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６\◎国調査（決算統計関係：コロナ，基金，アンケート）\250321〆 令和５年度財政状況資料集の作成・公表について（依頼）\12 係員確認後データ\"/>
    </mc:Choice>
  </mc:AlternateContent>
  <xr:revisionPtr revIDLastSave="0" documentId="13_ncr:1_{EDCFB06D-D13D-43D2-B589-C3D99A68B409}" xr6:coauthVersionLast="36" xr6:coauthVersionMax="47" xr10:uidLastSave="{00000000-0000-0000-0000-000000000000}"/>
  <bookViews>
    <workbookView xWindow="-120" yWindow="-120" windowWidth="19440" windowHeight="14880" tabRatio="67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C35" i="10"/>
  <c r="BE34"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AM35" i="10" s="1"/>
  <c r="AM36" i="10" s="1"/>
  <c r="BW34" i="10" l="1"/>
  <c r="BW35" i="10" s="1"/>
  <c r="BW36" i="10" s="1"/>
  <c r="BW37" i="10" s="1"/>
  <c r="BW38" i="10" s="1"/>
  <c r="BW39" i="10" s="1"/>
  <c r="BW40" i="10" s="1"/>
  <c r="CO34" i="10" l="1"/>
  <c r="CO35" i="10" s="1"/>
</calcChain>
</file>

<file path=xl/sharedStrings.xml><?xml version="1.0" encoding="utf-8"?>
<sst xmlns="http://schemas.openxmlformats.org/spreadsheetml/2006/main" count="1115" uniqueCount="575">
  <si>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</si>
  <si>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</si>
  <si>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</si>
  <si>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</si>
  <si>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</si>
  <si>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</si>
  <si>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</si>
  <si>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</si>
  <si>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</si>
  <si>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</si>
  <si>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</si>
  <si>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</si>
  <si>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</si>
  <si>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</si>
  <si>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</si>
  <si>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</si>
  <si>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</si>
  <si>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</si>
  <si>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</si>
  <si>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</si>
  <si>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</si>
  <si>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</si>
  <si>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</si>
  <si>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</si>
  <si>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</si>
  <si>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</si>
  <si>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</si>
  <si>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</si>
  <si>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</si>
  <si>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</si>
  <si>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</si>
  <si>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</si>
  <si>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</si>
  <si>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</si>
  <si>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</si>
  <si>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</si>
  <si>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</si>
  <si>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</si>
  <si>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</si>
  <si>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</si>
  <si>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</si>
  <si>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</si>
  <si>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</si>
  <si>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</si>
  <si>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</si>
  <si>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</si>
  <si>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</si>
  <si>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</si>
  <si>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</si>
  <si>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</si>
  <si>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</si>
  <si>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</si>
  <si>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</si>
  <si>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</si>
  <si>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</si>
  <si>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</si>
  <si>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</si>
  <si>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</si>
  <si>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</si>
  <si>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</si>
  <si>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</si>
  <si>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</si>
  <si>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</si>
  <si>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</si>
  <si>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</si>
  <si>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</si>
  <si>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</si>
  <si>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</si>
  <si>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</si>
  <si>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</si>
  <si>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</si>
  <si>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</si>
  <si>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</si>
  <si>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</si>
  <si>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</si>
  <si>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</si>
  <si>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</si>
  <si>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</si>
  <si>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</si>
  <si>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</si>
  <si>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</si>
  <si>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</si>
  <si>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</si>
  <si>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</si>
  <si>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</si>
  <si>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</si>
  <si>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</si>
  <si>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</si>
  <si>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</si>
  <si>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</si>
  <si>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</si>
  <si>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</si>
  <si>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</si>
  <si>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</si>
  <si>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南九州市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</si>
  <si>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</si>
  <si>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</si>
  <si>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</si>
  <si>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</si>
  <si>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</si>
  <si>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</si>
  <si>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</si>
  <si>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</si>
  <si>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</si>
  <si>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</si>
  <si>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</si>
  <si>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</si>
  <si>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</si>
  <si>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</si>
  <si>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</si>
  <si>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</si>
  <si>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</si>
  <si>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</si>
  <si>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</si>
  <si>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</si>
  <si>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</si>
  <si>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</si>
  <si>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</si>
  <si>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</si>
  <si>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</si>
  <si>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</si>
  <si>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</si>
  <si>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</si>
  <si>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</si>
  <si>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</si>
  <si>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</si>
  <si>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</si>
  <si>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</si>
  <si>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</si>
  <si>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</si>
  <si>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</si>
  <si>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</si>
  <si>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</si>
  <si>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</si>
  <si>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</si>
  <si>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</si>
  <si>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</si>
  <si>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</si>
  <si>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</si>
  <si>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</si>
  <si>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</si>
  <si>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</si>
  <si>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6"/>
  </si>
  <si>
    <t>うち日本人(％)</t>
    <phoneticPr fontId="5"/>
  </si>
  <si>
    <t>-2.3</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</si>
  <si>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</si>
  <si>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</si>
  <si>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</si>
  <si>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</si>
  <si>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</si>
  <si>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</si>
  <si>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</si>
  <si>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</si>
  <si>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</si>
  <si>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</si>
  <si>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</si>
  <si>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</si>
  <si>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</si>
  <si>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</si>
  <si>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</si>
  <si>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</si>
  <si>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</si>
  <si>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</si>
  <si>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</si>
  <si>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</si>
  <si>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</si>
  <si>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</si>
  <si>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</si>
  <si>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</si>
  <si>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</si>
  <si>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</si>
  <si>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</si>
  <si>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</si>
  <si>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</si>
  <si>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</si>
  <si>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</si>
  <si>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</si>
  <si>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</si>
  <si>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</si>
  <si>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</si>
  <si>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</si>
  <si>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</si>
  <si>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</si>
  <si>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</si>
  <si>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</si>
  <si>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</si>
  <si>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</si>
  <si>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</si>
  <si>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</si>
  <si>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</si>
  <si>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</si>
  <si>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</si>
  <si>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</si>
  <si>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</si>
  <si>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</si>
  <si>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</si>
  <si>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</si>
  <si>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</si>
  <si>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</si>
  <si>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</si>
  <si>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</si>
  <si>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</si>
  <si>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</si>
  <si>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鹿児島県南九州市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</si>
  <si>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</si>
  <si>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</si>
  <si>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</si>
  <si>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</si>
  <si>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</si>
  <si>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</si>
  <si>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</si>
  <si>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</si>
  <si>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</si>
  <si>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</si>
  <si>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</si>
  <si>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</si>
  <si>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</si>
  <si>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</si>
  <si>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</si>
  <si>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</si>
  <si>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</si>
  <si>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</si>
  <si>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</si>
  <si>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</si>
  <si>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</si>
  <si>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</si>
  <si>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</si>
  <si>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</si>
  <si>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</si>
  <si>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</si>
  <si>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</si>
  <si>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</si>
  <si>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</si>
  <si>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</si>
  <si>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</si>
  <si>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</si>
  <si>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</si>
  <si>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</si>
  <si>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</si>
  <si>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</si>
  <si>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</si>
  <si>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</si>
  <si>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</si>
  <si>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</si>
  <si>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</si>
  <si>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</si>
  <si>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</si>
  <si>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</si>
  <si>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</si>
  <si>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</si>
  <si>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</si>
  <si>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</si>
  <si>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</si>
  <si>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</si>
  <si>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</si>
  <si>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</si>
  <si>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</si>
  <si>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</si>
  <si>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</si>
  <si>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</si>
  <si>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</si>
  <si>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</si>
  <si>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</si>
  <si>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</si>
  <si>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</si>
  <si>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</si>
  <si>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</si>
  <si>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</si>
  <si>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</si>
  <si>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</si>
  <si>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</si>
  <si>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</si>
  <si>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</si>
  <si>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</si>
  <si>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</si>
  <si>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</si>
  <si>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</si>
  <si>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</si>
  <si>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</si>
  <si>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</si>
  <si>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</si>
  <si>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</si>
  <si>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</si>
  <si>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</si>
  <si>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</si>
  <si>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</si>
  <si>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</si>
  <si>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</si>
  <si>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</si>
  <si>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</si>
  <si>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</si>
  <si>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</si>
  <si>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</si>
  <si>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</si>
  <si>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</si>
  <si>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</si>
  <si>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</si>
  <si>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</si>
  <si>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</si>
  <si>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</si>
  <si>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</si>
  <si>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</si>
  <si>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</si>
  <si>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</si>
  <si>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</si>
  <si>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</si>
  <si>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</si>
  <si>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</si>
  <si>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</si>
  <si>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</si>
  <si>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</si>
  <si>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</si>
  <si>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</si>
  <si>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</si>
  <si>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</si>
  <si>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</si>
  <si>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</si>
  <si>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</si>
  <si>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</si>
  <si>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</si>
  <si>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</si>
  <si>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</si>
  <si>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</si>
  <si>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</si>
  <si>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</si>
  <si>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</si>
  <si>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</si>
  <si>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</si>
  <si>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</si>
  <si>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</si>
  <si>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</si>
  <si>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</si>
  <si>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</si>
  <si>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</si>
  <si>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</si>
  <si>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</si>
  <si>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</si>
  <si>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</si>
  <si>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</si>
  <si>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</si>
  <si>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</si>
  <si>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</si>
  <si>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</si>
  <si>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</si>
  <si>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</si>
  <si>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</si>
  <si>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</si>
  <si>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</si>
  <si>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</si>
  <si>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</si>
  <si>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</si>
  <si>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</si>
  <si>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</si>
  <si>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</si>
  <si>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鹿児島県南九州市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</si>
  <si>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</si>
  <si>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</si>
  <si>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</si>
  <si>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</si>
  <si>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</si>
  <si>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</si>
  <si>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</si>
  <si>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</si>
  <si>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</si>
  <si>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</si>
  <si>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</si>
  <si>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</si>
  <si>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</si>
  <si>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</si>
  <si>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</si>
  <si>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</si>
  <si>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</si>
  <si>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</si>
  <si>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</si>
  <si>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</si>
  <si>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</si>
  <si>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</si>
  <si>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</si>
  <si>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</si>
  <si>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</si>
  <si>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</si>
  <si>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</si>
  <si>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</si>
  <si>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</si>
  <si>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</si>
  <si>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</si>
  <si>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</si>
  <si>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</si>
  <si>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</si>
  <si>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</si>
  <si>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</si>
  <si>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</si>
  <si>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</si>
  <si>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農業集落排水事業会計</t>
    <phoneticPr fontId="5"/>
  </si>
  <si>
    <t>公共下水道事業会計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</si>
  <si>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</si>
  <si>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</si>
  <si>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</si>
  <si>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</si>
  <si>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</si>
  <si>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</si>
  <si>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</si>
  <si>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</si>
  <si>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</si>
  <si>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</si>
  <si>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</si>
  <si>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</si>
  <si>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</si>
  <si>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</si>
  <si>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</si>
  <si>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</si>
  <si>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</si>
  <si>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</si>
  <si>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</si>
  <si>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</si>
  <si>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</si>
  <si>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</si>
  <si>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</si>
  <si>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</si>
  <si>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</si>
  <si>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</si>
  <si>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</si>
  <si>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</si>
  <si>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</si>
  <si>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</si>
  <si>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</si>
  <si>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</si>
  <si>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</si>
  <si>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</si>
  <si>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</si>
  <si>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</si>
  <si>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</si>
  <si>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</si>
  <si>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</si>
  <si>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</si>
  <si>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</si>
  <si>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</si>
  <si>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</si>
  <si>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</si>
  <si>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</si>
  <si>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</si>
  <si>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</si>
  <si>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</si>
  <si>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</si>
  <si>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</si>
  <si>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</si>
  <si>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</si>
  <si>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</si>
  <si>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</si>
  <si>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</si>
  <si>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</si>
  <si>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</si>
  <si>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</si>
  <si>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</si>
  <si>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</si>
  <si>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</si>
  <si>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</si>
  <si>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</si>
  <si>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</si>
  <si>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</si>
  <si>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</si>
  <si>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</si>
  <si>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</si>
  <si>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</si>
  <si>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</si>
  <si>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</si>
  <si>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</si>
  <si>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</si>
  <si>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</si>
  <si>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</si>
  <si>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</si>
  <si>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</si>
  <si>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</si>
  <si>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</si>
  <si>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</si>
  <si>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</si>
  <si>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</si>
  <si>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</si>
  <si>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</si>
  <si>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</si>
  <si>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</si>
  <si>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</si>
  <si>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</si>
  <si>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</si>
  <si>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</si>
  <si>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</si>
  <si>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</si>
  <si>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</si>
  <si>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</si>
  <si>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</si>
  <si>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</si>
  <si>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</si>
  <si>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</si>
  <si>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</si>
  <si>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</si>
  <si>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</si>
  <si>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</si>
  <si>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</si>
  <si>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</si>
  <si>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</si>
  <si>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</si>
  <si>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</si>
  <si>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</si>
  <si>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</si>
  <si>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</si>
  <si>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</si>
  <si>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</si>
  <si>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</si>
  <si>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</si>
  <si>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</si>
  <si>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</si>
  <si>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</si>
  <si>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</si>
  <si>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</si>
  <si>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</si>
  <si>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</si>
  <si>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</si>
  <si>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</si>
  <si>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</si>
  <si>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</si>
  <si>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</si>
  <si>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</si>
  <si>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</si>
  <si>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</si>
  <si>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</si>
  <si>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</si>
  <si>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</si>
  <si>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</si>
  <si>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</si>
  <si>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</si>
  <si>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7.05</t>
  </si>
  <si>
    <t>▲ 0.49</t>
  </si>
  <si>
    <t>▲ 0.11</t>
  </si>
  <si>
    <t>▲ 2.69</t>
  </si>
  <si>
    <t>一般会計</t>
  </si>
  <si>
    <t>水道事業会計</t>
  </si>
  <si>
    <t>介護保険事業特別会計</t>
  </si>
  <si>
    <t>公共下水道事業会計</t>
  </si>
  <si>
    <t>国民健康保険事業特別会計</t>
  </si>
  <si>
    <t>農業集落排水事業会計</t>
  </si>
  <si>
    <t>後期高齢者医療特別会計</t>
  </si>
  <si>
    <t>その他会計（赤字）</t>
  </si>
  <si>
    <t>その他会計（黒字）</t>
  </si>
  <si>
    <t>R01</t>
    <phoneticPr fontId="5"/>
  </si>
  <si>
    <t>R02</t>
    <phoneticPr fontId="5"/>
  </si>
  <si>
    <t>R03</t>
    <phoneticPr fontId="5"/>
  </si>
  <si>
    <t>R04</t>
    <phoneticPr fontId="5"/>
  </si>
  <si>
    <t>R05</t>
    <phoneticPr fontId="5"/>
  </si>
  <si>
    <t>-</t>
    <phoneticPr fontId="2"/>
  </si>
  <si>
    <t>鹿児島県市町村総合事務組合</t>
    <rPh sb="0" eb="4">
      <t>カゴシマケン</t>
    </rPh>
    <rPh sb="4" eb="7">
      <t>シチョウソン</t>
    </rPh>
    <rPh sb="7" eb="9">
      <t>ソウゴウ</t>
    </rPh>
    <rPh sb="9" eb="11">
      <t>ジム</t>
    </rPh>
    <rPh sb="11" eb="13">
      <t>クミアイ</t>
    </rPh>
    <phoneticPr fontId="2"/>
  </si>
  <si>
    <t>南薩地区衛生管理組合</t>
    <rPh sb="0" eb="2">
      <t>ナンサツ</t>
    </rPh>
    <rPh sb="2" eb="4">
      <t>チク</t>
    </rPh>
    <rPh sb="4" eb="6">
      <t>エイセイ</t>
    </rPh>
    <rPh sb="6" eb="8">
      <t>カンリ</t>
    </rPh>
    <rPh sb="8" eb="10">
      <t>クミアイ</t>
    </rPh>
    <phoneticPr fontId="2"/>
  </si>
  <si>
    <t>指宿南九州消防組合</t>
    <rPh sb="0" eb="2">
      <t>イブスキ</t>
    </rPh>
    <rPh sb="2" eb="3">
      <t>ミナミ</t>
    </rPh>
    <rPh sb="3" eb="5">
      <t>キュウシュウ</t>
    </rPh>
    <rPh sb="5" eb="7">
      <t>ショウボウ</t>
    </rPh>
    <rPh sb="7" eb="9">
      <t>クミアイ</t>
    </rPh>
    <phoneticPr fontId="2"/>
  </si>
  <si>
    <t>指宿広域市町村圏組合</t>
    <rPh sb="0" eb="2">
      <t>イブスキ</t>
    </rPh>
    <rPh sb="2" eb="4">
      <t>コウイキ</t>
    </rPh>
    <rPh sb="4" eb="5">
      <t>シ</t>
    </rPh>
    <rPh sb="5" eb="7">
      <t>チョウソン</t>
    </rPh>
    <rPh sb="7" eb="8">
      <t>ケン</t>
    </rPh>
    <rPh sb="8" eb="10">
      <t>クミアイ</t>
    </rPh>
    <phoneticPr fontId="2"/>
  </si>
  <si>
    <t>南薩介護保険事務組合</t>
    <rPh sb="0" eb="2">
      <t>ナンサツ</t>
    </rPh>
    <rPh sb="2" eb="4">
      <t>カイゴ</t>
    </rPh>
    <rPh sb="4" eb="6">
      <t>ホケン</t>
    </rPh>
    <rPh sb="6" eb="8">
      <t>ジム</t>
    </rPh>
    <rPh sb="8" eb="10">
      <t>クミアイ</t>
    </rPh>
    <phoneticPr fontId="2"/>
  </si>
  <si>
    <t>鹿児島県後期高齢者医療広域連合（一般会計）</t>
    <rPh sb="16" eb="18">
      <t>イッパン</t>
    </rPh>
    <rPh sb="18" eb="20">
      <t>カイケイ</t>
    </rPh>
    <phoneticPr fontId="2"/>
  </si>
  <si>
    <t>鹿児島県後期高齢者医療広域連合（特別会計）</t>
    <rPh sb="16" eb="18">
      <t>トクベツ</t>
    </rPh>
    <rPh sb="18" eb="20">
      <t>カイケイ</t>
    </rPh>
    <phoneticPr fontId="2"/>
  </si>
  <si>
    <t>（有）川辺やすらぎの郷</t>
    <rPh sb="1" eb="2">
      <t>ユウ</t>
    </rPh>
    <rPh sb="3" eb="5">
      <t>カワナベ</t>
    </rPh>
    <rPh sb="10" eb="11">
      <t>サト</t>
    </rPh>
    <phoneticPr fontId="2"/>
  </si>
  <si>
    <t>（株）南薩木材加工センター</t>
    <rPh sb="1" eb="2">
      <t>カブ</t>
    </rPh>
    <rPh sb="3" eb="5">
      <t>ナンサツ</t>
    </rPh>
    <rPh sb="5" eb="7">
      <t>モクザイ</t>
    </rPh>
    <rPh sb="7" eb="9">
      <t>カコウ</t>
    </rPh>
    <phoneticPr fontId="2"/>
  </si>
  <si>
    <t>きばいやんせ南九州市ふるさと基金</t>
    <phoneticPr fontId="5"/>
  </si>
  <si>
    <t>庁舎建設整備基金</t>
    <phoneticPr fontId="2"/>
  </si>
  <si>
    <t>公共施設等整備基金</t>
    <phoneticPr fontId="2"/>
  </si>
  <si>
    <t>平和基金</t>
    <phoneticPr fontId="2"/>
  </si>
  <si>
    <t>学校整備積立基金</t>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</si>
  <si>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</si>
  <si>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</si>
  <si>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</si>
  <si>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類似団体との比較では，将来負担比率が地方債の新規発行を抑制してきたことから下回っている一方，有形固定資産減価償却率は，道路が90.1％，橋りょう・トンネルが93.8％と高い水準にあり，施設全体で類似団体より21.9％上回っている。当市の現状としては，合併前の高度経済成長期以降，３町それぞれが一定期間に集中的に整備を行った公共施設の老朽化が進んでおり，今後これらの施設が一斉に更新時期を迎えることが見込まれる。公共施設等総合管理計画に基づいた施設の長寿命化や適正な配置に取り組み，維持管理や更新等に要する経費の増加に留意しつつ，引き続き将来負担比率の抑制に努め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</si>
  <si>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</si>
  <si>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</si>
  <si>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</si>
  <si>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</si>
  <si>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</si>
  <si>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</si>
  <si>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類似団体との比較では，実質公債費比率と将来負担比率は，ともに低い水準にある。経年比較では，実質公債費比率は臨時財政対策債等の元利償還金が減少したため，低下している。しかしながら，今後，一部事務組合が設置するごみ処理施設等の更新や新庁舎建設に係る地方債の新規発行により，実質公債比率及び将来負担比率が上昇していくと予想されるため，財政計画に基づき，公債費の適正化に取り組んでいく必要がある。</t>
    <rPh sb="61" eb="62">
      <t>ナド</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</si>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</sst>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7"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2EBB1ED-8ACD-48EE-BAB6-BDE26D48D3F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132981</c:v>
                </c:pt>
                <c:pt idx="1">
                  <c:v>128523</c:v>
                </c:pt>
                <c:pt idx="2">
                  <c:v>96469</c:v>
                </c:pt>
                <c:pt idx="3">
                  <c:v>85743</c:v>
                </c:pt>
                <c:pt idx="4">
                  <c:v>92509</c:v>
                </c:pt>
              </c:numCache>
            </c:numRef>
          </c:val>
          <c:smooth val="0"/>
          <c:extLst>
            <c:ext xmlns:c16="http://schemas.microsoft.com/office/drawing/2014/chart" uri="{C3380CC4-5D6E-409C-BE32-E72D297353CC}">
              <c16:uniqueId val="{00000000-1457-4580-AE66-9CF595372DD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90836</c:v>
                </c:pt>
                <c:pt idx="1">
                  <c:v>65121</c:v>
                </c:pt>
                <c:pt idx="2">
                  <c:v>102114</c:v>
                </c:pt>
                <c:pt idx="3">
                  <c:v>94573</c:v>
                </c:pt>
                <c:pt idx="4">
                  <c:v>128303</c:v>
                </c:pt>
              </c:numCache>
            </c:numRef>
          </c:val>
          <c:smooth val="0"/>
          <c:extLst>
            <c:ext xmlns:c16="http://schemas.microsoft.com/office/drawing/2014/chart" uri="{C3380CC4-5D6E-409C-BE32-E72D297353CC}">
              <c16:uniqueId val="{00000001-1457-4580-AE66-9CF595372DD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3.31</c:v>
                </c:pt>
                <c:pt idx="1">
                  <c:v>5.01</c:v>
                </c:pt>
                <c:pt idx="2">
                  <c:v>4.62</c:v>
                </c:pt>
                <c:pt idx="3">
                  <c:v>5.13</c:v>
                </c:pt>
                <c:pt idx="4">
                  <c:v>5.17</c:v>
                </c:pt>
              </c:numCache>
            </c:numRef>
          </c:val>
          <c:extLst>
            <c:ext xmlns:c16="http://schemas.microsoft.com/office/drawing/2014/chart" uri="{C3380CC4-5D6E-409C-BE32-E72D297353CC}">
              <c16:uniqueId val="{00000000-5FED-404B-957D-FA45F4FA98A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27.27</c:v>
                </c:pt>
                <c:pt idx="1">
                  <c:v>25.76</c:v>
                </c:pt>
                <c:pt idx="2">
                  <c:v>27.01</c:v>
                </c:pt>
                <c:pt idx="3">
                  <c:v>30.72</c:v>
                </c:pt>
                <c:pt idx="4">
                  <c:v>30.83</c:v>
                </c:pt>
              </c:numCache>
            </c:numRef>
          </c:val>
          <c:extLst>
            <c:ext xmlns:c16="http://schemas.microsoft.com/office/drawing/2014/chart" uri="{C3380CC4-5D6E-409C-BE32-E72D297353CC}">
              <c16:uniqueId val="{00000001-5FED-404B-957D-FA45F4FA98A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-7.05</c:v>
                </c:pt>
                <c:pt idx="1">
                  <c:v>-0.49</c:v>
                </c:pt>
                <c:pt idx="2">
                  <c:v>-0.11</c:v>
                </c:pt>
                <c:pt idx="3">
                  <c:v>0.36</c:v>
                </c:pt>
                <c:pt idx="4">
                  <c:v>-2.69</c:v>
                </c:pt>
              </c:numCache>
            </c:numRef>
          </c:val>
          <c:smooth val="0"/>
          <c:extLst>
            <c:ext xmlns:c16="http://schemas.microsoft.com/office/drawing/2014/chart" uri="{C3380CC4-5D6E-409C-BE32-E72D297353CC}">
              <c16:uniqueId val="{00000002-5FED-404B-957D-FA45F4FA98A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0.23</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6DC7-4A58-AE9E-BBA1BFF130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DC7-4A58-AE9E-BBA1BFF1308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6DC7-4A58-AE9E-BBA1BFF13086}"/>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3-6DC7-4A58-AE9E-BBA1BFF13086}"/>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#N/A</c:v>
                </c:pt>
                <c:pt idx="3">
                  <c:v>0.06</c:v>
                </c:pt>
                <c:pt idx="4">
                  <c:v>#N/A</c:v>
                </c:pt>
                <c:pt idx="5">
                  <c:v>0.17</c:v>
                </c:pt>
                <c:pt idx="6">
                  <c:v>#N/A</c:v>
                </c:pt>
                <c:pt idx="7">
                  <c:v>0.3</c:v>
                </c:pt>
                <c:pt idx="8">
                  <c:v>#N/A</c:v>
                </c:pt>
                <c:pt idx="9">
                  <c:v>0.21</c:v>
                </c:pt>
              </c:numCache>
            </c:numRef>
          </c:val>
          <c:extLst>
            <c:ext xmlns:c16="http://schemas.microsoft.com/office/drawing/2014/chart" uri="{C3380CC4-5D6E-409C-BE32-E72D297353CC}">
              <c16:uniqueId val="{00000004-6DC7-4A58-AE9E-BBA1BFF13086}"/>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0.32</c:v>
                </c:pt>
                <c:pt idx="2">
                  <c:v>#N/A</c:v>
                </c:pt>
                <c:pt idx="3">
                  <c:v>0.3</c:v>
                </c:pt>
                <c:pt idx="4">
                  <c:v>#N/A</c:v>
                </c:pt>
                <c:pt idx="5">
                  <c:v>0.51</c:v>
                </c:pt>
                <c:pt idx="6">
                  <c:v>#N/A</c:v>
                </c:pt>
                <c:pt idx="7">
                  <c:v>0.34</c:v>
                </c:pt>
                <c:pt idx="8">
                  <c:v>#N/A</c:v>
                </c:pt>
                <c:pt idx="9">
                  <c:v>0.76</c:v>
                </c:pt>
              </c:numCache>
            </c:numRef>
          </c:val>
          <c:extLst>
            <c:ext xmlns:c16="http://schemas.microsoft.com/office/drawing/2014/chart" uri="{C3380CC4-5D6E-409C-BE32-E72D297353CC}">
              <c16:uniqueId val="{00000005-6DC7-4A58-AE9E-BBA1BFF13086}"/>
            </c:ext>
          </c:extLst>
        </c:ser>
        <c:ser>
          <c:idx val="6"/>
          <c:order val="6"/>
          <c:tx>
            <c:strRef>
              <c:f>データシート!$A$33</c:f>
              <c:strCache>
                <c:ptCount val="1"/>
                <c:pt idx="0">
                  <c:v>公共下水道事業会計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#N/A</c:v>
                </c:pt>
                <c:pt idx="3">
                  <c:v>0.39</c:v>
                </c:pt>
                <c:pt idx="4">
                  <c:v>#N/A</c:v>
                </c:pt>
                <c:pt idx="5">
                  <c:v>0.47</c:v>
                </c:pt>
                <c:pt idx="6">
                  <c:v>#N/A</c:v>
                </c:pt>
                <c:pt idx="7">
                  <c:v>0.7</c:v>
                </c:pt>
                <c:pt idx="8">
                  <c:v>#N/A</c:v>
                </c:pt>
                <c:pt idx="9">
                  <c:v>0.96</c:v>
                </c:pt>
              </c:numCache>
            </c:numRef>
          </c:val>
          <c:extLst>
            <c:ext xmlns:c16="http://schemas.microsoft.com/office/drawing/2014/chart" uri="{C3380CC4-5D6E-409C-BE32-E72D297353CC}">
              <c16:uniqueId val="{00000006-6DC7-4A58-AE9E-BBA1BFF13086}"/>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0.87</c:v>
                </c:pt>
                <c:pt idx="2">
                  <c:v>#N/A</c:v>
                </c:pt>
                <c:pt idx="3">
                  <c:v>0.53</c:v>
                </c:pt>
                <c:pt idx="4">
                  <c:v>#N/A</c:v>
                </c:pt>
                <c:pt idx="5">
                  <c:v>1.27</c:v>
                </c:pt>
                <c:pt idx="6">
                  <c:v>#N/A</c:v>
                </c:pt>
                <c:pt idx="7">
                  <c:v>2.4500000000000002</c:v>
                </c:pt>
                <c:pt idx="8">
                  <c:v>#N/A</c:v>
                </c:pt>
                <c:pt idx="9">
                  <c:v>2.4900000000000002</c:v>
                </c:pt>
              </c:numCache>
            </c:numRef>
          </c:val>
          <c:extLst>
            <c:ext xmlns:c16="http://schemas.microsoft.com/office/drawing/2014/chart" uri="{C3380CC4-5D6E-409C-BE32-E72D297353CC}">
              <c16:uniqueId val="{00000007-6DC7-4A58-AE9E-BBA1BFF1308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2.37</c:v>
                </c:pt>
                <c:pt idx="2">
                  <c:v>#N/A</c:v>
                </c:pt>
                <c:pt idx="3">
                  <c:v>1.86</c:v>
                </c:pt>
                <c:pt idx="4">
                  <c:v>#N/A</c:v>
                </c:pt>
                <c:pt idx="5">
                  <c:v>1.71</c:v>
                </c:pt>
                <c:pt idx="6">
                  <c:v>#N/A</c:v>
                </c:pt>
                <c:pt idx="7">
                  <c:v>2.2200000000000002</c:v>
                </c:pt>
                <c:pt idx="8">
                  <c:v>#N/A</c:v>
                </c:pt>
                <c:pt idx="9">
                  <c:v>2.83</c:v>
                </c:pt>
              </c:numCache>
            </c:numRef>
          </c:val>
          <c:extLst>
            <c:ext xmlns:c16="http://schemas.microsoft.com/office/drawing/2014/chart" uri="{C3380CC4-5D6E-409C-BE32-E72D297353CC}">
              <c16:uniqueId val="{00000008-6DC7-4A58-AE9E-BBA1BFF1308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3.31</c:v>
                </c:pt>
                <c:pt idx="2">
                  <c:v>#N/A</c:v>
                </c:pt>
                <c:pt idx="3">
                  <c:v>5.01</c:v>
                </c:pt>
                <c:pt idx="4">
                  <c:v>#N/A</c:v>
                </c:pt>
                <c:pt idx="5">
                  <c:v>4.6100000000000003</c:v>
                </c:pt>
                <c:pt idx="6">
                  <c:v>#N/A</c:v>
                </c:pt>
                <c:pt idx="7">
                  <c:v>5.13</c:v>
                </c:pt>
                <c:pt idx="8">
                  <c:v>#N/A</c:v>
                </c:pt>
                <c:pt idx="9">
                  <c:v>5.17</c:v>
                </c:pt>
              </c:numCache>
            </c:numRef>
          </c:val>
          <c:extLst>
            <c:ext xmlns:c16="http://schemas.microsoft.com/office/drawing/2014/chart" uri="{C3380CC4-5D6E-409C-BE32-E72D297353CC}">
              <c16:uniqueId val="{00000009-6DC7-4A58-AE9E-BBA1BFF1308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1828</c:v>
                </c:pt>
                <c:pt idx="5">
                  <c:v>1912</c:v>
                </c:pt>
                <c:pt idx="8">
                  <c:v>1895</c:v>
                </c:pt>
                <c:pt idx="11">
                  <c:v>1821</c:v>
                </c:pt>
                <c:pt idx="14">
                  <c:v>1756</c:v>
                </c:pt>
              </c:numCache>
            </c:numRef>
          </c:val>
          <c:extLst>
            <c:ext xmlns:c16="http://schemas.microsoft.com/office/drawing/2014/chart" uri="{C3380CC4-5D6E-409C-BE32-E72D297353CC}">
              <c16:uniqueId val="{00000000-202C-4069-A37C-D32C26A63BE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02C-4069-A37C-D32C26A63BE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4</c:v>
                </c:pt>
                <c:pt idx="3">
                  <c:v>2</c:v>
                </c:pt>
                <c:pt idx="6">
                  <c:v>2</c:v>
                </c:pt>
                <c:pt idx="9">
                  <c:v>2</c:v>
                </c:pt>
                <c:pt idx="12">
                  <c:v>2</c:v>
                </c:pt>
              </c:numCache>
            </c:numRef>
          </c:val>
          <c:extLst>
            <c:ext xmlns:c16="http://schemas.microsoft.com/office/drawing/2014/chart" uri="{C3380CC4-5D6E-409C-BE32-E72D297353CC}">
              <c16:uniqueId val="{00000002-202C-4069-A37C-D32C26A63BE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184</c:v>
                </c:pt>
                <c:pt idx="3">
                  <c:v>203</c:v>
                </c:pt>
                <c:pt idx="6">
                  <c:v>207</c:v>
                </c:pt>
                <c:pt idx="9">
                  <c:v>205</c:v>
                </c:pt>
                <c:pt idx="12">
                  <c:v>207</c:v>
                </c:pt>
              </c:numCache>
            </c:numRef>
          </c:val>
          <c:extLst>
            <c:ext xmlns:c16="http://schemas.microsoft.com/office/drawing/2014/chart" uri="{C3380CC4-5D6E-409C-BE32-E72D297353CC}">
              <c16:uniqueId val="{00000003-202C-4069-A37C-D32C26A63BE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175</c:v>
                </c:pt>
                <c:pt idx="3">
                  <c:v>178</c:v>
                </c:pt>
                <c:pt idx="6">
                  <c:v>162</c:v>
                </c:pt>
                <c:pt idx="9">
                  <c:v>155</c:v>
                </c:pt>
                <c:pt idx="12">
                  <c:v>152</c:v>
                </c:pt>
              </c:numCache>
            </c:numRef>
          </c:val>
          <c:extLst>
            <c:ext xmlns:c16="http://schemas.microsoft.com/office/drawing/2014/chart" uri="{C3380CC4-5D6E-409C-BE32-E72D297353CC}">
              <c16:uniqueId val="{00000004-202C-4069-A37C-D32C26A63BE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02C-4069-A37C-D32C26A63BE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02C-4069-A37C-D32C26A63BE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2210</c:v>
                </c:pt>
                <c:pt idx="3">
                  <c:v>2319</c:v>
                </c:pt>
                <c:pt idx="6">
                  <c:v>2291</c:v>
                </c:pt>
                <c:pt idx="9">
                  <c:v>2230</c:v>
                </c:pt>
                <c:pt idx="12">
                  <c:v>2145</c:v>
                </c:pt>
              </c:numCache>
            </c:numRef>
          </c:val>
          <c:extLst>
            <c:ext xmlns:c16="http://schemas.microsoft.com/office/drawing/2014/chart" uri="{C3380CC4-5D6E-409C-BE32-E72D297353CC}">
              <c16:uniqueId val="{00000007-202C-4069-A37C-D32C26A63BE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745</c:v>
                </c:pt>
                <c:pt idx="2">
                  <c:v>#N/A</c:v>
                </c:pt>
                <c:pt idx="3">
                  <c:v>#N/A</c:v>
                </c:pt>
                <c:pt idx="4">
                  <c:v>790</c:v>
                </c:pt>
                <c:pt idx="5">
                  <c:v>#N/A</c:v>
                </c:pt>
                <c:pt idx="6">
                  <c:v>#N/A</c:v>
                </c:pt>
                <c:pt idx="7">
                  <c:v>767</c:v>
                </c:pt>
                <c:pt idx="8">
                  <c:v>#N/A</c:v>
                </c:pt>
                <c:pt idx="9">
                  <c:v>#N/A</c:v>
                </c:pt>
                <c:pt idx="10">
                  <c:v>771</c:v>
                </c:pt>
                <c:pt idx="11">
                  <c:v>#N/A</c:v>
                </c:pt>
                <c:pt idx="12">
                  <c:v>#N/A</c:v>
                </c:pt>
                <c:pt idx="13">
                  <c:v>750</c:v>
                </c:pt>
                <c:pt idx="14">
                  <c:v>#N/A</c:v>
                </c:pt>
              </c:numCache>
            </c:numRef>
          </c:val>
          <c:smooth val="0"/>
          <c:extLst>
            <c:ext xmlns:c16="http://schemas.microsoft.com/office/drawing/2014/chart" uri="{C3380CC4-5D6E-409C-BE32-E72D297353CC}">
              <c16:uniqueId val="{00000008-202C-4069-A37C-D32C26A63BE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16812</c:v>
                </c:pt>
                <c:pt idx="5">
                  <c:v>15813</c:v>
                </c:pt>
                <c:pt idx="8">
                  <c:v>14934</c:v>
                </c:pt>
                <c:pt idx="11">
                  <c:v>14053</c:v>
                </c:pt>
                <c:pt idx="14">
                  <c:v>14840</c:v>
                </c:pt>
              </c:numCache>
            </c:numRef>
          </c:val>
          <c:extLst>
            <c:ext xmlns:c16="http://schemas.microsoft.com/office/drawing/2014/chart" uri="{C3380CC4-5D6E-409C-BE32-E72D297353CC}">
              <c16:uniqueId val="{00000000-08B2-4FAE-ABE9-2CADBF24D41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445</c:v>
                </c:pt>
                <c:pt idx="5">
                  <c:v>467</c:v>
                </c:pt>
                <c:pt idx="8">
                  <c:v>537</c:v>
                </c:pt>
                <c:pt idx="11">
                  <c:v>641</c:v>
                </c:pt>
                <c:pt idx="14">
                  <c:v>718</c:v>
                </c:pt>
              </c:numCache>
            </c:numRef>
          </c:val>
          <c:extLst>
            <c:ext xmlns:c16="http://schemas.microsoft.com/office/drawing/2014/chart" uri="{C3380CC4-5D6E-409C-BE32-E72D297353CC}">
              <c16:uniqueId val="{00000001-08B2-4FAE-ABE9-2CADBF24D41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9217</c:v>
                </c:pt>
                <c:pt idx="5">
                  <c:v>10524</c:v>
                </c:pt>
                <c:pt idx="8">
                  <c:v>12216</c:v>
                </c:pt>
                <c:pt idx="11">
                  <c:v>13049</c:v>
                </c:pt>
                <c:pt idx="14">
                  <c:v>13405</c:v>
                </c:pt>
              </c:numCache>
            </c:numRef>
          </c:val>
          <c:extLst>
            <c:ext xmlns:c16="http://schemas.microsoft.com/office/drawing/2014/chart" uri="{C3380CC4-5D6E-409C-BE32-E72D297353CC}">
              <c16:uniqueId val="{00000002-08B2-4FAE-ABE9-2CADBF24D41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8B2-4FAE-ABE9-2CADBF24D41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8B2-4FAE-ABE9-2CADBF24D41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44</c:v>
                </c:pt>
                <c:pt idx="3">
                  <c:v>43</c:v>
                </c:pt>
                <c:pt idx="6">
                  <c:v>12</c:v>
                </c:pt>
                <c:pt idx="9">
                  <c:v>11</c:v>
                </c:pt>
                <c:pt idx="12">
                  <c:v>9</c:v>
                </c:pt>
              </c:numCache>
            </c:numRef>
          </c:val>
          <c:extLst>
            <c:ext xmlns:c16="http://schemas.microsoft.com/office/drawing/2014/chart" uri="{C3380CC4-5D6E-409C-BE32-E72D297353CC}">
              <c16:uniqueId val="{00000005-08B2-4FAE-ABE9-2CADBF24D41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2940</c:v>
                </c:pt>
                <c:pt idx="3">
                  <c:v>2768</c:v>
                </c:pt>
                <c:pt idx="6">
                  <c:v>2560</c:v>
                </c:pt>
                <c:pt idx="9">
                  <c:v>2537</c:v>
                </c:pt>
                <c:pt idx="12">
                  <c:v>2229</c:v>
                </c:pt>
              </c:numCache>
            </c:numRef>
          </c:val>
          <c:extLst>
            <c:ext xmlns:c16="http://schemas.microsoft.com/office/drawing/2014/chart" uri="{C3380CC4-5D6E-409C-BE32-E72D297353CC}">
              <c16:uniqueId val="{00000006-08B2-4FAE-ABE9-2CADBF24D41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2184</c:v>
                </c:pt>
                <c:pt idx="3">
                  <c:v>1929</c:v>
                </c:pt>
                <c:pt idx="6">
                  <c:v>1632</c:v>
                </c:pt>
                <c:pt idx="9">
                  <c:v>1366</c:v>
                </c:pt>
                <c:pt idx="12">
                  <c:v>1220</c:v>
                </c:pt>
              </c:numCache>
            </c:numRef>
          </c:val>
          <c:extLst>
            <c:ext xmlns:c16="http://schemas.microsoft.com/office/drawing/2014/chart" uri="{C3380CC4-5D6E-409C-BE32-E72D297353CC}">
              <c16:uniqueId val="{00000007-08B2-4FAE-ABE9-2CADBF24D41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1521</c:v>
                </c:pt>
                <c:pt idx="3">
                  <c:v>1460</c:v>
                </c:pt>
                <c:pt idx="6">
                  <c:v>1342</c:v>
                </c:pt>
                <c:pt idx="9">
                  <c:v>1236</c:v>
                </c:pt>
                <c:pt idx="12">
                  <c:v>1143</c:v>
                </c:pt>
              </c:numCache>
            </c:numRef>
          </c:val>
          <c:extLst>
            <c:ext xmlns:c16="http://schemas.microsoft.com/office/drawing/2014/chart" uri="{C3380CC4-5D6E-409C-BE32-E72D297353CC}">
              <c16:uniqueId val="{00000008-08B2-4FAE-ABE9-2CADBF24D41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8B2-4FAE-ABE9-2CADBF24D41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20626</c:v>
                </c:pt>
                <c:pt idx="3">
                  <c:v>19856</c:v>
                </c:pt>
                <c:pt idx="6">
                  <c:v>19084</c:v>
                </c:pt>
                <c:pt idx="9">
                  <c:v>18389</c:v>
                </c:pt>
                <c:pt idx="12">
                  <c:v>19177</c:v>
                </c:pt>
              </c:numCache>
            </c:numRef>
          </c:val>
          <c:extLst>
            <c:ext xmlns:c16="http://schemas.microsoft.com/office/drawing/2014/chart" uri="{C3380CC4-5D6E-409C-BE32-E72D297353CC}">
              <c16:uniqueId val="{0000000A-08B2-4FAE-ABE9-2CADBF24D41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842</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8B2-4FAE-ABE9-2CADBF24D41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3604</c:v>
                </c:pt>
                <c:pt idx="1">
                  <c:v>3921</c:v>
                </c:pt>
                <c:pt idx="2">
                  <c:v>3908</c:v>
                </c:pt>
              </c:numCache>
            </c:numRef>
          </c:val>
          <c:extLst>
            <c:ext xmlns:c16="http://schemas.microsoft.com/office/drawing/2014/chart" uri="{C3380CC4-5D6E-409C-BE32-E72D297353CC}">
              <c16:uniqueId val="{00000000-7C9B-4F5B-9D3C-A45468E5001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466</c:v>
                </c:pt>
                <c:pt idx="1">
                  <c:v>567</c:v>
                </c:pt>
                <c:pt idx="2">
                  <c:v>618</c:v>
                </c:pt>
              </c:numCache>
            </c:numRef>
          </c:val>
          <c:extLst>
            <c:ext xmlns:c16="http://schemas.microsoft.com/office/drawing/2014/chart" uri="{C3380CC4-5D6E-409C-BE32-E72D297353CC}">
              <c16:uniqueId val="{00000001-7C9B-4F5B-9D3C-A45468E5001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7472</c:v>
                </c:pt>
                <c:pt idx="1">
                  <c:v>7856</c:v>
                </c:pt>
                <c:pt idx="2">
                  <c:v>8041</c:v>
                </c:pt>
              </c:numCache>
            </c:numRef>
          </c:val>
          <c:extLst>
            <c:ext xmlns:c16="http://schemas.microsoft.com/office/drawing/2014/chart" uri="{C3380CC4-5D6E-409C-BE32-E72D297353CC}">
              <c16:uniqueId val="{00000002-7C9B-4F5B-9D3C-A45468E5001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{BAC096AE-28E7-4A2B-BCD7-9454F873387A}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EDA-4574-BD1D-AEB8FD28053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{FDEABD28-C20F-4072-9434-27553970DE1E}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EDA-4574-BD1D-AEB8FD28053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{C71DEBA3-EFBF-4691-B66F-B91448080A89}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EDA-4574-BD1D-AEB8FD28053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{E7AC43E9-0E75-4F3C-B7A8-A1F1D02611E7}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EDA-4574-BD1D-AEB8FD28053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{E97A6AAE-3324-434B-86C2-A4EA94405F10}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EDA-4574-BD1D-AEB8FD280539}"/>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{F77CC1BE-E35C-4B4B-91F4-44EB1C14CA96}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EDA-4574-BD1D-AEB8FD280539}"/>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{A5DC1B5C-F7CD-45CF-93A6-54C08182E9B7}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EDA-4574-BD1D-AEB8FD280539}"/>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{82F84D46-8CCA-48CD-AFF0-060865EE262C}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EDA-4574-BD1D-AEB8FD280539}"/>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{98FA2AB5-C565-4939-83E1-268A59C98867}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EDA-4574-BD1D-AEB8FD28053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84.8</c:v>
                </c:pt>
                <c:pt idx="8">
                  <c:v>85.4</c:v>
                </c:pt>
                <c:pt idx="16">
                  <c:v>86.3</c:v>
                </c:pt>
                <c:pt idx="24">
                  <c:v>86.5</c:v>
                </c:pt>
                <c:pt idx="32">
                  <c:v>86.6</c:v>
                </c:pt>
              </c:numCache>
            </c:numRef>
          </c:xVal>
          <c:yVal>
            <c:numRef>
              <c:f>公会計指標分析・財政指標組合せ分析表!$BP$51:$DC$51</c:f>
              <c:numCache>
                <c:formatCode>#,##0.0;"▲ "#,##0.0</c:formatCode>
                <c:ptCount val="40"/>
                <c:pt idx="0">
                  <c:v>7.9</c:v>
                </c:pt>
              </c:numCache>
            </c:numRef>
          </c:yVal>
          <c:smooth val="0"/>
          <c:extLst>
            <c:ext xmlns:c16="http://schemas.microsoft.com/office/drawing/2014/chart" uri="{C3380CC4-5D6E-409C-BE32-E72D297353CC}">
              <c16:uniqueId val="{00000009-9EDA-4574-BD1D-AEB8FD280539}"/>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0"/>
                  <c:y val="1.442770004735227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{04EF09BB-7420-4922-882E-BD760BE20C18}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EDA-4574-BD1D-AEB8FD280539}"/>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{B81FA45B-B3E2-441A-956E-F582B93E8085}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EDA-4574-BD1D-AEB8FD28053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{4F84C990-5E5D-443E-B526-72E845A6F5E2}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EDA-4574-BD1D-AEB8FD28053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{C44F75E4-C934-420E-992F-B3C1F8491B37}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EDA-4574-BD1D-AEB8FD28053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{6AE34052-172D-443A-9B8A-E85A73F4AB72}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EDA-4574-BD1D-AEB8FD280539}"/>
                </c:ext>
              </c:extLst>
            </c:dLbl>
            <c:dLbl>
              <c:idx val="8"/>
              <c:layout>
                <c:manualLayout>
                  <c:x val="0"/>
                  <c:y val="-1.442770004735227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{C38D4430-6656-4B23-9FB9-1CEA7BE328DB}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EDA-4574-BD1D-AEB8FD280539}"/>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{8284F8F5-1D99-426D-A7AE-88A11C8F15B0}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EDA-4574-BD1D-AEB8FD280539}"/>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{8DE0E04A-5E7E-4878-8400-297E566F5624}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EDA-4574-BD1D-AEB8FD280539}"/>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{14ADA21A-97B8-44B7-B605-B12C5CAC4EDA}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EDA-4574-BD1D-AEB8FD28053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58.5</c:v>
                </c:pt>
                <c:pt idx="8">
                  <c:v>58.9</c:v>
                </c:pt>
                <c:pt idx="16">
                  <c:v>62.5</c:v>
                </c:pt>
                <c:pt idx="24">
                  <c:v>64.3</c:v>
                </c:pt>
                <c:pt idx="32">
                  <c:v>64.7</c:v>
                </c:pt>
              </c:numCache>
            </c:numRef>
          </c:xVal>
          <c:yVal>
            <c:numRef>
              <c:f>公会計指標分析・財政指標組合せ分析表!$BP$55:$DC$55</c:f>
              <c:numCache>
                <c:formatCode>#,##0.0;"▲ "#,##0.0</c:formatCode>
                <c:ptCount val="40"/>
                <c:pt idx="0">
                  <c:v>14.9</c:v>
                </c:pt>
                <c:pt idx="8">
                  <c:v>14.5</c:v>
                </c:pt>
                <c:pt idx="16">
                  <c:v>25.2</c:v>
                </c:pt>
                <c:pt idx="24">
                  <c:v>15.7</c:v>
                </c:pt>
                <c:pt idx="32">
                  <c:v>10.199999999999999</c:v>
                </c:pt>
              </c:numCache>
            </c:numRef>
          </c:yVal>
          <c:smooth val="0"/>
          <c:extLst>
            <c:ext xmlns:c16="http://schemas.microsoft.com/office/drawing/2014/chart" uri="{C3380CC4-5D6E-409C-BE32-E72D297353CC}">
              <c16:uniqueId val="{00000013-9EDA-4574-BD1D-AEB8FD280539}"/>
            </c:ext>
          </c:extLst>
        </c:ser>
        <c:dLbls>
          <c:showLegendKey val="0"/>
          <c:showVal val="1"/>
          <c:showCatName val="0"/>
          <c:showSerName val="0"/>
          <c:showPercent val="0"/>
          <c:showBubbleSize val="0"/>
        </c:dLbls>
        <c:axId val="46179840"/>
        <c:axId val="46181760"/>
      </c:scatterChart>
      <c:valAx>
        <c:axId val="46179840"/>
        <c:scaling>
          <c:orientation val="maxMin"/>
          <c:max val="9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{7010DF45-23CF-439B-BCCD-CDFB6611BA5E}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D85-40B3-83D1-36F44EC140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{626CC2C3-DC9E-4F7D-BFBB-62175B68E652}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D85-40B3-83D1-36F44EC140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{8B327C8A-1346-4C94-9439-4BE22111B48B}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D85-40B3-83D1-36F44EC140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{B760A31A-C788-49F7-9D33-A9D0EE1EE37B}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D85-40B3-83D1-36F44EC140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{BB7A2A23-2398-45A3-B037-170DE28D021E}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D85-40B3-83D1-36F44EC140C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{39BDF030-9643-46B2-A795-534DA35C43EB}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D85-40B3-83D1-36F44EC140C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{B8F19435-3E34-43DC-8ED0-D8F4D739F9B0}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D85-40B3-83D1-36F44EC140C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{A31F500A-8FAF-4DBB-AC66-14A04C7E7F41}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D85-40B3-83D1-36F44EC140C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{5EDD8BD5-B5B1-455A-959B-E585AD3643E8}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D85-40B3-83D1-36F44EC140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7.1</c:v>
                </c:pt>
                <c:pt idx="16">
                  <c:v>6.9</c:v>
                </c:pt>
                <c:pt idx="24">
                  <c:v>6.9</c:v>
                </c:pt>
                <c:pt idx="32">
                  <c:v>6.8</c:v>
                </c:pt>
              </c:numCache>
            </c:numRef>
          </c:xVal>
          <c:yVal>
            <c:numRef>
              <c:f>公会計指標分析・財政指標組合せ分析表!$BP$73:$DC$73</c:f>
              <c:numCache>
                <c:formatCode>#,##0.0;"▲ "#,##0.0</c:formatCode>
                <c:ptCount val="40"/>
                <c:pt idx="0">
                  <c:v>7.9</c:v>
                </c:pt>
              </c:numCache>
            </c:numRef>
          </c:yVal>
          <c:smooth val="0"/>
          <c:extLst>
            <c:ext xmlns:c16="http://schemas.microsoft.com/office/drawing/2014/chart" uri="{C3380CC4-5D6E-409C-BE32-E72D297353CC}">
              <c16:uniqueId val="{00000009-BD85-40B3-83D1-36F44EC140C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{304D36EC-05DA-4A22-B038-D2B9CBC7BAD6}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D85-40B3-83D1-36F44EC140C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{C96044A7-9D8A-4AF5-8993-7A6DF3B18FF1}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D85-40B3-83D1-36F44EC140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{0D9B8664-8E9D-467F-961E-1F59231B619E}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D85-40B3-83D1-36F44EC140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{8028891E-E19B-4E31-A269-C8ADFAF1ED55}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D85-40B3-83D1-36F44EC140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{CBAA94C9-4D97-4AF3-8274-C7D68FBEACEC}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D85-40B3-83D1-36F44EC140C6}"/>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{EDAE0F51-2547-4DA0-A110-5AADA0CE787B}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D85-40B3-83D1-36F44EC140C6}"/>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{910C5B89-9FE9-4780-9005-60A84A3D5229}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D85-40B3-83D1-36F44EC140C6}"/>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{42ABC359-C8E6-4FAD-95A9-54C12FE40D9E}</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D85-40B3-83D1-36F44EC140C6}"/>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{65E876AF-33DE-4F8F-955D-68A9FDC9CE94}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D85-40B3-83D1-36F44EC140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8.4</c:v>
                </c:pt>
                <c:pt idx="16">
                  <c:v>8.9</c:v>
                </c:pt>
                <c:pt idx="24">
                  <c:v>8.9</c:v>
                </c:pt>
                <c:pt idx="32">
                  <c:v>9</c:v>
                </c:pt>
              </c:numCache>
            </c:numRef>
          </c:xVal>
          <c:yVal>
            <c:numRef>
              <c:f>公会計指標分析・財政指標組合せ分析表!$BP$77:$DC$77</c:f>
              <c:numCache>
                <c:formatCode>#,##0.0;"▲ "#,##0.0</c:formatCode>
                <c:ptCount val="40"/>
                <c:pt idx="0">
                  <c:v>14.9</c:v>
                </c:pt>
                <c:pt idx="8">
                  <c:v>14.5</c:v>
                </c:pt>
                <c:pt idx="16">
                  <c:v>25.2</c:v>
                </c:pt>
                <c:pt idx="24">
                  <c:v>15.7</c:v>
                </c:pt>
                <c:pt idx="32">
                  <c:v>10.199999999999999</c:v>
                </c:pt>
              </c:numCache>
            </c:numRef>
          </c:yVal>
          <c:smooth val="0"/>
          <c:extLst>
            <c:ext xmlns:c16="http://schemas.microsoft.com/office/drawing/2014/chart" uri="{C3380CC4-5D6E-409C-BE32-E72D297353CC}">
              <c16:uniqueId val="{00000013-BD85-40B3-83D1-36F44EC140C6}"/>
            </c:ext>
          </c:extLst>
        </c:ser>
        <c:dLbls>
          <c:showLegendKey val="0"/>
          <c:showVal val="1"/>
          <c:showCatName val="0"/>
          <c:showSerName val="0"/>
          <c:showPercent val="0"/>
          <c:showBubbleSize val="0"/>
        </c:dLbls>
        <c:axId val="84219776"/>
        <c:axId val="84234240"/>
      </c:scatterChart>
      <c:valAx>
        <c:axId val="84219776"/>
        <c:scaling>
          <c:orientation val="maxMin"/>
          <c:max val="10"/>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償還終了に伴う元利償還金の減少等により，元利償還金等（Ａ）が前年度と比較して減額となった。</a:t>
          </a:r>
        </a:p>
        <a:p>
          <a:r>
            <a:rPr kumimoji="1" lang="ja-JP" altLang="en-US" sz="1300">
              <a:latin typeface="ＭＳ ゴシック" pitchFamily="49" charset="-128"/>
              <a:ea typeface="ＭＳ ゴシック" pitchFamily="49" charset="-128"/>
            </a:rPr>
            <a:t>実質公債費比率は類似団体と比較して低い水準にあるが，今後，新ごみ処理施設の整備等大規模事業による元利償還金の増加により比率が上昇すると予想されることから，財政計画に基づき地方債の繰上償還を実施するなど，引き続き水準を維持する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減債基金残高のうち，実質公債費比率の算定に用いる満期一括償還地方債の償還の財源として積み立てた額はない。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将来負担額（Ａ）での地方債現在高は過疎債借入の増に伴い増額となったが，充当可能財源等（Ｂ）での寄附金の増に伴う充当可能基金残高の増額により，将来負担比率は算定されなかった。</a:t>
          </a:r>
        </a:p>
        <a:p>
          <a:r>
            <a:rPr kumimoji="1" lang="ja-JP" altLang="en-US" sz="1400">
              <a:latin typeface="ＭＳ ゴシック" pitchFamily="49" charset="-128"/>
              <a:ea typeface="ＭＳ ゴシック" pitchFamily="49" charset="-128"/>
            </a:rPr>
            <a:t>引き続き，財政調整基金等の充当可能基金の充実や，交付税措置される有利な起債等を活用し，将来負担の軽減に努める。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鹿児島県南九州市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平和へのメッセージ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from</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知覧スピーチコンテストや子育てしやすいまちづくりプロジェクト等の事業費により「きばいやんせ南九州市ふるさと基金」を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百万円，県道整備及び市道補助整備事業費により「公共施設等整備基金」を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百万円，知覧特攻平和会館や平和公園管理費により「平和基金」を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百万円，小中学校の改修工事により「学校整備積立基金」を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百万円を取り崩した一方で，ふるさと寄附金により「きばいやんせ南九州市ふるさと基金」に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百万円，「学校整備積立基金」に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百万円，「庁舎建設整備基金」に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百万円など合計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百万円を積み立てたことにより，基金全体として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大規模事業等の実施や経済事情の変動等の影響により増減を繰り返している。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ふるさと寄附金の影響で，短期的には基金残高は増加しているが，長期的には減少の傾向にあるため，財政計画等に基づき持続可能な財政運営に努める。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きばいやんせ南九州市ふるさと基金：地域の福祉の向上や次世代に引き継ぐべき地域資源の保全と活用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平和基金：知覧特攻平和会館をはじめ，平和なまちづくりや情報の発信に関連する施設及び事業の推進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庁舎建設整備基金：市庁舎建設整備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きばいやんせ南九州市ふるさと基金：ふるさと寄附金の増及び次年度以降実施事業に備えた増に伴い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平和基金：知覧特攻平和会館使用料収入が増加したことによる増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庁舎建設整備基金：建設整備に備え，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百万円積立てたことによる増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きばいやんせ南九州市ふるさと基金：基金の使途に沿った事業を計画的に実施</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平和基金：基金の使途に沿った事業実施のため計画的（令和９年度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百万円）に積立予定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庁舎建設整備基金：市庁舎建設整備のため，毎年度計画的に積立予定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景気や社会情勢の動向による市民税（所得割・法人税割）等の変動</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短期的に増加しているものの，大規模事業等により減少していく見込みである。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千円及び次年度以降実施事業に備えるための積立て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50,703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市債の償還計画を踏まえ，積立てを行う。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8F0C843-6D7C-4FBC-A2EB-CB75A51DD6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E5B172D-FDFF-4B0D-8AE7-4DD9AA95FC3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510D1C5B-34D1-4AE9-81D8-53E60B3D13D6}"/>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2E49F96E-5DDC-419D-B189-87EA99F8DC3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28120EE3-CDCD-45EF-85DF-404C37F30473}"/>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5C35DDB4-DB71-4981-80F9-D52CF103757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id="{87BFAD95-E6EE-4796-AA06-C80D57ED25F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2EE8FEF6-5075-4127-95DD-5EA2BBEFAF7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51E13DC7-36B0-4668-ABBA-EA95EEF405DF}"/>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C32B7CE9-1828-4D8B-8B0E-901CFBA731D6}"/>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659AB262-63B9-4462-B6D3-3682EF9361C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87452951-3938-4F15-AEC6-F528FBF91A2F}"/>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92731A7D-05C4-43C8-8D67-F2CA15741E2A}"/>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93656879-F83D-48A2-AB2A-9F6CB4715D3B}"/>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DEC3E2D4-E324-4B8D-8BB7-3FFA28AF645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14D319E9-2185-41BE-BD2F-3EC60A93890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5998208A-E904-45AC-93B2-D18AA0139FC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B46D0865-C876-4C8A-9D77-C19999D6E14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956B27B5-4C32-4282-A7B0-7D10820450C7}"/>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8BCD14F7-16D7-4E26-B0CB-67CB268AC2D6}"/>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32,079
31,464
357.91
28,798,641
27,861,966
655,502
12,673,407
19,176,885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3F125383-4B50-4882-BA37-4C8C76BDFA1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E7150056-A769-4124-ADA0-F133FDF84CC5}"/>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AEC780B3-D843-45D0-B981-2003D3A9074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282C2B4A-030E-4E4C-A261-692AFEC8CAD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148A4469-10B4-4D09-86DE-42C6B807132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1F0750DD-B180-4A76-9CAA-8194D4123649}"/>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3B030660-3A94-46FF-9033-D40BA529F8A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819FAB7E-0051-41DF-A64C-0ED6E9F50D4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6C982EC5-6215-4CDA-8866-4B30FF86462E}"/>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0E1E32D2-E777-4396-A4C8-878DB8B4311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11C3695C-D1BE-457B-BBA2-A8E1B68BB18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BD06B440-038A-48EE-AE46-57BAE2E08B3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79E40C48-E6E9-4EA0-ACC8-5A01C1102D45}"/>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09C08135-F52B-4620-AEA3-1406D32147E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0ACA7C30-7433-4406-8079-70299354BBA4}"/>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ED793A87-C39D-4B29-82BC-46AF7E12F02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8950CDDE-F901-4394-8B98-5C20A0520EE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BFCFDE64-2CCA-4FC7-98D3-BAA09E950DEC}"/>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A3AA631E-2418-47D1-8529-4ACB6249CF0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23E73E7D-3FBE-45B0-8B5A-EDB0D05CF3B1}"/>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06060CBC-230C-45CF-A231-EC47CDBF101F}"/>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887A3184-3304-4DE5-895E-115AB4AEA93F}"/>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8F2C7B44-59CD-40CD-9722-E33444C345C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81EB4313-FA00-403D-A893-4620B8567E79}"/>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8B76BBDF-41C1-4012-8E7C-F37EB684DD25}"/>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[ 86.6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56139442-7EA5-492A-BEB2-0E72A5F21BE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331A98E7-E638-4E16-9EF2-C665AC55004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0F478D49-D9C4-44F7-BABA-B575FC696C2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1799D44E-DB06-4FB8-A699-313FD86D909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5A6BF533-C653-41E7-A687-6EEBDD0EB204}"/>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F6A3F689-279C-4DD8-A789-650D8BD4F16C}"/>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449581AF-9B6C-4903-BC02-18544F31B3D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509CF03B-BBBC-467E-A5CF-E1F7107701A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D7CC55A2-2A65-43C7-BCC3-FB97D649475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CCA1759E-0E82-46DE-9D3E-1B2747A16F7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建設から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年以上経過した公共施設等が延床面積全体の半数以上を占めており，老朽化が著しく，類似団体内平均値より</a:t>
          </a:r>
          <a:r>
            <a:rPr kumimoji="1" lang="en-US" altLang="ja-JP" sz="1100">
              <a:solidFill>
                <a:schemeClr val="dk1"/>
              </a:solidFill>
              <a:effectLst/>
              <a:latin typeface="+mn-lt"/>
              <a:ea typeface="+mn-ea"/>
              <a:cs typeface="+mn-cs"/>
            </a:rPr>
            <a:t>21.9</a:t>
          </a:r>
          <a:r>
            <a:rPr kumimoji="1" lang="ja-JP" altLang="ja-JP" sz="1100">
              <a:solidFill>
                <a:schemeClr val="dk1"/>
              </a:solidFill>
              <a:effectLst/>
              <a:latin typeface="+mn-lt"/>
              <a:ea typeface="+mn-ea"/>
              <a:cs typeface="+mn-cs"/>
            </a:rPr>
            <a:t>％高くなっている。</a:t>
          </a:r>
          <a:endParaRPr lang="ja-JP" altLang="ja-JP">
            <a:effectLst/>
          </a:endParaRPr>
        </a:p>
        <a:p>
          <a:r>
            <a:rPr kumimoji="1" lang="ja-JP" altLang="ja-JP" sz="1100">
              <a:solidFill>
                <a:schemeClr val="dk1"/>
              </a:solidFill>
              <a:effectLst/>
              <a:latin typeface="+mn-lt"/>
              <a:ea typeface="+mn-ea"/>
              <a:cs typeface="+mn-cs"/>
            </a:rPr>
            <a:t>　当市では，令和３年度に南九州市公共施設等総合管理計画の見直しを行っており，引き続き，公共施設等の適正な整備や更新，長寿命化を計画的に行い，将来の財政負担の軽減及び平準化を図っていく。</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E8843848-01AC-4E00-9C22-92D1D5F121A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9FD12C6C-1A8C-4A0F-A54F-4E0C5650A6DA}"/>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C2416952-DC48-470A-BFFC-2219B06E5D8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8AD53E8F-2F3B-4E17-9C33-57E7B63F0A31}"/>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1" name="テキスト ボックス 60">
          <a:extLst>
            <a:ext uri="{FF2B5EF4-FFF2-40B4-BE49-F238E27FC236}">
              <a16:creationId xmlns:a16="http://schemas.microsoft.com/office/drawing/2014/main" id="{A17DBF0E-12A2-40D0-AB2C-21C5BF88210B}"/>
            </a:ext>
          </a:extLst>
        </xdr:cNvPr>
        <xdr:cNvSpPr txBox="1"/>
      </xdr:nvSpPr>
      <xdr:spPr>
        <a:xfrm>
          <a:off x="795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93F0A4BB-FDE9-402D-9795-76B605E1ED7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06F0E279-C4EE-47BC-ADBA-6EFA2FD1B72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DC2DB879-E5EC-4368-BFBB-457CF6CEBFA9}"/>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7F9EEB99-DD0A-42C1-8C0D-F211B276A0E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080A8CB7-6162-4791-A291-12A717531C9D}"/>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DE8D4953-27B5-4FB5-99C0-E69F7A2057C1}"/>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1B85B89F-3EF4-438D-BA15-B20C1820494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1E69BBDC-4482-4A8A-A287-381634BE81A9}"/>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6087AA03-D3D4-4FCB-B6CD-435CF236A4A8}"/>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4C42795F-F7E2-4577-801F-97A562B0ACC1}"/>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500CF4B5-E046-412A-9208-DB5EE255409F}"/>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3" name="直線コネクタ 72">
          <a:extLst>
            <a:ext uri="{FF2B5EF4-FFF2-40B4-BE49-F238E27FC236}">
              <a16:creationId xmlns:a16="http://schemas.microsoft.com/office/drawing/2014/main" id="{EABC2EC5-E4FD-48AD-ADB6-C371700112D8}"/>
            </a:ext>
          </a:extLst>
        </xdr:cNvPr>
        <xdr:cNvCxnSpPr/>
      </xdr:nvCxnSpPr>
      <xdr:spPr>
        <a:xfrm flipV="1">
          <a:off x="4760595" y="5253461"/>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4" name="有形固定資産減価償却率最小値テキスト">
          <a:extLst>
            <a:ext uri="{FF2B5EF4-FFF2-40B4-BE49-F238E27FC236}">
              <a16:creationId xmlns:a16="http://schemas.microsoft.com/office/drawing/2014/main" id="{D280E8CB-F93C-4FDF-8748-E16ED14E6254}"/>
            </a:ext>
          </a:extLst>
        </xdr:cNvPr>
        <xdr:cNvSpPr txBox="1"/>
      </xdr:nvSpPr>
      <xdr:spPr>
        <a:xfrm>
          <a:off x="4813300" y="651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5" name="直線コネクタ 74">
          <a:extLst>
            <a:ext uri="{FF2B5EF4-FFF2-40B4-BE49-F238E27FC236}">
              <a16:creationId xmlns:a16="http://schemas.microsoft.com/office/drawing/2014/main" id="{0BCC870C-4EA5-4A58-85A1-A8DF35FB8709}"/>
            </a:ext>
          </a:extLst>
        </xdr:cNvPr>
        <xdr:cNvCxnSpPr/>
      </xdr:nvCxnSpPr>
      <xdr:spPr>
        <a:xfrm>
          <a:off x="4673600" y="6511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6" name="有形固定資産減価償却率最大値テキスト">
          <a:extLst>
            <a:ext uri="{FF2B5EF4-FFF2-40B4-BE49-F238E27FC236}">
              <a16:creationId xmlns:a16="http://schemas.microsoft.com/office/drawing/2014/main" id="{9C41C9C5-ACD9-4372-9070-D1BF02065EF8}"/>
            </a:ext>
          </a:extLst>
        </xdr:cNvPr>
        <xdr:cNvSpPr txBox="1"/>
      </xdr:nvSpPr>
      <xdr:spPr>
        <a:xfrm>
          <a:off x="4813300" y="5028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7" name="直線コネクタ 76">
          <a:extLst>
            <a:ext uri="{FF2B5EF4-FFF2-40B4-BE49-F238E27FC236}">
              <a16:creationId xmlns:a16="http://schemas.microsoft.com/office/drawing/2014/main" id="{C56912F2-5847-4DB4-BDA0-84B7E78DD249}"/>
            </a:ext>
          </a:extLst>
        </xdr:cNvPr>
        <xdr:cNvCxnSpPr/>
      </xdr:nvCxnSpPr>
      <xdr:spPr>
        <a:xfrm>
          <a:off x="4673600" y="525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8" name="有形固定資産減価償却率平均値テキスト">
          <a:extLst>
            <a:ext uri="{FF2B5EF4-FFF2-40B4-BE49-F238E27FC236}">
              <a16:creationId xmlns:a16="http://schemas.microsoft.com/office/drawing/2014/main" id="{EC7C1A15-5323-4846-8CF3-15ABD3D87AFD}"/>
            </a:ext>
          </a:extLst>
        </xdr:cNvPr>
        <xdr:cNvSpPr txBox="1"/>
      </xdr:nvSpPr>
      <xdr:spPr>
        <a:xfrm>
          <a:off x="4813300" y="5917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9" name="フローチャート: 判断 78">
          <a:extLst>
            <a:ext uri="{FF2B5EF4-FFF2-40B4-BE49-F238E27FC236}">
              <a16:creationId xmlns:a16="http://schemas.microsoft.com/office/drawing/2014/main" id="{977DFAA7-B40D-42C6-88AD-727DC785D321}"/>
            </a:ext>
          </a:extLst>
        </xdr:cNvPr>
        <xdr:cNvSpPr/>
      </xdr:nvSpPr>
      <xdr:spPr>
        <a:xfrm>
          <a:off x="47117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80" name="フローチャート: 判断 79">
          <a:extLst>
            <a:ext uri="{FF2B5EF4-FFF2-40B4-BE49-F238E27FC236}">
              <a16:creationId xmlns:a16="http://schemas.microsoft.com/office/drawing/2014/main" id="{99BC0177-8E6D-4D28-B474-01C308026C24}"/>
            </a:ext>
          </a:extLst>
        </xdr:cNvPr>
        <xdr:cNvSpPr/>
      </xdr:nvSpPr>
      <xdr:spPr>
        <a:xfrm>
          <a:off x="4000500" y="605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81" name="フローチャート: 判断 80">
          <a:extLst>
            <a:ext uri="{FF2B5EF4-FFF2-40B4-BE49-F238E27FC236}">
              <a16:creationId xmlns:a16="http://schemas.microsoft.com/office/drawing/2014/main" id="{5998BB57-1455-424A-869C-3B02CF39ABCB}"/>
            </a:ext>
          </a:extLst>
        </xdr:cNvPr>
        <xdr:cNvSpPr/>
      </xdr:nvSpPr>
      <xdr:spPr>
        <a:xfrm>
          <a:off x="3238500" y="602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46884</xdr:rowOff>
    </xdr:from>
    <xdr:to>
      <xdr:col>11</xdr:col>
      <xdr:colOff>187325</xdr:colOff>
      <xdr:row>30</xdr:row>
      <xdr:rowOff>148484</xdr:rowOff>
    </xdr:to>
    <xdr:sp macro="" textlink="">
      <xdr:nvSpPr>
        <xdr:cNvPr id="82" name="フローチャート: 判断 81">
          <a:extLst>
            <a:ext uri="{FF2B5EF4-FFF2-40B4-BE49-F238E27FC236}">
              <a16:creationId xmlns:a16="http://schemas.microsoft.com/office/drawing/2014/main" id="{77EA2928-6634-4221-AB4C-CA673CA026D7}"/>
            </a:ext>
          </a:extLst>
        </xdr:cNvPr>
        <xdr:cNvSpPr/>
      </xdr:nvSpPr>
      <xdr:spPr>
        <a:xfrm>
          <a:off x="2476500" y="596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39688</xdr:rowOff>
    </xdr:from>
    <xdr:to>
      <xdr:col>7</xdr:col>
      <xdr:colOff>187325</xdr:colOff>
      <xdr:row>30</xdr:row>
      <xdr:rowOff>141288</xdr:rowOff>
    </xdr:to>
    <xdr:sp macro="" textlink="">
      <xdr:nvSpPr>
        <xdr:cNvPr id="83" name="フローチャート: 判断 82">
          <a:extLst>
            <a:ext uri="{FF2B5EF4-FFF2-40B4-BE49-F238E27FC236}">
              <a16:creationId xmlns:a16="http://schemas.microsoft.com/office/drawing/2014/main" id="{44E94588-1B83-41F3-8DD9-5A48DCEC40BF}"/>
            </a:ext>
          </a:extLst>
        </xdr:cNvPr>
        <xdr:cNvSpPr/>
      </xdr:nvSpPr>
      <xdr:spPr>
        <a:xfrm>
          <a:off x="1714500" y="595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DBA5FE4-9CE0-47CE-A687-651309830357}"/>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F327F2B0-535B-4C1C-9375-FEE394D759D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2A19FA0-F98A-4CA8-BAE7-0E438853EEC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9FD0FAC9-E41B-4EB4-96F1-5D08DEFC38F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8B9154D3-1DE4-46B4-866F-9BFF7219B9D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30903</xdr:rowOff>
    </xdr:from>
    <xdr:to>
      <xdr:col>23</xdr:col>
      <xdr:colOff>136525</xdr:colOff>
      <xdr:row>33</xdr:row>
      <xdr:rowOff>132504</xdr:rowOff>
    </xdr:to>
    <xdr:sp macro="" textlink="">
      <xdr:nvSpPr>
        <xdr:cNvPr id="89" name="楕円 88">
          <a:extLst>
            <a:ext uri="{FF2B5EF4-FFF2-40B4-BE49-F238E27FC236}">
              <a16:creationId xmlns:a16="http://schemas.microsoft.com/office/drawing/2014/main" id="{C8006F84-F546-4A68-9648-A65B321BC82B}"/>
            </a:ext>
          </a:extLst>
        </xdr:cNvPr>
        <xdr:cNvSpPr/>
      </xdr:nvSpPr>
      <xdr:spPr>
        <a:xfrm>
          <a:off x="4711700" y="64602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117280</xdr:rowOff>
    </xdr:from>
    <xdr:ext cx="405111" cy="259045"/>
    <xdr:sp macro="" textlink="">
      <xdr:nvSpPr>
        <xdr:cNvPr id="90" name="有形固定資産減価償却率該当値テキスト">
          <a:extLst>
            <a:ext uri="{FF2B5EF4-FFF2-40B4-BE49-F238E27FC236}">
              <a16:creationId xmlns:a16="http://schemas.microsoft.com/office/drawing/2014/main" id="{A86C13C0-050C-42A6-9CA5-D3C21DC003F9}"/>
            </a:ext>
          </a:extLst>
        </xdr:cNvPr>
        <xdr:cNvSpPr txBox="1"/>
      </xdr:nvSpPr>
      <xdr:spPr>
        <a:xfrm>
          <a:off x="4813300" y="6375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29104</xdr:rowOff>
    </xdr:from>
    <xdr:to>
      <xdr:col>19</xdr:col>
      <xdr:colOff>187325</xdr:colOff>
      <xdr:row>33</xdr:row>
      <xdr:rowOff>130704</xdr:rowOff>
    </xdr:to>
    <xdr:sp macro="" textlink="">
      <xdr:nvSpPr>
        <xdr:cNvPr id="91" name="楕円 90">
          <a:extLst>
            <a:ext uri="{FF2B5EF4-FFF2-40B4-BE49-F238E27FC236}">
              <a16:creationId xmlns:a16="http://schemas.microsoft.com/office/drawing/2014/main" id="{FC415EF1-1C01-43B2-B80C-233FF49B688E}"/>
            </a:ext>
          </a:extLst>
        </xdr:cNvPr>
        <xdr:cNvSpPr/>
      </xdr:nvSpPr>
      <xdr:spPr>
        <a:xfrm>
          <a:off x="4000500" y="645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79904</xdr:rowOff>
    </xdr:from>
    <xdr:to>
      <xdr:col>23</xdr:col>
      <xdr:colOff>85725</xdr:colOff>
      <xdr:row>33</xdr:row>
      <xdr:rowOff>81704</xdr:rowOff>
    </xdr:to>
    <xdr:cxnSp macro="">
      <xdr:nvCxnSpPr>
        <xdr:cNvPr id="92" name="直線コネクタ 91">
          <a:extLst>
            <a:ext uri="{FF2B5EF4-FFF2-40B4-BE49-F238E27FC236}">
              <a16:creationId xmlns:a16="http://schemas.microsoft.com/office/drawing/2014/main" id="{F56274F8-6BF9-42F8-BE41-7DEBE6F7CA07}"/>
            </a:ext>
          </a:extLst>
        </xdr:cNvPr>
        <xdr:cNvCxnSpPr/>
      </xdr:nvCxnSpPr>
      <xdr:spPr>
        <a:xfrm>
          <a:off x="4051300" y="6509279"/>
          <a:ext cx="711200" cy="1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25506</xdr:rowOff>
    </xdr:from>
    <xdr:to>
      <xdr:col>15</xdr:col>
      <xdr:colOff>187325</xdr:colOff>
      <xdr:row>33</xdr:row>
      <xdr:rowOff>127105</xdr:rowOff>
    </xdr:to>
    <xdr:sp macro="" textlink="">
      <xdr:nvSpPr>
        <xdr:cNvPr id="93" name="楕円 92">
          <a:extLst>
            <a:ext uri="{FF2B5EF4-FFF2-40B4-BE49-F238E27FC236}">
              <a16:creationId xmlns:a16="http://schemas.microsoft.com/office/drawing/2014/main" id="{C528695F-A50C-4EF8-B17A-31CF7A971FCC}"/>
            </a:ext>
          </a:extLst>
        </xdr:cNvPr>
        <xdr:cNvSpPr/>
      </xdr:nvSpPr>
      <xdr:spPr>
        <a:xfrm>
          <a:off x="3238500" y="645488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76306</xdr:rowOff>
    </xdr:from>
    <xdr:to>
      <xdr:col>19</xdr:col>
      <xdr:colOff>136525</xdr:colOff>
      <xdr:row>33</xdr:row>
      <xdr:rowOff>79904</xdr:rowOff>
    </xdr:to>
    <xdr:cxnSp macro="">
      <xdr:nvCxnSpPr>
        <xdr:cNvPr id="94" name="直線コネクタ 93">
          <a:extLst>
            <a:ext uri="{FF2B5EF4-FFF2-40B4-BE49-F238E27FC236}">
              <a16:creationId xmlns:a16="http://schemas.microsoft.com/office/drawing/2014/main" id="{82DA3BB2-3C97-4F43-A76A-0342C05B5F62}"/>
            </a:ext>
          </a:extLst>
        </xdr:cNvPr>
        <xdr:cNvCxnSpPr/>
      </xdr:nvCxnSpPr>
      <xdr:spPr>
        <a:xfrm>
          <a:off x="3289300" y="6505681"/>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9313</xdr:rowOff>
    </xdr:from>
    <xdr:to>
      <xdr:col>11</xdr:col>
      <xdr:colOff>187325</xdr:colOff>
      <xdr:row>33</xdr:row>
      <xdr:rowOff>110913</xdr:rowOff>
    </xdr:to>
    <xdr:sp macro="" textlink="">
      <xdr:nvSpPr>
        <xdr:cNvPr id="95" name="楕円 94">
          <a:extLst>
            <a:ext uri="{FF2B5EF4-FFF2-40B4-BE49-F238E27FC236}">
              <a16:creationId xmlns:a16="http://schemas.microsoft.com/office/drawing/2014/main" id="{413F8859-ACF7-4D87-BB58-D2A0CD5861F3}"/>
            </a:ext>
          </a:extLst>
        </xdr:cNvPr>
        <xdr:cNvSpPr/>
      </xdr:nvSpPr>
      <xdr:spPr>
        <a:xfrm>
          <a:off x="2476500" y="643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60113</xdr:rowOff>
    </xdr:from>
    <xdr:to>
      <xdr:col>15</xdr:col>
      <xdr:colOff>136525</xdr:colOff>
      <xdr:row>33</xdr:row>
      <xdr:rowOff>76306</xdr:rowOff>
    </xdr:to>
    <xdr:cxnSp macro="">
      <xdr:nvCxnSpPr>
        <xdr:cNvPr id="96" name="直線コネクタ 95">
          <a:extLst>
            <a:ext uri="{FF2B5EF4-FFF2-40B4-BE49-F238E27FC236}">
              <a16:creationId xmlns:a16="http://schemas.microsoft.com/office/drawing/2014/main" id="{EF9F95DD-B0B6-4767-B630-A2FB0A10C097}"/>
            </a:ext>
          </a:extLst>
        </xdr:cNvPr>
        <xdr:cNvCxnSpPr/>
      </xdr:nvCxnSpPr>
      <xdr:spPr>
        <a:xfrm>
          <a:off x="2527300" y="6489488"/>
          <a:ext cx="762000" cy="1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169968</xdr:rowOff>
    </xdr:from>
    <xdr:to>
      <xdr:col>7</xdr:col>
      <xdr:colOff>187325</xdr:colOff>
      <xdr:row>33</xdr:row>
      <xdr:rowOff>100118</xdr:rowOff>
    </xdr:to>
    <xdr:sp macro="" textlink="">
      <xdr:nvSpPr>
        <xdr:cNvPr id="97" name="楕円 96">
          <a:extLst>
            <a:ext uri="{FF2B5EF4-FFF2-40B4-BE49-F238E27FC236}">
              <a16:creationId xmlns:a16="http://schemas.microsoft.com/office/drawing/2014/main" id="{88CE8806-D19E-4398-BD5D-7E684A5CE37A}"/>
            </a:ext>
          </a:extLst>
        </xdr:cNvPr>
        <xdr:cNvSpPr/>
      </xdr:nvSpPr>
      <xdr:spPr>
        <a:xfrm>
          <a:off x="1714500" y="64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33</xdr:row>
      <xdr:rowOff>49318</xdr:rowOff>
    </xdr:from>
    <xdr:to>
      <xdr:col>11</xdr:col>
      <xdr:colOff>136525</xdr:colOff>
      <xdr:row>33</xdr:row>
      <xdr:rowOff>60113</xdr:rowOff>
    </xdr:to>
    <xdr:cxnSp macro="">
      <xdr:nvCxnSpPr>
        <xdr:cNvPr id="98" name="直線コネクタ 97">
          <a:extLst>
            <a:ext uri="{FF2B5EF4-FFF2-40B4-BE49-F238E27FC236}">
              <a16:creationId xmlns:a16="http://schemas.microsoft.com/office/drawing/2014/main" id="{33EE58DF-5AF8-4C90-AA5E-81819F481D8D}"/>
            </a:ext>
          </a:extLst>
        </xdr:cNvPr>
        <xdr:cNvCxnSpPr/>
      </xdr:nvCxnSpPr>
      <xdr:spPr>
        <a:xfrm>
          <a:off x="1765300" y="6478693"/>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90716</xdr:rowOff>
    </xdr:from>
    <xdr:ext cx="405111" cy="259045"/>
    <xdr:sp macro="" textlink="">
      <xdr:nvSpPr>
        <xdr:cNvPr id="99" name="n_1aveValue有形固定資産減価償却率">
          <a:extLst>
            <a:ext uri="{FF2B5EF4-FFF2-40B4-BE49-F238E27FC236}">
              <a16:creationId xmlns:a16="http://schemas.microsoft.com/office/drawing/2014/main" id="{1A1C2178-A592-43A4-8E8A-EA331AF01525}"/>
            </a:ext>
          </a:extLst>
        </xdr:cNvPr>
        <xdr:cNvSpPr txBox="1"/>
      </xdr:nvSpPr>
      <xdr:spPr>
        <a:xfrm>
          <a:off x="3836044" y="583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58331</xdr:rowOff>
    </xdr:from>
    <xdr:ext cx="405111" cy="259045"/>
    <xdr:sp macro="" textlink="">
      <xdr:nvSpPr>
        <xdr:cNvPr id="100" name="n_2aveValue有形固定資産減価償却率">
          <a:extLst>
            <a:ext uri="{FF2B5EF4-FFF2-40B4-BE49-F238E27FC236}">
              <a16:creationId xmlns:a16="http://schemas.microsoft.com/office/drawing/2014/main" id="{4F833DC5-003C-4598-B881-7366C97A94C3}"/>
            </a:ext>
          </a:extLst>
        </xdr:cNvPr>
        <xdr:cNvSpPr txBox="1"/>
      </xdr:nvSpPr>
      <xdr:spPr>
        <a:xfrm>
          <a:off x="3086744" y="5801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165011</xdr:rowOff>
    </xdr:from>
    <xdr:ext cx="405111" cy="259045"/>
    <xdr:sp macro="" textlink="">
      <xdr:nvSpPr>
        <xdr:cNvPr id="101" name="n_3aveValue有形固定資産減価償却率">
          <a:extLst>
            <a:ext uri="{FF2B5EF4-FFF2-40B4-BE49-F238E27FC236}">
              <a16:creationId xmlns:a16="http://schemas.microsoft.com/office/drawing/2014/main" id="{0BACAE01-5700-4301-A2D5-F1ED8C91DC7E}"/>
            </a:ext>
          </a:extLst>
        </xdr:cNvPr>
        <xdr:cNvSpPr txBox="1"/>
      </xdr:nvSpPr>
      <xdr:spPr>
        <a:xfrm>
          <a:off x="2324744" y="5737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157815</xdr:rowOff>
    </xdr:from>
    <xdr:ext cx="405111" cy="259045"/>
    <xdr:sp macro="" textlink="">
      <xdr:nvSpPr>
        <xdr:cNvPr id="102" name="n_4aveValue有形固定資産減価償却率">
          <a:extLst>
            <a:ext uri="{FF2B5EF4-FFF2-40B4-BE49-F238E27FC236}">
              <a16:creationId xmlns:a16="http://schemas.microsoft.com/office/drawing/2014/main" id="{8B20D91D-2B5C-44E4-94D3-CD00094C8BFA}"/>
            </a:ext>
          </a:extLst>
        </xdr:cNvPr>
        <xdr:cNvSpPr txBox="1"/>
      </xdr:nvSpPr>
      <xdr:spPr>
        <a:xfrm>
          <a:off x="1562744" y="5729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121831</xdr:rowOff>
    </xdr:from>
    <xdr:ext cx="405111" cy="259045"/>
    <xdr:sp macro="" textlink="">
      <xdr:nvSpPr>
        <xdr:cNvPr id="103" name="n_1mainValue有形固定資産減価償却率">
          <a:extLst>
            <a:ext uri="{FF2B5EF4-FFF2-40B4-BE49-F238E27FC236}">
              <a16:creationId xmlns:a16="http://schemas.microsoft.com/office/drawing/2014/main" id="{20DC859A-A836-438E-A9AE-E25EDFF3B56A}"/>
            </a:ext>
          </a:extLst>
        </xdr:cNvPr>
        <xdr:cNvSpPr txBox="1"/>
      </xdr:nvSpPr>
      <xdr:spPr>
        <a:xfrm>
          <a:off x="3836044" y="6551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118233</xdr:rowOff>
    </xdr:from>
    <xdr:ext cx="405111" cy="259045"/>
    <xdr:sp macro="" textlink="">
      <xdr:nvSpPr>
        <xdr:cNvPr id="104" name="n_2mainValue有形固定資産減価償却率">
          <a:extLst>
            <a:ext uri="{FF2B5EF4-FFF2-40B4-BE49-F238E27FC236}">
              <a16:creationId xmlns:a16="http://schemas.microsoft.com/office/drawing/2014/main" id="{05DEDF8F-9F2E-4FB2-8DC9-23E9FA154196}"/>
            </a:ext>
          </a:extLst>
        </xdr:cNvPr>
        <xdr:cNvSpPr txBox="1"/>
      </xdr:nvSpPr>
      <xdr:spPr>
        <a:xfrm>
          <a:off x="3086744" y="6547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102040</xdr:rowOff>
    </xdr:from>
    <xdr:ext cx="405111" cy="259045"/>
    <xdr:sp macro="" textlink="">
      <xdr:nvSpPr>
        <xdr:cNvPr id="105" name="n_3mainValue有形固定資産減価償却率">
          <a:extLst>
            <a:ext uri="{FF2B5EF4-FFF2-40B4-BE49-F238E27FC236}">
              <a16:creationId xmlns:a16="http://schemas.microsoft.com/office/drawing/2014/main" id="{0605D48F-714F-49EF-B9B5-76F712CC9877}"/>
            </a:ext>
          </a:extLst>
        </xdr:cNvPr>
        <xdr:cNvSpPr txBox="1"/>
      </xdr:nvSpPr>
      <xdr:spPr>
        <a:xfrm>
          <a:off x="2324744" y="6531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33</xdr:row>
      <xdr:rowOff>91246</xdr:rowOff>
    </xdr:from>
    <xdr:ext cx="405111" cy="259045"/>
    <xdr:sp macro="" textlink="">
      <xdr:nvSpPr>
        <xdr:cNvPr id="106" name="n_4mainValue有形固定資産減価償却率">
          <a:extLst>
            <a:ext uri="{FF2B5EF4-FFF2-40B4-BE49-F238E27FC236}">
              <a16:creationId xmlns:a16="http://schemas.microsoft.com/office/drawing/2014/main" id="{3B334BD1-C464-420C-8806-D28EF202789F}"/>
            </a:ext>
          </a:extLst>
        </xdr:cNvPr>
        <xdr:cNvSpPr txBox="1"/>
      </xdr:nvSpPr>
      <xdr:spPr>
        <a:xfrm>
          <a:off x="1562744" y="6520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78DF78EE-E3C9-4E2A-B63A-D982E0FA87C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4A9693A2-2FB7-436E-8C2B-014C6F582B4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B98E9FB3-640C-4FE4-BF32-3E126EC50EA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[ 279.1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BD9C3789-776A-4AD7-83F2-97866A42D99A}"/>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1685AD13-79FE-4688-B08F-0F1C56F011B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6E148A38-08FA-4E1A-8D7C-C8D344F1605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154DBCB2-EEB2-4C8E-9E11-A024BB0261FB}"/>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2B897429-4FF3-4673-BFF3-50E76AA059D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FA805552-0F2B-43DC-9270-399C0396181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3B369647-0C4D-4C77-96D7-8EA2E4C195AF}"/>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B99D8E16-14F8-44E4-83C9-357A30A5E88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A8559631-762B-4E51-AA77-B9E7249E465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9D5A4DE7-D0B1-4695-9167-2C5E852C1BE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市町村合併前に旧町で借り入れた地方債の償還終了が続き，また新規発行を抑制してきた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地方債現在高は対前年度</a:t>
          </a:r>
          <a:r>
            <a:rPr kumimoji="1" lang="en-US" altLang="ja-JP" sz="1100">
              <a:solidFill>
                <a:schemeClr val="dk1"/>
              </a:solidFill>
              <a:effectLst/>
              <a:latin typeface="+mn-lt"/>
              <a:ea typeface="+mn-ea"/>
              <a:cs typeface="+mn-cs"/>
            </a:rPr>
            <a:t>787,783</a:t>
          </a:r>
          <a:r>
            <a:rPr kumimoji="1" lang="ja-JP" altLang="ja-JP" sz="1100">
              <a:solidFill>
                <a:schemeClr val="dk1"/>
              </a:solidFill>
              <a:effectLst/>
              <a:latin typeface="+mn-lt"/>
              <a:ea typeface="+mn-ea"/>
              <a:cs typeface="+mn-cs"/>
            </a:rPr>
            <a:t>千円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引き続き，歳入の確保に努めるとともに，人件費が債務償還比率を引き上げている要因になっているため，南九州市第３次定員適正化計画に基づき，新庁舎建設による本庁方式への移行や定年延長制度の導入等を考慮しながら，令和９年度までに職員数を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年度比で</a:t>
          </a:r>
          <a:r>
            <a:rPr kumimoji="1" lang="en-US" altLang="ja-JP" sz="1100">
              <a:solidFill>
                <a:schemeClr val="dk1"/>
              </a:solidFill>
              <a:effectLst/>
              <a:latin typeface="+mn-lt"/>
              <a:ea typeface="+mn-ea"/>
              <a:cs typeface="+mn-cs"/>
            </a:rPr>
            <a:t>48</a:t>
          </a:r>
          <a:r>
            <a:rPr kumimoji="1" lang="ja-JP" altLang="ja-JP" sz="1100">
              <a:solidFill>
                <a:schemeClr val="dk1"/>
              </a:solidFill>
              <a:effectLst/>
              <a:latin typeface="+mn-lt"/>
              <a:ea typeface="+mn-ea"/>
              <a:cs typeface="+mn-cs"/>
            </a:rPr>
            <a:t>人の削減に努める。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A9DC3813-F5AA-45AD-9C5D-7DE4D63401A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F51AB4F9-83A3-407D-B8DC-AB52AE3348A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2EF8E42B-4E29-4ED7-8773-2564203F710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A5AD4498-7D85-46E7-95DE-49E2C6455F7E}"/>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CBCE3892-3D63-43C5-9131-079D38BD5A2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E81370B9-56EC-46EE-8516-D43A642CC218}"/>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EC5EC5FB-F04C-4353-9DB4-A78AA354BD7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893F9E7F-AE51-4900-A554-8CF2C5210DBA}"/>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C142B2CB-625F-47F6-8356-C6977310DD21}"/>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CE2320AE-E8F0-4ADC-A02A-2D1B84519AA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6FACCE90-F59F-40F1-AE42-40A91531DC71}"/>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26A96EFA-A926-431A-9F76-A8A9B34C06A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B50B7F80-6CD6-4691-80CA-2B7E602A853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42F77869-51A4-4390-96A3-4A3E7BB03DD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F6C34D5E-AE83-4850-A89D-53182357031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5" name="直線コネクタ 134">
          <a:extLst>
            <a:ext uri="{FF2B5EF4-FFF2-40B4-BE49-F238E27FC236}">
              <a16:creationId xmlns:a16="http://schemas.microsoft.com/office/drawing/2014/main" id="{0E292C22-F2B8-401B-9CC9-15C1C3EDE035}"/>
            </a:ext>
          </a:extLst>
        </xdr:cNvPr>
        <xdr:cNvCxnSpPr/>
      </xdr:nvCxnSpPr>
      <xdr:spPr>
        <a:xfrm flipV="1">
          <a:off x="14793595" y="5312833"/>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6" name="債務償還比率最小値テキスト">
          <a:extLst>
            <a:ext uri="{FF2B5EF4-FFF2-40B4-BE49-F238E27FC236}">
              <a16:creationId xmlns:a16="http://schemas.microsoft.com/office/drawing/2014/main" id="{573881E4-95CF-4945-86CA-AFD0A607E01F}"/>
            </a:ext>
          </a:extLst>
        </xdr:cNvPr>
        <xdr:cNvSpPr txBox="1"/>
      </xdr:nvSpPr>
      <xdr:spPr>
        <a:xfrm>
          <a:off x="14846300" y="67285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7" name="直線コネクタ 136">
          <a:extLst>
            <a:ext uri="{FF2B5EF4-FFF2-40B4-BE49-F238E27FC236}">
              <a16:creationId xmlns:a16="http://schemas.microsoft.com/office/drawing/2014/main" id="{E471E542-4929-46E2-BC6B-8661866146F7}"/>
            </a:ext>
          </a:extLst>
        </xdr:cNvPr>
        <xdr:cNvCxnSpPr/>
      </xdr:nvCxnSpPr>
      <xdr:spPr>
        <a:xfrm>
          <a:off x="14706600" y="67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9E00A5EE-96B8-40B4-9624-A15B1E9E0615}"/>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901ACB19-C6C8-4471-9492-9122E3F7CC85}"/>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40" name="債務償還比率平均値テキスト">
          <a:extLst>
            <a:ext uri="{FF2B5EF4-FFF2-40B4-BE49-F238E27FC236}">
              <a16:creationId xmlns:a16="http://schemas.microsoft.com/office/drawing/2014/main" id="{3885952E-3914-4E3F-8166-9DB28DF0D31F}"/>
            </a:ext>
          </a:extLst>
        </xdr:cNvPr>
        <xdr:cNvSpPr txBox="1"/>
      </xdr:nvSpPr>
      <xdr:spPr>
        <a:xfrm>
          <a:off x="14846300" y="5896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41" name="フローチャート: 判断 140">
          <a:extLst>
            <a:ext uri="{FF2B5EF4-FFF2-40B4-BE49-F238E27FC236}">
              <a16:creationId xmlns:a16="http://schemas.microsoft.com/office/drawing/2014/main" id="{4DDD1474-07A2-48B1-A682-8EE510243D3D}"/>
            </a:ext>
          </a:extLst>
        </xdr:cNvPr>
        <xdr:cNvSpPr/>
      </xdr:nvSpPr>
      <xdr:spPr>
        <a:xfrm>
          <a:off x="14744700" y="59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2" name="フローチャート: 判断 141">
          <a:extLst>
            <a:ext uri="{FF2B5EF4-FFF2-40B4-BE49-F238E27FC236}">
              <a16:creationId xmlns:a16="http://schemas.microsoft.com/office/drawing/2014/main" id="{E71B9F89-7561-4F3F-A946-0BD68CD838C0}"/>
            </a:ext>
          </a:extLst>
        </xdr:cNvPr>
        <xdr:cNvSpPr/>
      </xdr:nvSpPr>
      <xdr:spPr>
        <a:xfrm>
          <a:off x="14033500" y="5927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3" name="フローチャート: 判断 142">
          <a:extLst>
            <a:ext uri="{FF2B5EF4-FFF2-40B4-BE49-F238E27FC236}">
              <a16:creationId xmlns:a16="http://schemas.microsoft.com/office/drawing/2014/main" id="{F9F574F7-7502-41DA-B7A4-DF82AE128CAB}"/>
            </a:ext>
          </a:extLst>
        </xdr:cNvPr>
        <xdr:cNvSpPr/>
      </xdr:nvSpPr>
      <xdr:spPr>
        <a:xfrm>
          <a:off x="13271500" y="589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42806</xdr:rowOff>
    </xdr:from>
    <xdr:to>
      <xdr:col>64</xdr:col>
      <xdr:colOff>123825</xdr:colOff>
      <xdr:row>30</xdr:row>
      <xdr:rowOff>144406</xdr:rowOff>
    </xdr:to>
    <xdr:sp macro="" textlink="">
      <xdr:nvSpPr>
        <xdr:cNvPr id="144" name="フローチャート: 判断 143">
          <a:extLst>
            <a:ext uri="{FF2B5EF4-FFF2-40B4-BE49-F238E27FC236}">
              <a16:creationId xmlns:a16="http://schemas.microsoft.com/office/drawing/2014/main" id="{AA1F0EFE-7EB2-49F5-98F4-C25DE5591ACD}"/>
            </a:ext>
          </a:extLst>
        </xdr:cNvPr>
        <xdr:cNvSpPr/>
      </xdr:nvSpPr>
      <xdr:spPr>
        <a:xfrm>
          <a:off x="12509500" y="595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75431</xdr:rowOff>
    </xdr:from>
    <xdr:to>
      <xdr:col>60</xdr:col>
      <xdr:colOff>123825</xdr:colOff>
      <xdr:row>31</xdr:row>
      <xdr:rowOff>5581</xdr:rowOff>
    </xdr:to>
    <xdr:sp macro="" textlink="">
      <xdr:nvSpPr>
        <xdr:cNvPr id="145" name="フローチャート: 判断 144">
          <a:extLst>
            <a:ext uri="{FF2B5EF4-FFF2-40B4-BE49-F238E27FC236}">
              <a16:creationId xmlns:a16="http://schemas.microsoft.com/office/drawing/2014/main" id="{A152A87B-0D70-48A9-AAD5-09CE2BE78103}"/>
            </a:ext>
          </a:extLst>
        </xdr:cNvPr>
        <xdr:cNvSpPr/>
      </xdr:nvSpPr>
      <xdr:spPr>
        <a:xfrm>
          <a:off x="11747500" y="5990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6691C2E-C1C3-4E40-AA9D-513EDE5E38D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90017983-8BD5-4272-A40D-AE873172AB9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B4F21EC-2F47-4D0D-A694-025A991B757A}"/>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1F4E21A7-5D10-47BE-9D5C-F4E336BEBBBA}"/>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858A11F8-9CA5-448E-8A23-F607204066E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24673</xdr:rowOff>
    </xdr:from>
    <xdr:to>
      <xdr:col>76</xdr:col>
      <xdr:colOff>73025</xdr:colOff>
      <xdr:row>28</xdr:row>
      <xdr:rowOff>126273</xdr:rowOff>
    </xdr:to>
    <xdr:sp macro="" textlink="">
      <xdr:nvSpPr>
        <xdr:cNvPr id="151" name="楕円 150">
          <a:extLst>
            <a:ext uri="{FF2B5EF4-FFF2-40B4-BE49-F238E27FC236}">
              <a16:creationId xmlns:a16="http://schemas.microsoft.com/office/drawing/2014/main" id="{31694ADC-00C8-4436-8985-66CBC93E17B8}"/>
            </a:ext>
          </a:extLst>
        </xdr:cNvPr>
        <xdr:cNvSpPr/>
      </xdr:nvSpPr>
      <xdr:spPr>
        <a:xfrm>
          <a:off x="14744700" y="559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47550</xdr:rowOff>
    </xdr:from>
    <xdr:ext cx="469744" cy="259045"/>
    <xdr:sp macro="" textlink="">
      <xdr:nvSpPr>
        <xdr:cNvPr id="152" name="債務償還比率該当値テキスト">
          <a:extLst>
            <a:ext uri="{FF2B5EF4-FFF2-40B4-BE49-F238E27FC236}">
              <a16:creationId xmlns:a16="http://schemas.microsoft.com/office/drawing/2014/main" id="{2B091432-CFD0-4100-B66D-CF2B928C02F0}"/>
            </a:ext>
          </a:extLst>
        </xdr:cNvPr>
        <xdr:cNvSpPr txBox="1"/>
      </xdr:nvSpPr>
      <xdr:spPr>
        <a:xfrm>
          <a:off x="14846300" y="5448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170695</xdr:rowOff>
    </xdr:from>
    <xdr:to>
      <xdr:col>72</xdr:col>
      <xdr:colOff>123825</xdr:colOff>
      <xdr:row>28</xdr:row>
      <xdr:rowOff>100845</xdr:rowOff>
    </xdr:to>
    <xdr:sp macro="" textlink="">
      <xdr:nvSpPr>
        <xdr:cNvPr id="153" name="楕円 152">
          <a:extLst>
            <a:ext uri="{FF2B5EF4-FFF2-40B4-BE49-F238E27FC236}">
              <a16:creationId xmlns:a16="http://schemas.microsoft.com/office/drawing/2014/main" id="{9B66A6FA-943E-4929-8C7C-522D09D26B33}"/>
            </a:ext>
          </a:extLst>
        </xdr:cNvPr>
        <xdr:cNvSpPr/>
      </xdr:nvSpPr>
      <xdr:spPr>
        <a:xfrm>
          <a:off x="14033500" y="55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50045</xdr:rowOff>
    </xdr:from>
    <xdr:to>
      <xdr:col>76</xdr:col>
      <xdr:colOff>22225</xdr:colOff>
      <xdr:row>28</xdr:row>
      <xdr:rowOff>75473</xdr:rowOff>
    </xdr:to>
    <xdr:cxnSp macro="">
      <xdr:nvCxnSpPr>
        <xdr:cNvPr id="154" name="直線コネクタ 153">
          <a:extLst>
            <a:ext uri="{FF2B5EF4-FFF2-40B4-BE49-F238E27FC236}">
              <a16:creationId xmlns:a16="http://schemas.microsoft.com/office/drawing/2014/main" id="{C555D96F-9E16-43F3-BF70-99FA6781A289}"/>
            </a:ext>
          </a:extLst>
        </xdr:cNvPr>
        <xdr:cNvCxnSpPr/>
      </xdr:nvCxnSpPr>
      <xdr:spPr>
        <a:xfrm>
          <a:off x="14084300" y="5622170"/>
          <a:ext cx="711200" cy="2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28871</xdr:rowOff>
    </xdr:from>
    <xdr:to>
      <xdr:col>68</xdr:col>
      <xdr:colOff>123825</xdr:colOff>
      <xdr:row>28</xdr:row>
      <xdr:rowOff>130471</xdr:rowOff>
    </xdr:to>
    <xdr:sp macro="" textlink="">
      <xdr:nvSpPr>
        <xdr:cNvPr id="155" name="楕円 154">
          <a:extLst>
            <a:ext uri="{FF2B5EF4-FFF2-40B4-BE49-F238E27FC236}">
              <a16:creationId xmlns:a16="http://schemas.microsoft.com/office/drawing/2014/main" id="{F417415E-4FB2-4B4D-A712-927EB3E5EBA9}"/>
            </a:ext>
          </a:extLst>
        </xdr:cNvPr>
        <xdr:cNvSpPr/>
      </xdr:nvSpPr>
      <xdr:spPr>
        <a:xfrm>
          <a:off x="13271500" y="56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50045</xdr:rowOff>
    </xdr:from>
    <xdr:to>
      <xdr:col>72</xdr:col>
      <xdr:colOff>73025</xdr:colOff>
      <xdr:row>28</xdr:row>
      <xdr:rowOff>79671</xdr:rowOff>
    </xdr:to>
    <xdr:cxnSp macro="">
      <xdr:nvCxnSpPr>
        <xdr:cNvPr id="156" name="直線コネクタ 155">
          <a:extLst>
            <a:ext uri="{FF2B5EF4-FFF2-40B4-BE49-F238E27FC236}">
              <a16:creationId xmlns:a16="http://schemas.microsoft.com/office/drawing/2014/main" id="{6BE64A90-4DC0-44F4-A18C-79B627DEA007}"/>
            </a:ext>
          </a:extLst>
        </xdr:cNvPr>
        <xdr:cNvCxnSpPr/>
      </xdr:nvCxnSpPr>
      <xdr:spPr>
        <a:xfrm flipV="1">
          <a:off x="13322300" y="5622170"/>
          <a:ext cx="762000" cy="2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56769</xdr:rowOff>
    </xdr:from>
    <xdr:to>
      <xdr:col>64</xdr:col>
      <xdr:colOff>123825</xdr:colOff>
      <xdr:row>29</xdr:row>
      <xdr:rowOff>158369</xdr:rowOff>
    </xdr:to>
    <xdr:sp macro="" textlink="">
      <xdr:nvSpPr>
        <xdr:cNvPr id="157" name="楕円 156">
          <a:extLst>
            <a:ext uri="{FF2B5EF4-FFF2-40B4-BE49-F238E27FC236}">
              <a16:creationId xmlns:a16="http://schemas.microsoft.com/office/drawing/2014/main" id="{0DAFAD16-2132-4DFB-AD55-ADCF41D4DB5A}"/>
            </a:ext>
          </a:extLst>
        </xdr:cNvPr>
        <xdr:cNvSpPr/>
      </xdr:nvSpPr>
      <xdr:spPr>
        <a:xfrm>
          <a:off x="125095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79671</xdr:rowOff>
    </xdr:from>
    <xdr:to>
      <xdr:col>68</xdr:col>
      <xdr:colOff>73025</xdr:colOff>
      <xdr:row>29</xdr:row>
      <xdr:rowOff>107569</xdr:rowOff>
    </xdr:to>
    <xdr:cxnSp macro="">
      <xdr:nvCxnSpPr>
        <xdr:cNvPr id="158" name="直線コネクタ 157">
          <a:extLst>
            <a:ext uri="{FF2B5EF4-FFF2-40B4-BE49-F238E27FC236}">
              <a16:creationId xmlns:a16="http://schemas.microsoft.com/office/drawing/2014/main" id="{D54F8543-A41C-4238-BE8D-E7749EA91C55}"/>
            </a:ext>
          </a:extLst>
        </xdr:cNvPr>
        <xdr:cNvCxnSpPr/>
      </xdr:nvCxnSpPr>
      <xdr:spPr>
        <a:xfrm flipV="1">
          <a:off x="12560300" y="5651796"/>
          <a:ext cx="762000" cy="19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41127</xdr:rowOff>
    </xdr:from>
    <xdr:to>
      <xdr:col>60</xdr:col>
      <xdr:colOff>123825</xdr:colOff>
      <xdr:row>30</xdr:row>
      <xdr:rowOff>142727</xdr:rowOff>
    </xdr:to>
    <xdr:sp macro="" textlink="">
      <xdr:nvSpPr>
        <xdr:cNvPr id="159" name="楕円 158">
          <a:extLst>
            <a:ext uri="{FF2B5EF4-FFF2-40B4-BE49-F238E27FC236}">
              <a16:creationId xmlns:a16="http://schemas.microsoft.com/office/drawing/2014/main" id="{6F1FDBB4-BCED-40B8-8DF3-B658D6445D88}"/>
            </a:ext>
          </a:extLst>
        </xdr:cNvPr>
        <xdr:cNvSpPr/>
      </xdr:nvSpPr>
      <xdr:spPr>
        <a:xfrm>
          <a:off x="11747500" y="595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107569</xdr:rowOff>
    </xdr:from>
    <xdr:to>
      <xdr:col>64</xdr:col>
      <xdr:colOff>73025</xdr:colOff>
      <xdr:row>30</xdr:row>
      <xdr:rowOff>91927</xdr:rowOff>
    </xdr:to>
    <xdr:cxnSp macro="">
      <xdr:nvCxnSpPr>
        <xdr:cNvPr id="160" name="直線コネクタ 159">
          <a:extLst>
            <a:ext uri="{FF2B5EF4-FFF2-40B4-BE49-F238E27FC236}">
              <a16:creationId xmlns:a16="http://schemas.microsoft.com/office/drawing/2014/main" id="{B7F3381C-C323-43AD-BC25-32EE86A97F16}"/>
            </a:ext>
          </a:extLst>
        </xdr:cNvPr>
        <xdr:cNvCxnSpPr/>
      </xdr:nvCxnSpPr>
      <xdr:spPr>
        <a:xfrm flipV="1">
          <a:off x="11798300" y="5851144"/>
          <a:ext cx="762000" cy="155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61" name="n_1aveValue債務償還比率">
          <a:extLst>
            <a:ext uri="{FF2B5EF4-FFF2-40B4-BE49-F238E27FC236}">
              <a16:creationId xmlns:a16="http://schemas.microsoft.com/office/drawing/2014/main" id="{EA95260C-751F-4ABF-A2D8-993541844E88}"/>
            </a:ext>
          </a:extLst>
        </xdr:cNvPr>
        <xdr:cNvSpPr txBox="1"/>
      </xdr:nvSpPr>
      <xdr:spPr>
        <a:xfrm>
          <a:off x="13836727" y="6020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2" name="n_2aveValue債務償還比率">
          <a:extLst>
            <a:ext uri="{FF2B5EF4-FFF2-40B4-BE49-F238E27FC236}">
              <a16:creationId xmlns:a16="http://schemas.microsoft.com/office/drawing/2014/main" id="{E7746BCB-8F88-4EE4-AD84-65FF656C3BAB}"/>
            </a:ext>
          </a:extLst>
        </xdr:cNvPr>
        <xdr:cNvSpPr txBox="1"/>
      </xdr:nvSpPr>
      <xdr:spPr>
        <a:xfrm>
          <a:off x="13087427" y="598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135533</xdr:rowOff>
    </xdr:from>
    <xdr:ext cx="469744" cy="259045"/>
    <xdr:sp macro="" textlink="">
      <xdr:nvSpPr>
        <xdr:cNvPr id="163" name="n_3aveValue債務償還比率">
          <a:extLst>
            <a:ext uri="{FF2B5EF4-FFF2-40B4-BE49-F238E27FC236}">
              <a16:creationId xmlns:a16="http://schemas.microsoft.com/office/drawing/2014/main" id="{6AF06E14-8F39-42DB-A6DD-FC956212EDDF}"/>
            </a:ext>
          </a:extLst>
        </xdr:cNvPr>
        <xdr:cNvSpPr txBox="1"/>
      </xdr:nvSpPr>
      <xdr:spPr>
        <a:xfrm>
          <a:off x="12325427" y="6050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168158</xdr:rowOff>
    </xdr:from>
    <xdr:ext cx="469744" cy="259045"/>
    <xdr:sp macro="" textlink="">
      <xdr:nvSpPr>
        <xdr:cNvPr id="164" name="n_4aveValue債務償還比率">
          <a:extLst>
            <a:ext uri="{FF2B5EF4-FFF2-40B4-BE49-F238E27FC236}">
              <a16:creationId xmlns:a16="http://schemas.microsoft.com/office/drawing/2014/main" id="{5EF5138E-2AD6-4D82-93C8-884F221D65C6}"/>
            </a:ext>
          </a:extLst>
        </xdr:cNvPr>
        <xdr:cNvSpPr txBox="1"/>
      </xdr:nvSpPr>
      <xdr:spPr>
        <a:xfrm>
          <a:off x="11563427" y="608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117372</xdr:rowOff>
    </xdr:from>
    <xdr:ext cx="469744" cy="259045"/>
    <xdr:sp macro="" textlink="">
      <xdr:nvSpPr>
        <xdr:cNvPr id="165" name="n_1mainValue債務償還比率">
          <a:extLst>
            <a:ext uri="{FF2B5EF4-FFF2-40B4-BE49-F238E27FC236}">
              <a16:creationId xmlns:a16="http://schemas.microsoft.com/office/drawing/2014/main" id="{653737DC-2F17-4AE8-98C3-16777E936A72}"/>
            </a:ext>
          </a:extLst>
        </xdr:cNvPr>
        <xdr:cNvSpPr txBox="1"/>
      </xdr:nvSpPr>
      <xdr:spPr>
        <a:xfrm>
          <a:off x="13836727" y="534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146998</xdr:rowOff>
    </xdr:from>
    <xdr:ext cx="469744" cy="259045"/>
    <xdr:sp macro="" textlink="">
      <xdr:nvSpPr>
        <xdr:cNvPr id="166" name="n_2mainValue債務償還比率">
          <a:extLst>
            <a:ext uri="{FF2B5EF4-FFF2-40B4-BE49-F238E27FC236}">
              <a16:creationId xmlns:a16="http://schemas.microsoft.com/office/drawing/2014/main" id="{DE54D0D3-6143-4787-90D5-2F52A8D08181}"/>
            </a:ext>
          </a:extLst>
        </xdr:cNvPr>
        <xdr:cNvSpPr txBox="1"/>
      </xdr:nvSpPr>
      <xdr:spPr>
        <a:xfrm>
          <a:off x="13087427" y="537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3446</xdr:rowOff>
    </xdr:from>
    <xdr:ext cx="469744" cy="259045"/>
    <xdr:sp macro="" textlink="">
      <xdr:nvSpPr>
        <xdr:cNvPr id="167" name="n_3mainValue債務償還比率">
          <a:extLst>
            <a:ext uri="{FF2B5EF4-FFF2-40B4-BE49-F238E27FC236}">
              <a16:creationId xmlns:a16="http://schemas.microsoft.com/office/drawing/2014/main" id="{80E0ED2C-8E8F-4A51-8145-7AD3B58483D6}"/>
            </a:ext>
          </a:extLst>
        </xdr:cNvPr>
        <xdr:cNvSpPr txBox="1"/>
      </xdr:nvSpPr>
      <xdr:spPr>
        <a:xfrm>
          <a:off x="12325427" y="5575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159254</xdr:rowOff>
    </xdr:from>
    <xdr:ext cx="469744" cy="259045"/>
    <xdr:sp macro="" textlink="">
      <xdr:nvSpPr>
        <xdr:cNvPr id="168" name="n_4mainValue債務償還比率">
          <a:extLst>
            <a:ext uri="{FF2B5EF4-FFF2-40B4-BE49-F238E27FC236}">
              <a16:creationId xmlns:a16="http://schemas.microsoft.com/office/drawing/2014/main" id="{5B38B918-2997-4E0A-98B2-E772B4630101}"/>
            </a:ext>
          </a:extLst>
        </xdr:cNvPr>
        <xdr:cNvSpPr txBox="1"/>
      </xdr:nvSpPr>
      <xdr:spPr>
        <a:xfrm>
          <a:off x="11563427" y="573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AC641F3F-4FC5-4843-A84F-1D5A34C85CF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5F4CD5A8-9872-4218-8AAE-6B72388BFADE}"/>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5D4959AD-AC62-4B55-9085-98E480EA629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CBF9D62B-D9A3-4795-8E24-199C7DA8709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C7597095-2BF2-4BFF-B8E3-A82D79E6D8D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B30F1E7D-306F-4309-B0A7-8AF2EAE8083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CDBE344-0C99-4945-8159-BA245F73B1D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2E5C386-CB9D-4E56-92D6-00162008938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17BAC62-629B-4B5B-8602-5A5CFE157116}"/>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585AB6A-4DDE-4EA3-A1C3-6AC25B321C1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FD46682-7CDC-483F-AF33-5E27C71D7C2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E1F5540-F6A5-4353-8B5B-EB55F6B4E31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6E01CE2-92CC-47B5-9AF1-F357E7F3818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6FDE1DE-571E-4974-A402-1F8A45662AA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D1394E2-54AD-4711-91DC-D626CF5EE4B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17D078D-7B70-43A2-AA68-A62AD4ACCF2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32,079
31,464
357.91
28,798,641
27,861,966
655,502
12,673,407
19,176,885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ACCA0EF-360C-469F-AA61-68021009D5A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6BBC504-0D09-42FF-9B1C-0DB99584154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043CF88-F9B1-4AFC-AABE-F7CF56A1810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99918A7-4FBE-409F-B6FF-9FF114F3305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AF22146-2024-4208-8D5B-8B6BE8AF797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9A6BED6-B7DF-4CF5-A14F-835FBE3D23DC}"/>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BE62A11-AAF9-420D-992B-9A0C2312036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23E71D7-92E5-48B5-99B4-D75A5F731FF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58E52627-4E23-4145-9F79-736252351D3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5EB1175-26E9-4FB0-97EE-148BD8AAF07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238003-1D27-4311-8446-68F476F33A1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E8EDB49-58B3-4E30-8338-D975ADE90D1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FDCEA215-07F2-48FA-8DDD-751B50744FD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D0788E5-C7AB-4EF4-9758-DA549E9885A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2EBF3CE-3A38-46FC-9F89-54A18618784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3069C7D-15DA-468F-B99F-C31181FC0BF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48318BA-475B-436A-9B04-D51345B8127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29991FC-6883-4FC5-AB47-C94DFECCA5F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671C5F2-5441-4B44-83A2-AB2DDE0E4E6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1C0862D-8327-4645-8A4C-BFB86AA0922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1794B2B-5D58-4905-9753-109C538710F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7407C25-D886-428D-BA32-190F9B14233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CCFE74D-E867-476F-8EFE-DEF0762DFD7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856969A-A74A-4A70-8D82-9E013F362B3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5E1685F-8B1B-4DA1-9C60-E3B972B86A8E}"/>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8ECA8E6-0CE8-487F-91CC-715682F8E19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180496C-13D6-47E6-8C9C-C7C16571D4C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4C09CD9-15B9-4273-BABC-6BD0C3760CD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7BCBC90-DFB0-498B-B620-8BB602C75288}"/>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F6DC9FA-B283-4D54-9497-22D2B65336B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6B364B2-C450-4692-AF2B-03A471AEB50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7C49C86-A84E-4A5C-AA68-7551617C49E5}"/>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A1B586B-3AA0-4343-8C19-5BC81AC50BD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571E8A5-AF1C-427C-BEBF-F455DF8E6CC6}"/>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1E6A8E48-C375-4AD2-9472-2BEA00EF854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E04F019-7F89-4E6C-9EE6-A6DD084EC7F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FFB66DE-DCB2-4E16-970F-10A9EB83B9C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D12568BB-DDA4-4589-A5C7-D75D8A380955}"/>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EBF1F50-7A08-4C49-9072-C22AA4ACF671}"/>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80BF3D98-2F60-4652-81C4-CB69739C08D5}"/>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1F5102F-4E7B-47A2-A8E0-2858009CC98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204F4F8-351F-4AF4-9E6B-FD12839AB0C9}"/>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45052CA-9344-459B-A8B0-CB32C3A3144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F1091B4-08FB-4A5A-951B-A2E61C4086E9}"/>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017AEB3-0272-4A02-9F7D-9E3215AFA0C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D81B426A-A931-4589-B8AE-1A6780FC49C5}"/>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F027DE91-2A1B-4022-942A-5349D1BE5CAD}"/>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1CF54ED9-894D-47E7-81A5-7BAC6C12C1DD}"/>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65C1363B-8BE0-4F69-9FA3-E8EA30B1B37D}"/>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F5051EA0-82EA-42BD-86CD-E60A89121C75}"/>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3FCC5868-A32C-4CE7-9619-AEBF6422D146}"/>
            </a:ext>
          </a:extLst>
        </xdr:cNvPr>
        <xdr:cNvSpPr txBox="1"/>
      </xdr:nvSpPr>
      <xdr:spPr>
        <a:xfrm>
          <a:off x="4673600" y="6388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926EFFC2-22F3-4522-BD49-D4BE0C16B260}"/>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C1C56E71-1268-47A7-928E-7AF457E318E3}"/>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9C286486-0449-4CE8-AB1C-CC8F39C92C1D}"/>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57785</xdr:rowOff>
    </xdr:from>
    <xdr:to>
      <xdr:col>10</xdr:col>
      <xdr:colOff>165100</xdr:colOff>
      <xdr:row>37</xdr:row>
      <xdr:rowOff>159385</xdr:rowOff>
    </xdr:to>
    <xdr:sp macro="" textlink="">
      <xdr:nvSpPr>
        <xdr:cNvPr id="66" name="フローチャート: 判断 65">
          <a:extLst>
            <a:ext uri="{FF2B5EF4-FFF2-40B4-BE49-F238E27FC236}">
              <a16:creationId xmlns:a16="http://schemas.microsoft.com/office/drawing/2014/main" id="{F533BF65-3FC0-4E2A-8A65-6F20DF9B129E}"/>
            </a:ext>
          </a:extLst>
        </xdr:cNvPr>
        <xdr:cNvSpPr/>
      </xdr:nvSpPr>
      <xdr:spPr>
        <a:xfrm>
          <a:off x="1968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a:extLst>
            <a:ext uri="{FF2B5EF4-FFF2-40B4-BE49-F238E27FC236}">
              <a16:creationId xmlns:a16="http://schemas.microsoft.com/office/drawing/2014/main" id="{F962E2DB-7AFE-46AE-877D-BAEF35343BEC}"/>
            </a:ext>
          </a:extLst>
        </xdr:cNvPr>
        <xdr:cNvSpPr/>
      </xdr:nvSpPr>
      <xdr:spPr>
        <a:xfrm>
          <a:off x="1079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29A38FC-A6BE-4FBA-B1B4-D2A84009A9A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9BB575B-C8FD-4EA0-86C7-7CEDE8642855}"/>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B30CD56-C94F-470B-8D5B-514D64E4CC2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1F914DC-540D-4A92-85E8-CC1613C22A5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7856DA2-6F08-4651-9181-6284DDA7033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141605</xdr:rowOff>
    </xdr:from>
    <xdr:to>
      <xdr:col>24</xdr:col>
      <xdr:colOff>114300</xdr:colOff>
      <xdr:row>41</xdr:row>
      <xdr:rowOff>71755</xdr:rowOff>
    </xdr:to>
    <xdr:sp macro="" textlink="">
      <xdr:nvSpPr>
        <xdr:cNvPr id="73" name="楕円 72">
          <a:extLst>
            <a:ext uri="{FF2B5EF4-FFF2-40B4-BE49-F238E27FC236}">
              <a16:creationId xmlns:a16="http://schemas.microsoft.com/office/drawing/2014/main" id="{A856603D-75D7-4820-A065-B605E9763B0D}"/>
            </a:ext>
          </a:extLst>
        </xdr:cNvPr>
        <xdr:cNvSpPr/>
      </xdr:nvSpPr>
      <xdr:spPr>
        <a:xfrm>
          <a:off x="4584700" y="699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120032</xdr:rowOff>
    </xdr:from>
    <xdr:ext cx="405111" cy="259045"/>
    <xdr:sp macro="" textlink="">
      <xdr:nvSpPr>
        <xdr:cNvPr id="74" name="【道路】&#10;有形固定資産減価償却率該当値テキスト">
          <a:extLst>
            <a:ext uri="{FF2B5EF4-FFF2-40B4-BE49-F238E27FC236}">
              <a16:creationId xmlns:a16="http://schemas.microsoft.com/office/drawing/2014/main" id="{988118D8-FF94-4C94-A6CC-113FCEB3116C}"/>
            </a:ext>
          </a:extLst>
        </xdr:cNvPr>
        <xdr:cNvSpPr txBox="1"/>
      </xdr:nvSpPr>
      <xdr:spPr>
        <a:xfrm>
          <a:off x="4673600" y="697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139700</xdr:rowOff>
    </xdr:from>
    <xdr:to>
      <xdr:col>20</xdr:col>
      <xdr:colOff>38100</xdr:colOff>
      <xdr:row>41</xdr:row>
      <xdr:rowOff>69850</xdr:rowOff>
    </xdr:to>
    <xdr:sp macro="" textlink="">
      <xdr:nvSpPr>
        <xdr:cNvPr id="75" name="楕円 74">
          <a:extLst>
            <a:ext uri="{FF2B5EF4-FFF2-40B4-BE49-F238E27FC236}">
              <a16:creationId xmlns:a16="http://schemas.microsoft.com/office/drawing/2014/main" id="{4D60FB9F-669A-4307-9870-A923D0497500}"/>
            </a:ext>
          </a:extLst>
        </xdr:cNvPr>
        <xdr:cNvSpPr/>
      </xdr:nvSpPr>
      <xdr:spPr>
        <a:xfrm>
          <a:off x="3746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19050</xdr:rowOff>
    </xdr:from>
    <xdr:to>
      <xdr:col>24</xdr:col>
      <xdr:colOff>63500</xdr:colOff>
      <xdr:row>41</xdr:row>
      <xdr:rowOff>20955</xdr:rowOff>
    </xdr:to>
    <xdr:cxnSp macro="">
      <xdr:nvCxnSpPr>
        <xdr:cNvPr id="76" name="直線コネクタ 75">
          <a:extLst>
            <a:ext uri="{FF2B5EF4-FFF2-40B4-BE49-F238E27FC236}">
              <a16:creationId xmlns:a16="http://schemas.microsoft.com/office/drawing/2014/main" id="{E2E3999C-30C8-4581-855A-078D3558B1A1}"/>
            </a:ext>
          </a:extLst>
        </xdr:cNvPr>
        <xdr:cNvCxnSpPr/>
      </xdr:nvCxnSpPr>
      <xdr:spPr>
        <a:xfrm>
          <a:off x="3797300" y="704850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133985</xdr:rowOff>
    </xdr:from>
    <xdr:to>
      <xdr:col>15</xdr:col>
      <xdr:colOff>101600</xdr:colOff>
      <xdr:row>41</xdr:row>
      <xdr:rowOff>64135</xdr:rowOff>
    </xdr:to>
    <xdr:sp macro="" textlink="">
      <xdr:nvSpPr>
        <xdr:cNvPr id="77" name="楕円 76">
          <a:extLst>
            <a:ext uri="{FF2B5EF4-FFF2-40B4-BE49-F238E27FC236}">
              <a16:creationId xmlns:a16="http://schemas.microsoft.com/office/drawing/2014/main" id="{9CD3AF19-AFCA-449F-85FB-49E7034DEB36}"/>
            </a:ext>
          </a:extLst>
        </xdr:cNvPr>
        <xdr:cNvSpPr/>
      </xdr:nvSpPr>
      <xdr:spPr>
        <a:xfrm>
          <a:off x="2857500" y="699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13335</xdr:rowOff>
    </xdr:from>
    <xdr:to>
      <xdr:col>19</xdr:col>
      <xdr:colOff>177800</xdr:colOff>
      <xdr:row>41</xdr:row>
      <xdr:rowOff>19050</xdr:rowOff>
    </xdr:to>
    <xdr:cxnSp macro="">
      <xdr:nvCxnSpPr>
        <xdr:cNvPr id="78" name="直線コネクタ 77">
          <a:extLst>
            <a:ext uri="{FF2B5EF4-FFF2-40B4-BE49-F238E27FC236}">
              <a16:creationId xmlns:a16="http://schemas.microsoft.com/office/drawing/2014/main" id="{D20AED5D-E0D3-45DB-B14B-22D03F8CB0E5}"/>
            </a:ext>
          </a:extLst>
        </xdr:cNvPr>
        <xdr:cNvCxnSpPr/>
      </xdr:nvCxnSpPr>
      <xdr:spPr>
        <a:xfrm>
          <a:off x="2908300" y="704278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124460</xdr:rowOff>
    </xdr:from>
    <xdr:to>
      <xdr:col>10</xdr:col>
      <xdr:colOff>165100</xdr:colOff>
      <xdr:row>41</xdr:row>
      <xdr:rowOff>54610</xdr:rowOff>
    </xdr:to>
    <xdr:sp macro="" textlink="">
      <xdr:nvSpPr>
        <xdr:cNvPr id="79" name="楕円 78">
          <a:extLst>
            <a:ext uri="{FF2B5EF4-FFF2-40B4-BE49-F238E27FC236}">
              <a16:creationId xmlns:a16="http://schemas.microsoft.com/office/drawing/2014/main" id="{035719A0-22B1-456F-9701-369FE0972C57}"/>
            </a:ext>
          </a:extLst>
        </xdr:cNvPr>
        <xdr:cNvSpPr/>
      </xdr:nvSpPr>
      <xdr:spPr>
        <a:xfrm>
          <a:off x="1968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3810</xdr:rowOff>
    </xdr:from>
    <xdr:to>
      <xdr:col>15</xdr:col>
      <xdr:colOff>50800</xdr:colOff>
      <xdr:row>41</xdr:row>
      <xdr:rowOff>13335</xdr:rowOff>
    </xdr:to>
    <xdr:cxnSp macro="">
      <xdr:nvCxnSpPr>
        <xdr:cNvPr id="80" name="直線コネクタ 79">
          <a:extLst>
            <a:ext uri="{FF2B5EF4-FFF2-40B4-BE49-F238E27FC236}">
              <a16:creationId xmlns:a16="http://schemas.microsoft.com/office/drawing/2014/main" id="{D9265009-9239-49ED-9981-9D7219E2D840}"/>
            </a:ext>
          </a:extLst>
        </xdr:cNvPr>
        <xdr:cNvCxnSpPr/>
      </xdr:nvCxnSpPr>
      <xdr:spPr>
        <a:xfrm>
          <a:off x="2019300" y="703326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118745</xdr:rowOff>
    </xdr:from>
    <xdr:to>
      <xdr:col>6</xdr:col>
      <xdr:colOff>38100</xdr:colOff>
      <xdr:row>41</xdr:row>
      <xdr:rowOff>48895</xdr:rowOff>
    </xdr:to>
    <xdr:sp macro="" textlink="">
      <xdr:nvSpPr>
        <xdr:cNvPr id="81" name="楕円 80">
          <a:extLst>
            <a:ext uri="{FF2B5EF4-FFF2-40B4-BE49-F238E27FC236}">
              <a16:creationId xmlns:a16="http://schemas.microsoft.com/office/drawing/2014/main" id="{3D3714C9-4317-4E8B-93CC-10430C0C03EF}"/>
            </a:ext>
          </a:extLst>
        </xdr:cNvPr>
        <xdr:cNvSpPr/>
      </xdr:nvSpPr>
      <xdr:spPr>
        <a:xfrm>
          <a:off x="1079500" y="697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169545</xdr:rowOff>
    </xdr:from>
    <xdr:to>
      <xdr:col>10</xdr:col>
      <xdr:colOff>114300</xdr:colOff>
      <xdr:row>41</xdr:row>
      <xdr:rowOff>3810</xdr:rowOff>
    </xdr:to>
    <xdr:cxnSp macro="">
      <xdr:nvCxnSpPr>
        <xdr:cNvPr id="82" name="直線コネクタ 81">
          <a:extLst>
            <a:ext uri="{FF2B5EF4-FFF2-40B4-BE49-F238E27FC236}">
              <a16:creationId xmlns:a16="http://schemas.microsoft.com/office/drawing/2014/main" id="{2B6B851E-C31A-4D25-B670-392F168941AC}"/>
            </a:ext>
          </a:extLst>
        </xdr:cNvPr>
        <xdr:cNvCxnSpPr/>
      </xdr:nvCxnSpPr>
      <xdr:spPr>
        <a:xfrm>
          <a:off x="1130300" y="702754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BA42A830-7A6B-4234-901B-F5AB0F196212}"/>
            </a:ext>
          </a:extLst>
        </xdr:cNvPr>
        <xdr:cNvSpPr txBox="1"/>
      </xdr:nvSpPr>
      <xdr:spPr>
        <a:xfrm>
          <a:off x="3582044" y="630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2DC427FC-593C-4445-8DB7-01E72EA2185B}"/>
            </a:ext>
          </a:extLst>
        </xdr:cNvPr>
        <xdr:cNvSpPr txBox="1"/>
      </xdr:nvSpPr>
      <xdr:spPr>
        <a:xfrm>
          <a:off x="2705744" y="629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4462</xdr:rowOff>
    </xdr:from>
    <xdr:ext cx="405111" cy="259045"/>
    <xdr:sp macro="" textlink="">
      <xdr:nvSpPr>
        <xdr:cNvPr id="85" name="n_3aveValue【道路】&#10;有形固定資産減価償却率">
          <a:extLst>
            <a:ext uri="{FF2B5EF4-FFF2-40B4-BE49-F238E27FC236}">
              <a16:creationId xmlns:a16="http://schemas.microsoft.com/office/drawing/2014/main" id="{2DE302A6-39DE-4750-921F-8794D09D3872}"/>
            </a:ext>
          </a:extLst>
        </xdr:cNvPr>
        <xdr:cNvSpPr txBox="1"/>
      </xdr:nvSpPr>
      <xdr:spPr>
        <a:xfrm>
          <a:off x="1816744" y="617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160672</xdr:rowOff>
    </xdr:from>
    <xdr:ext cx="405111" cy="259045"/>
    <xdr:sp macro="" textlink="">
      <xdr:nvSpPr>
        <xdr:cNvPr id="86" name="n_4aveValue【道路】&#10;有形固定資産減価償却率">
          <a:extLst>
            <a:ext uri="{FF2B5EF4-FFF2-40B4-BE49-F238E27FC236}">
              <a16:creationId xmlns:a16="http://schemas.microsoft.com/office/drawing/2014/main" id="{5DBA3F7A-673B-4F68-93CB-0C223D663688}"/>
            </a:ext>
          </a:extLst>
        </xdr:cNvPr>
        <xdr:cNvSpPr txBox="1"/>
      </xdr:nvSpPr>
      <xdr:spPr>
        <a:xfrm>
          <a:off x="927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60977</xdr:rowOff>
    </xdr:from>
    <xdr:ext cx="405111" cy="259045"/>
    <xdr:sp macro="" textlink="">
      <xdr:nvSpPr>
        <xdr:cNvPr id="87" name="n_1mainValue【道路】&#10;有形固定資産減価償却率">
          <a:extLst>
            <a:ext uri="{FF2B5EF4-FFF2-40B4-BE49-F238E27FC236}">
              <a16:creationId xmlns:a16="http://schemas.microsoft.com/office/drawing/2014/main" id="{919A6FF9-8BC2-4C7B-BE3D-CDE1230AF3DF}"/>
            </a:ext>
          </a:extLst>
        </xdr:cNvPr>
        <xdr:cNvSpPr txBox="1"/>
      </xdr:nvSpPr>
      <xdr:spPr>
        <a:xfrm>
          <a:off x="3582044"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55262</xdr:rowOff>
    </xdr:from>
    <xdr:ext cx="405111" cy="259045"/>
    <xdr:sp macro="" textlink="">
      <xdr:nvSpPr>
        <xdr:cNvPr id="88" name="n_2mainValue【道路】&#10;有形固定資産減価償却率">
          <a:extLst>
            <a:ext uri="{FF2B5EF4-FFF2-40B4-BE49-F238E27FC236}">
              <a16:creationId xmlns:a16="http://schemas.microsoft.com/office/drawing/2014/main" id="{AF88A934-3523-4882-A7F4-DE1BC421FE4F}"/>
            </a:ext>
          </a:extLst>
        </xdr:cNvPr>
        <xdr:cNvSpPr txBox="1"/>
      </xdr:nvSpPr>
      <xdr:spPr>
        <a:xfrm>
          <a:off x="2705744"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45737</xdr:rowOff>
    </xdr:from>
    <xdr:ext cx="405111" cy="259045"/>
    <xdr:sp macro="" textlink="">
      <xdr:nvSpPr>
        <xdr:cNvPr id="89" name="n_3mainValue【道路】&#10;有形固定資産減価償却率">
          <a:extLst>
            <a:ext uri="{FF2B5EF4-FFF2-40B4-BE49-F238E27FC236}">
              <a16:creationId xmlns:a16="http://schemas.microsoft.com/office/drawing/2014/main" id="{9928919F-C1AC-4F80-831A-4328E1EB1FB0}"/>
            </a:ext>
          </a:extLst>
        </xdr:cNvPr>
        <xdr:cNvSpPr txBox="1"/>
      </xdr:nvSpPr>
      <xdr:spPr>
        <a:xfrm>
          <a:off x="1816744"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41</xdr:row>
      <xdr:rowOff>40022</xdr:rowOff>
    </xdr:from>
    <xdr:ext cx="405111" cy="259045"/>
    <xdr:sp macro="" textlink="">
      <xdr:nvSpPr>
        <xdr:cNvPr id="90" name="n_4mainValue【道路】&#10;有形固定資産減価償却率">
          <a:extLst>
            <a:ext uri="{FF2B5EF4-FFF2-40B4-BE49-F238E27FC236}">
              <a16:creationId xmlns:a16="http://schemas.microsoft.com/office/drawing/2014/main" id="{9AED6D2D-EA55-42F6-BCB5-E37D8222E7D7}"/>
            </a:ext>
          </a:extLst>
        </xdr:cNvPr>
        <xdr:cNvSpPr txBox="1"/>
      </xdr:nvSpPr>
      <xdr:spPr>
        <a:xfrm>
          <a:off x="927744" y="706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D9B0E45D-4783-40CF-8EC3-3CD9436EAB3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675E146-65B6-4D4E-91E5-2984D40F27D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4358E67-124A-4F99-85BD-1A75B3D79AEA}"/>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2F6F0D11-ACB9-4EB8-8F40-C7715B2B1F7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9682DC85-2D74-40E7-B6BA-2CFFA217A60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168F208A-1532-4DE5-8ABA-E73D6DF4629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3C87244-1CC2-4C9F-9C8F-28A09326693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3B4564C-1AB3-4CB2-B151-105418ED311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01B39CC-4C10-4B0E-A91D-5A4EFE1198D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EEB1D42-9B5C-4B5E-A15F-57B500411BB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411B0D7F-1160-47DE-823B-FA18DF878E4B}"/>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389C5DC-4192-418B-81F9-C68E82FCFC0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75F37A72-5059-4268-87D1-A14B3BFBF6A8}"/>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B259684D-E2E8-4422-BA7C-A1579E32B945}"/>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5B6AAB05-C37B-4197-A05C-9FB9DC3158C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1822AA56-6FD1-432D-9233-50B8E9A13446}"/>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74F91359-71D4-4E06-9262-F9D19BBBD97C}"/>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17A677F-4562-4A0C-ABE3-568F3F65285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CEB4A43-0BFE-4538-ABEB-2AA2523A996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CB82630C-C9E5-4A7C-A9B5-6CE6901688B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3D494F7A-A9A7-4179-8E19-D362B399E3D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13FDD457-B556-46ED-930D-DB8C15AB98F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5358A84E-5300-46EF-92B3-E9202DD2E3E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522E31AA-7348-4BC3-A03E-30E165B1E43D}"/>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D3ABD36D-5E1C-42C1-8C45-F5E1C256765F}"/>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3F9B9E05-5203-42A3-867B-386734BE2D04}"/>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9BD939B8-0C4A-48E5-9C7D-D61F54936B94}"/>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C1D48DA8-7BEA-42D8-AA78-058E64DC1EDA}"/>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94E2183C-33F3-4081-B0B0-C9109FAD229E}"/>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DBD52747-1E43-4466-BE3F-A84BA1CE874A}"/>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E947B055-B305-464F-A1A4-960BC27EC598}"/>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B93AEE0E-C247-4F8B-BBFD-657BAD138597}"/>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58851</xdr:rowOff>
    </xdr:from>
    <xdr:to>
      <xdr:col>41</xdr:col>
      <xdr:colOff>101600</xdr:colOff>
      <xdr:row>38</xdr:row>
      <xdr:rowOff>160451</xdr:rowOff>
    </xdr:to>
    <xdr:sp macro="" textlink="">
      <xdr:nvSpPr>
        <xdr:cNvPr id="123" name="フローチャート: 判断 122">
          <a:extLst>
            <a:ext uri="{FF2B5EF4-FFF2-40B4-BE49-F238E27FC236}">
              <a16:creationId xmlns:a16="http://schemas.microsoft.com/office/drawing/2014/main" id="{E7F98C63-BD2A-49FE-A6E2-E618F4744E16}"/>
            </a:ext>
          </a:extLst>
        </xdr:cNvPr>
        <xdr:cNvSpPr/>
      </xdr:nvSpPr>
      <xdr:spPr>
        <a:xfrm>
          <a:off x="7810500" y="657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87332</xdr:rowOff>
    </xdr:from>
    <xdr:to>
      <xdr:col>36</xdr:col>
      <xdr:colOff>165100</xdr:colOff>
      <xdr:row>39</xdr:row>
      <xdr:rowOff>17482</xdr:rowOff>
    </xdr:to>
    <xdr:sp macro="" textlink="">
      <xdr:nvSpPr>
        <xdr:cNvPr id="124" name="フローチャート: 判断 123">
          <a:extLst>
            <a:ext uri="{FF2B5EF4-FFF2-40B4-BE49-F238E27FC236}">
              <a16:creationId xmlns:a16="http://schemas.microsoft.com/office/drawing/2014/main" id="{6B2E09D2-6BA3-4282-B04F-3A40E1477D43}"/>
            </a:ext>
          </a:extLst>
        </xdr:cNvPr>
        <xdr:cNvSpPr/>
      </xdr:nvSpPr>
      <xdr:spPr>
        <a:xfrm>
          <a:off x="6921500" y="660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A9A96D9-807A-40C5-B8B4-B7666C27E1A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50CA03E-2F5A-4B1D-823A-2B17FFDA0BD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59FEB1B-A09C-4DE3-B8E5-C6AE454F062F}"/>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05BB37C-6AE6-429D-A857-A88BB57E6FF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2F0397B-A6B2-489C-90DD-43C443576E4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39592</xdr:rowOff>
    </xdr:from>
    <xdr:to>
      <xdr:col>55</xdr:col>
      <xdr:colOff>50800</xdr:colOff>
      <xdr:row>35</xdr:row>
      <xdr:rowOff>141192</xdr:rowOff>
    </xdr:to>
    <xdr:sp macro="" textlink="">
      <xdr:nvSpPr>
        <xdr:cNvPr id="130" name="楕円 129">
          <a:extLst>
            <a:ext uri="{FF2B5EF4-FFF2-40B4-BE49-F238E27FC236}">
              <a16:creationId xmlns:a16="http://schemas.microsoft.com/office/drawing/2014/main" id="{2EB8743D-184D-4C3B-ACD4-1CDF1910CAF4}"/>
            </a:ext>
          </a:extLst>
        </xdr:cNvPr>
        <xdr:cNvSpPr/>
      </xdr:nvSpPr>
      <xdr:spPr>
        <a:xfrm>
          <a:off x="10426700" y="604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62469</xdr:rowOff>
    </xdr:from>
    <xdr:ext cx="534377" cy="259045"/>
    <xdr:sp macro="" textlink="">
      <xdr:nvSpPr>
        <xdr:cNvPr id="131" name="【道路】&#10;一人当たり延長該当値テキスト">
          <a:extLst>
            <a:ext uri="{FF2B5EF4-FFF2-40B4-BE49-F238E27FC236}">
              <a16:creationId xmlns:a16="http://schemas.microsoft.com/office/drawing/2014/main" id="{A5D29AB5-AF85-4460-802A-CB192780554F}"/>
            </a:ext>
          </a:extLst>
        </xdr:cNvPr>
        <xdr:cNvSpPr txBox="1"/>
      </xdr:nvSpPr>
      <xdr:spPr>
        <a:xfrm>
          <a:off x="10515600" y="589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57880</xdr:rowOff>
    </xdr:from>
    <xdr:to>
      <xdr:col>50</xdr:col>
      <xdr:colOff>165100</xdr:colOff>
      <xdr:row>35</xdr:row>
      <xdr:rowOff>159480</xdr:rowOff>
    </xdr:to>
    <xdr:sp macro="" textlink="">
      <xdr:nvSpPr>
        <xdr:cNvPr id="132" name="楕円 131">
          <a:extLst>
            <a:ext uri="{FF2B5EF4-FFF2-40B4-BE49-F238E27FC236}">
              <a16:creationId xmlns:a16="http://schemas.microsoft.com/office/drawing/2014/main" id="{A6D535E2-2B2E-4DEA-B2DF-210F8037CE9E}"/>
            </a:ext>
          </a:extLst>
        </xdr:cNvPr>
        <xdr:cNvSpPr/>
      </xdr:nvSpPr>
      <xdr:spPr>
        <a:xfrm>
          <a:off x="9588500" y="605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90392</xdr:rowOff>
    </xdr:from>
    <xdr:to>
      <xdr:col>55</xdr:col>
      <xdr:colOff>0</xdr:colOff>
      <xdr:row>35</xdr:row>
      <xdr:rowOff>108680</xdr:rowOff>
    </xdr:to>
    <xdr:cxnSp macro="">
      <xdr:nvCxnSpPr>
        <xdr:cNvPr id="133" name="直線コネクタ 132">
          <a:extLst>
            <a:ext uri="{FF2B5EF4-FFF2-40B4-BE49-F238E27FC236}">
              <a16:creationId xmlns:a16="http://schemas.microsoft.com/office/drawing/2014/main" id="{3C0779D2-5CAD-4CF6-A7E0-C2E6306F5D0C}"/>
            </a:ext>
          </a:extLst>
        </xdr:cNvPr>
        <xdr:cNvCxnSpPr/>
      </xdr:nvCxnSpPr>
      <xdr:spPr>
        <a:xfrm flipV="1">
          <a:off x="9639300" y="609114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82607</xdr:rowOff>
    </xdr:from>
    <xdr:to>
      <xdr:col>46</xdr:col>
      <xdr:colOff>38100</xdr:colOff>
      <xdr:row>36</xdr:row>
      <xdr:rowOff>12757</xdr:rowOff>
    </xdr:to>
    <xdr:sp macro="" textlink="">
      <xdr:nvSpPr>
        <xdr:cNvPr id="134" name="楕円 133">
          <a:extLst>
            <a:ext uri="{FF2B5EF4-FFF2-40B4-BE49-F238E27FC236}">
              <a16:creationId xmlns:a16="http://schemas.microsoft.com/office/drawing/2014/main" id="{3319D0D8-0D52-45ED-93DF-E17F9366A01D}"/>
            </a:ext>
          </a:extLst>
        </xdr:cNvPr>
        <xdr:cNvSpPr/>
      </xdr:nvSpPr>
      <xdr:spPr>
        <a:xfrm>
          <a:off x="8699500" y="608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108680</xdr:rowOff>
    </xdr:from>
    <xdr:to>
      <xdr:col>50</xdr:col>
      <xdr:colOff>114300</xdr:colOff>
      <xdr:row>35</xdr:row>
      <xdr:rowOff>133407</xdr:rowOff>
    </xdr:to>
    <xdr:cxnSp macro="">
      <xdr:nvCxnSpPr>
        <xdr:cNvPr id="135" name="直線コネクタ 134">
          <a:extLst>
            <a:ext uri="{FF2B5EF4-FFF2-40B4-BE49-F238E27FC236}">
              <a16:creationId xmlns:a16="http://schemas.microsoft.com/office/drawing/2014/main" id="{58BE6A17-6350-4FAB-966C-AD61E9C69F96}"/>
            </a:ext>
          </a:extLst>
        </xdr:cNvPr>
        <xdr:cNvCxnSpPr/>
      </xdr:nvCxnSpPr>
      <xdr:spPr>
        <a:xfrm flipV="1">
          <a:off x="8750300" y="6109430"/>
          <a:ext cx="889000" cy="2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102857</xdr:rowOff>
    </xdr:from>
    <xdr:to>
      <xdr:col>41</xdr:col>
      <xdr:colOff>101600</xdr:colOff>
      <xdr:row>36</xdr:row>
      <xdr:rowOff>33007</xdr:rowOff>
    </xdr:to>
    <xdr:sp macro="" textlink="">
      <xdr:nvSpPr>
        <xdr:cNvPr id="136" name="楕円 135">
          <a:extLst>
            <a:ext uri="{FF2B5EF4-FFF2-40B4-BE49-F238E27FC236}">
              <a16:creationId xmlns:a16="http://schemas.microsoft.com/office/drawing/2014/main" id="{7F55979F-DDA4-4138-A2A2-BB6439EFA7F1}"/>
            </a:ext>
          </a:extLst>
        </xdr:cNvPr>
        <xdr:cNvSpPr/>
      </xdr:nvSpPr>
      <xdr:spPr>
        <a:xfrm>
          <a:off x="7810500" y="6103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133407</xdr:rowOff>
    </xdr:from>
    <xdr:to>
      <xdr:col>45</xdr:col>
      <xdr:colOff>177800</xdr:colOff>
      <xdr:row>35</xdr:row>
      <xdr:rowOff>153657</xdr:rowOff>
    </xdr:to>
    <xdr:cxnSp macro="">
      <xdr:nvCxnSpPr>
        <xdr:cNvPr id="137" name="直線コネクタ 136">
          <a:extLst>
            <a:ext uri="{FF2B5EF4-FFF2-40B4-BE49-F238E27FC236}">
              <a16:creationId xmlns:a16="http://schemas.microsoft.com/office/drawing/2014/main" id="{1BF1B39D-5B0C-42D5-B873-723CD79394C2}"/>
            </a:ext>
          </a:extLst>
        </xdr:cNvPr>
        <xdr:cNvCxnSpPr/>
      </xdr:nvCxnSpPr>
      <xdr:spPr>
        <a:xfrm flipV="1">
          <a:off x="7861300" y="6134157"/>
          <a:ext cx="889000" cy="20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139662</xdr:rowOff>
    </xdr:from>
    <xdr:to>
      <xdr:col>36</xdr:col>
      <xdr:colOff>165100</xdr:colOff>
      <xdr:row>38</xdr:row>
      <xdr:rowOff>69812</xdr:rowOff>
    </xdr:to>
    <xdr:sp macro="" textlink="">
      <xdr:nvSpPr>
        <xdr:cNvPr id="138" name="楕円 137">
          <a:extLst>
            <a:ext uri="{FF2B5EF4-FFF2-40B4-BE49-F238E27FC236}">
              <a16:creationId xmlns:a16="http://schemas.microsoft.com/office/drawing/2014/main" id="{CDEFF708-1994-4F5C-BFD8-CA24A9FC96A1}"/>
            </a:ext>
          </a:extLst>
        </xdr:cNvPr>
        <xdr:cNvSpPr/>
      </xdr:nvSpPr>
      <xdr:spPr>
        <a:xfrm>
          <a:off x="6921500" y="648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153657</xdr:rowOff>
    </xdr:from>
    <xdr:to>
      <xdr:col>41</xdr:col>
      <xdr:colOff>50800</xdr:colOff>
      <xdr:row>38</xdr:row>
      <xdr:rowOff>19012</xdr:rowOff>
    </xdr:to>
    <xdr:cxnSp macro="">
      <xdr:nvCxnSpPr>
        <xdr:cNvPr id="139" name="直線コネクタ 138">
          <a:extLst>
            <a:ext uri="{FF2B5EF4-FFF2-40B4-BE49-F238E27FC236}">
              <a16:creationId xmlns:a16="http://schemas.microsoft.com/office/drawing/2014/main" id="{30DA9416-6BC8-46D8-8DC4-4F01C4C50E88}"/>
            </a:ext>
          </a:extLst>
        </xdr:cNvPr>
        <xdr:cNvCxnSpPr/>
      </xdr:nvCxnSpPr>
      <xdr:spPr>
        <a:xfrm flipV="1">
          <a:off x="6972300" y="6154407"/>
          <a:ext cx="889000" cy="37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477B73A5-26F0-4322-8604-6DFECFBB4723}"/>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8E263BA5-320F-4BD2-B8B9-490EA8CD5ECA}"/>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151578</xdr:rowOff>
    </xdr:from>
    <xdr:ext cx="534377" cy="259045"/>
    <xdr:sp macro="" textlink="">
      <xdr:nvSpPr>
        <xdr:cNvPr id="142" name="n_3aveValue【道路】&#10;一人当たり延長">
          <a:extLst>
            <a:ext uri="{FF2B5EF4-FFF2-40B4-BE49-F238E27FC236}">
              <a16:creationId xmlns:a16="http://schemas.microsoft.com/office/drawing/2014/main" id="{AAF437A5-EF53-453E-A35E-D41CC763A401}"/>
            </a:ext>
          </a:extLst>
        </xdr:cNvPr>
        <xdr:cNvSpPr txBox="1"/>
      </xdr:nvSpPr>
      <xdr:spPr>
        <a:xfrm>
          <a:off x="7594111" y="666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8609</xdr:rowOff>
    </xdr:from>
    <xdr:ext cx="534377" cy="259045"/>
    <xdr:sp macro="" textlink="">
      <xdr:nvSpPr>
        <xdr:cNvPr id="143" name="n_4aveValue【道路】&#10;一人当たり延長">
          <a:extLst>
            <a:ext uri="{FF2B5EF4-FFF2-40B4-BE49-F238E27FC236}">
              <a16:creationId xmlns:a16="http://schemas.microsoft.com/office/drawing/2014/main" id="{82D59BE8-7964-4939-82AD-689A150C9ECD}"/>
            </a:ext>
          </a:extLst>
        </xdr:cNvPr>
        <xdr:cNvSpPr txBox="1"/>
      </xdr:nvSpPr>
      <xdr:spPr>
        <a:xfrm>
          <a:off x="6705111" y="669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4557</xdr:rowOff>
    </xdr:from>
    <xdr:ext cx="534377" cy="259045"/>
    <xdr:sp macro="" textlink="">
      <xdr:nvSpPr>
        <xdr:cNvPr id="144" name="n_1mainValue【道路】&#10;一人当たり延長">
          <a:extLst>
            <a:ext uri="{FF2B5EF4-FFF2-40B4-BE49-F238E27FC236}">
              <a16:creationId xmlns:a16="http://schemas.microsoft.com/office/drawing/2014/main" id="{328A9F39-3651-434D-95C3-7CEB39344BB8}"/>
            </a:ext>
          </a:extLst>
        </xdr:cNvPr>
        <xdr:cNvSpPr txBox="1"/>
      </xdr:nvSpPr>
      <xdr:spPr>
        <a:xfrm>
          <a:off x="9359411" y="583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29284</xdr:rowOff>
    </xdr:from>
    <xdr:ext cx="534377" cy="259045"/>
    <xdr:sp macro="" textlink="">
      <xdr:nvSpPr>
        <xdr:cNvPr id="145" name="n_2mainValue【道路】&#10;一人当たり延長">
          <a:extLst>
            <a:ext uri="{FF2B5EF4-FFF2-40B4-BE49-F238E27FC236}">
              <a16:creationId xmlns:a16="http://schemas.microsoft.com/office/drawing/2014/main" id="{0090B629-0602-43BC-A314-5A8AF49B08FB}"/>
            </a:ext>
          </a:extLst>
        </xdr:cNvPr>
        <xdr:cNvSpPr txBox="1"/>
      </xdr:nvSpPr>
      <xdr:spPr>
        <a:xfrm>
          <a:off x="8483111" y="585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49534</xdr:rowOff>
    </xdr:from>
    <xdr:ext cx="534377" cy="259045"/>
    <xdr:sp macro="" textlink="">
      <xdr:nvSpPr>
        <xdr:cNvPr id="146" name="n_3mainValue【道路】&#10;一人当たり延長">
          <a:extLst>
            <a:ext uri="{FF2B5EF4-FFF2-40B4-BE49-F238E27FC236}">
              <a16:creationId xmlns:a16="http://schemas.microsoft.com/office/drawing/2014/main" id="{6F7E7CF8-AA3A-438F-8CE2-AAB3D4F443ED}"/>
            </a:ext>
          </a:extLst>
        </xdr:cNvPr>
        <xdr:cNvSpPr txBox="1"/>
      </xdr:nvSpPr>
      <xdr:spPr>
        <a:xfrm>
          <a:off x="7594111" y="5878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86339</xdr:rowOff>
    </xdr:from>
    <xdr:ext cx="534377" cy="259045"/>
    <xdr:sp macro="" textlink="">
      <xdr:nvSpPr>
        <xdr:cNvPr id="147" name="n_4mainValue【道路】&#10;一人当たり延長">
          <a:extLst>
            <a:ext uri="{FF2B5EF4-FFF2-40B4-BE49-F238E27FC236}">
              <a16:creationId xmlns:a16="http://schemas.microsoft.com/office/drawing/2014/main" id="{55FAA381-FB5C-4D17-89D5-F78CC5E0CDE2}"/>
            </a:ext>
          </a:extLst>
        </xdr:cNvPr>
        <xdr:cNvSpPr txBox="1"/>
      </xdr:nvSpPr>
      <xdr:spPr>
        <a:xfrm>
          <a:off x="6705111" y="625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053930D-C012-4082-9C58-0B2BC175786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16C1CFD-A8B4-457E-8836-124CFF3EDE1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C8FA729-B919-4BCC-ADE8-C1976303379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35D3E552-3512-41A7-8F8D-C88279DE026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32689134-3D63-4D19-97D9-36D140A0DEC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9745EF04-485C-4B37-95F6-5F82BF1925C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3A14575-D401-4259-B60F-1548263E78A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419DA0E-C3AC-4C15-ACF9-39F9F0DDC5F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C12392B6-A186-41C0-9CC7-B6BD8062307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3E6478D-4587-4A85-8264-27F274B9E72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6D0B068-F34A-4FCC-8E72-1F30C4F5A2D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C96DBA76-CB8D-4F3E-BF8C-C0DEB1BFB7A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63BCC461-0A46-465A-AC8D-B6AE63D9939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D67305AE-1871-42EA-BA03-B10BD53F985A}"/>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53709F8B-3E77-4CE1-B674-BC8438FDD0CD}"/>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99979F59-7B81-46E7-A9D0-3E4B4C32416C}"/>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BF1CA9AE-B1B7-48BE-B802-66AEF302EDD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8D8444A4-596A-4F27-9D93-3AF6CDC09545}"/>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F2A74D78-D690-416D-81EE-7D7B03FE2D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519C8F59-A0EE-4A1B-A6DE-14271EE78A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A10594EC-20BF-4D15-81EC-9E5667B29497}"/>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8A1F1D33-462A-499C-A08C-9379F82A2D7B}"/>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B857F631-6D92-4EB7-9BB7-5BD092BFD99F}"/>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BF71BE75-F1B7-4461-9962-E058EDD06DAE}"/>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F6D5590D-F32E-49DF-87F3-1F8DC5848CA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5F584A57-1B6F-4F21-929F-316853E967CC}"/>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69826560-4EAC-4BB6-AF96-B6B4B52DCC36}"/>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198BE445-47D6-4852-A9CC-A7FD33079617}"/>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0489D20F-FD5F-4FF5-8765-FE30A0F3092C}"/>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28C41D5A-1271-4698-AC9F-456FC08D5C28}"/>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35758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87485F3-08E1-425E-8F7C-ACBB4153786B}"/>
            </a:ext>
          </a:extLst>
        </xdr:cNvPr>
        <xdr:cNvSpPr txBox="1"/>
      </xdr:nvSpPr>
      <xdr:spPr>
        <a:xfrm>
          <a:off x="4673600" y="10322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833B8EB3-F945-4811-ABD4-E03DC613E4D7}"/>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FC0FBA99-1CEA-427B-90E8-43D0F297518A}"/>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0A4DDFCD-DDDF-4F4C-9458-07771029DEF0}"/>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82" name="フローチャート: 判断 181">
          <a:extLst>
            <a:ext uri="{FF2B5EF4-FFF2-40B4-BE49-F238E27FC236}">
              <a16:creationId xmlns:a16="http://schemas.microsoft.com/office/drawing/2014/main" id="{BB3EFD20-630F-4B00-9715-E990BDD307E5}"/>
            </a:ext>
          </a:extLst>
        </xdr:cNvPr>
        <xdr:cNvSpPr/>
      </xdr:nvSpPr>
      <xdr:spPr>
        <a:xfrm>
          <a:off x="1968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146776</xdr:rowOff>
    </xdr:from>
    <xdr:to>
      <xdr:col>6</xdr:col>
      <xdr:colOff>38100</xdr:colOff>
      <xdr:row>61</xdr:row>
      <xdr:rowOff>76926</xdr:rowOff>
    </xdr:to>
    <xdr:sp macro="" textlink="">
      <xdr:nvSpPr>
        <xdr:cNvPr id="183" name="フローチャート: 判断 182">
          <a:extLst>
            <a:ext uri="{FF2B5EF4-FFF2-40B4-BE49-F238E27FC236}">
              <a16:creationId xmlns:a16="http://schemas.microsoft.com/office/drawing/2014/main" id="{BB2DB7D6-9125-4F13-A1EC-EE3395FFBC60}"/>
            </a:ext>
          </a:extLst>
        </xdr:cNvPr>
        <xdr:cNvSpPr/>
      </xdr:nvSpPr>
      <xdr:spPr>
        <a:xfrm>
          <a:off x="1079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8F1581A-BA69-4496-8C43-B36B10B4A8D4}"/>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26F94EC9-4D7C-4BEF-8812-8CB0EAF2179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008B515-D369-4329-A812-5CB90377F9A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283727F-E2BA-4AEA-A45A-8B753D99F0B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C3DF0F62-BE1B-4A7D-8B81-1D64AB92C4C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150041</xdr:rowOff>
    </xdr:from>
    <xdr:to>
      <xdr:col>24</xdr:col>
      <xdr:colOff>114300</xdr:colOff>
      <xdr:row>64</xdr:row>
      <xdr:rowOff>80191</xdr:rowOff>
    </xdr:to>
    <xdr:sp macro="" textlink="">
      <xdr:nvSpPr>
        <xdr:cNvPr id="189" name="楕円 188">
          <a:extLst>
            <a:ext uri="{FF2B5EF4-FFF2-40B4-BE49-F238E27FC236}">
              <a16:creationId xmlns:a16="http://schemas.microsoft.com/office/drawing/2014/main" id="{429AA4B5-D288-4E37-8DB7-58BB89BFE665}"/>
            </a:ext>
          </a:extLst>
        </xdr:cNvPr>
        <xdr:cNvSpPr/>
      </xdr:nvSpPr>
      <xdr:spPr>
        <a:xfrm>
          <a:off x="4584700" y="10951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64968</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86E5348A-1F94-4F27-B147-F2640CC44993}"/>
            </a:ext>
          </a:extLst>
        </xdr:cNvPr>
        <xdr:cNvSpPr txBox="1"/>
      </xdr:nvSpPr>
      <xdr:spPr>
        <a:xfrm>
          <a:off x="4673600" y="10866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140244</xdr:rowOff>
    </xdr:from>
    <xdr:to>
      <xdr:col>20</xdr:col>
      <xdr:colOff>38100</xdr:colOff>
      <xdr:row>64</xdr:row>
      <xdr:rowOff>70394</xdr:rowOff>
    </xdr:to>
    <xdr:sp macro="" textlink="">
      <xdr:nvSpPr>
        <xdr:cNvPr id="191" name="楕円 190">
          <a:extLst>
            <a:ext uri="{FF2B5EF4-FFF2-40B4-BE49-F238E27FC236}">
              <a16:creationId xmlns:a16="http://schemas.microsoft.com/office/drawing/2014/main" id="{66CE9B21-D8AD-4446-BD25-8A884C7886C5}"/>
            </a:ext>
          </a:extLst>
        </xdr:cNvPr>
        <xdr:cNvSpPr/>
      </xdr:nvSpPr>
      <xdr:spPr>
        <a:xfrm>
          <a:off x="3746500" y="1094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19594</xdr:rowOff>
    </xdr:from>
    <xdr:to>
      <xdr:col>24</xdr:col>
      <xdr:colOff>63500</xdr:colOff>
      <xdr:row>64</xdr:row>
      <xdr:rowOff>29391</xdr:rowOff>
    </xdr:to>
    <xdr:cxnSp macro="">
      <xdr:nvCxnSpPr>
        <xdr:cNvPr id="192" name="直線コネクタ 191">
          <a:extLst>
            <a:ext uri="{FF2B5EF4-FFF2-40B4-BE49-F238E27FC236}">
              <a16:creationId xmlns:a16="http://schemas.microsoft.com/office/drawing/2014/main" id="{DA53516F-73A3-4DF4-9B3F-CC8F7790A177}"/>
            </a:ext>
          </a:extLst>
        </xdr:cNvPr>
        <xdr:cNvCxnSpPr/>
      </xdr:nvCxnSpPr>
      <xdr:spPr>
        <a:xfrm>
          <a:off x="3797300" y="1099239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127181</xdr:rowOff>
    </xdr:from>
    <xdr:to>
      <xdr:col>15</xdr:col>
      <xdr:colOff>101600</xdr:colOff>
      <xdr:row>64</xdr:row>
      <xdr:rowOff>57331</xdr:rowOff>
    </xdr:to>
    <xdr:sp macro="" textlink="">
      <xdr:nvSpPr>
        <xdr:cNvPr id="193" name="楕円 192">
          <a:extLst>
            <a:ext uri="{FF2B5EF4-FFF2-40B4-BE49-F238E27FC236}">
              <a16:creationId xmlns:a16="http://schemas.microsoft.com/office/drawing/2014/main" id="{CABA84AE-8C6D-4C3E-AA7A-C488B9959BB2}"/>
            </a:ext>
          </a:extLst>
        </xdr:cNvPr>
        <xdr:cNvSpPr/>
      </xdr:nvSpPr>
      <xdr:spPr>
        <a:xfrm>
          <a:off x="2857500" y="1092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64</xdr:row>
      <xdr:rowOff>6531</xdr:rowOff>
    </xdr:from>
    <xdr:to>
      <xdr:col>19</xdr:col>
      <xdr:colOff>177800</xdr:colOff>
      <xdr:row>64</xdr:row>
      <xdr:rowOff>19594</xdr:rowOff>
    </xdr:to>
    <xdr:cxnSp macro="">
      <xdr:nvCxnSpPr>
        <xdr:cNvPr id="194" name="直線コネクタ 193">
          <a:extLst>
            <a:ext uri="{FF2B5EF4-FFF2-40B4-BE49-F238E27FC236}">
              <a16:creationId xmlns:a16="http://schemas.microsoft.com/office/drawing/2014/main" id="{65EB930B-03C0-468B-BFD7-601AF2F2DF0C}"/>
            </a:ext>
          </a:extLst>
        </xdr:cNvPr>
        <xdr:cNvCxnSpPr/>
      </xdr:nvCxnSpPr>
      <xdr:spPr>
        <a:xfrm>
          <a:off x="2908300" y="1097933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128815</xdr:rowOff>
    </xdr:from>
    <xdr:to>
      <xdr:col>10</xdr:col>
      <xdr:colOff>165100</xdr:colOff>
      <xdr:row>64</xdr:row>
      <xdr:rowOff>58965</xdr:rowOff>
    </xdr:to>
    <xdr:sp macro="" textlink="">
      <xdr:nvSpPr>
        <xdr:cNvPr id="195" name="楕円 194">
          <a:extLst>
            <a:ext uri="{FF2B5EF4-FFF2-40B4-BE49-F238E27FC236}">
              <a16:creationId xmlns:a16="http://schemas.microsoft.com/office/drawing/2014/main" id="{45E21868-EBCC-44A6-986C-50AD78C500E0}"/>
            </a:ext>
          </a:extLst>
        </xdr:cNvPr>
        <xdr:cNvSpPr/>
      </xdr:nvSpPr>
      <xdr:spPr>
        <a:xfrm>
          <a:off x="1968500" y="1093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64</xdr:row>
      <xdr:rowOff>6531</xdr:rowOff>
    </xdr:from>
    <xdr:to>
      <xdr:col>15</xdr:col>
      <xdr:colOff>50800</xdr:colOff>
      <xdr:row>64</xdr:row>
      <xdr:rowOff>8165</xdr:rowOff>
    </xdr:to>
    <xdr:cxnSp macro="">
      <xdr:nvCxnSpPr>
        <xdr:cNvPr id="196" name="直線コネクタ 195">
          <a:extLst>
            <a:ext uri="{FF2B5EF4-FFF2-40B4-BE49-F238E27FC236}">
              <a16:creationId xmlns:a16="http://schemas.microsoft.com/office/drawing/2014/main" id="{E2D852EA-29D9-4ADA-929D-849528767F6D}"/>
            </a:ext>
          </a:extLst>
        </xdr:cNvPr>
        <xdr:cNvCxnSpPr/>
      </xdr:nvCxnSpPr>
      <xdr:spPr>
        <a:xfrm flipV="1">
          <a:off x="2019300" y="10979331"/>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101056</xdr:rowOff>
    </xdr:from>
    <xdr:to>
      <xdr:col>6</xdr:col>
      <xdr:colOff>38100</xdr:colOff>
      <xdr:row>64</xdr:row>
      <xdr:rowOff>31206</xdr:rowOff>
    </xdr:to>
    <xdr:sp macro="" textlink="">
      <xdr:nvSpPr>
        <xdr:cNvPr id="197" name="楕円 196">
          <a:extLst>
            <a:ext uri="{FF2B5EF4-FFF2-40B4-BE49-F238E27FC236}">
              <a16:creationId xmlns:a16="http://schemas.microsoft.com/office/drawing/2014/main" id="{4277A5C6-BE86-420B-86FB-B310183C9F70}"/>
            </a:ext>
          </a:extLst>
        </xdr:cNvPr>
        <xdr:cNvSpPr/>
      </xdr:nvSpPr>
      <xdr:spPr>
        <a:xfrm>
          <a:off x="1079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151856</xdr:rowOff>
    </xdr:from>
    <xdr:to>
      <xdr:col>10</xdr:col>
      <xdr:colOff>114300</xdr:colOff>
      <xdr:row>64</xdr:row>
      <xdr:rowOff>8165</xdr:rowOff>
    </xdr:to>
    <xdr:cxnSp macro="">
      <xdr:nvCxnSpPr>
        <xdr:cNvPr id="198" name="直線コネクタ 197">
          <a:extLst>
            <a:ext uri="{FF2B5EF4-FFF2-40B4-BE49-F238E27FC236}">
              <a16:creationId xmlns:a16="http://schemas.microsoft.com/office/drawing/2014/main" id="{BDA6BF43-C137-455C-9267-76D713928DAB}"/>
            </a:ext>
          </a:extLst>
        </xdr:cNvPr>
        <xdr:cNvCxnSpPr/>
      </xdr:nvCxnSpPr>
      <xdr:spPr>
        <a:xfrm>
          <a:off x="1130300" y="10953206"/>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114680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402F3E33-CC02-4422-A3CF-321809A5B508}"/>
            </a:ext>
          </a:extLst>
        </xdr:cNvPr>
        <xdr:cNvSpPr txBox="1"/>
      </xdr:nvSpPr>
      <xdr:spPr>
        <a:xfrm>
          <a:off x="3582044" y="10230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12BB1CAF-738A-420F-AD5B-4CE412BAFBDC}"/>
            </a:ext>
          </a:extLst>
        </xdr:cNvPr>
        <xdr:cNvSpPr txBox="1"/>
      </xdr:nvSpPr>
      <xdr:spPr>
        <a:xfrm>
          <a:off x="2705744" y="1021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113047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1D25CE55-3511-4070-AEBC-5911780C03E8}"/>
            </a:ext>
          </a:extLst>
        </xdr:cNvPr>
        <xdr:cNvSpPr txBox="1"/>
      </xdr:nvSpPr>
      <xdr:spPr>
        <a:xfrm>
          <a:off x="1816744" y="1022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93453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997E5254-3E2B-4667-8986-04A49017324E}"/>
            </a:ext>
          </a:extLst>
        </xdr:cNvPr>
        <xdr:cNvSpPr txBox="1"/>
      </xdr:nvSpPr>
      <xdr:spPr>
        <a:xfrm>
          <a:off x="9277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61521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5252A4ED-0824-4DE8-9433-74F7DF06A13E}"/>
            </a:ext>
          </a:extLst>
        </xdr:cNvPr>
        <xdr:cNvSpPr txBox="1"/>
      </xdr:nvSpPr>
      <xdr:spPr>
        <a:xfrm>
          <a:off x="3582044" y="1103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48458</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3157BF95-639C-4E65-9501-AE3734F1CEC6}"/>
            </a:ext>
          </a:extLst>
        </xdr:cNvPr>
        <xdr:cNvSpPr txBox="1"/>
      </xdr:nvSpPr>
      <xdr:spPr>
        <a:xfrm>
          <a:off x="2705744" y="1102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50092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0FFB536C-BEAF-4F06-A8EA-B2D67235513C}"/>
            </a:ext>
          </a:extLst>
        </xdr:cNvPr>
        <xdr:cNvSpPr txBox="1"/>
      </xdr:nvSpPr>
      <xdr:spPr>
        <a:xfrm>
          <a:off x="1816744" y="11022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64</xdr:row>
      <xdr:rowOff>22333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C8E581CF-5C1F-4707-8D4C-651E2CED3395}"/>
            </a:ext>
          </a:extLst>
        </xdr:cNvPr>
        <xdr:cNvSpPr txBox="1"/>
      </xdr:nvSpPr>
      <xdr:spPr>
        <a:xfrm>
          <a:off x="927744" y="1099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8481FE3-1832-4072-8566-3276A94D571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0CF4DBB-4693-4532-8FC3-FB50CBB7C3C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768AD055-7F58-4C82-8A17-F1080B4B3FF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AA408A1-E4DE-4C25-AAD7-915901C7AA8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F9EF162-FD05-4D89-985D-3ECFB712CDE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7282FDD-51E4-4610-92D9-83B2C909789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186C389-E3B7-463A-A0C8-FC4A44A60E0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35E7BFA-368B-4CA5-BDFC-4F51B9F3BBC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7857AC22-43CF-4C29-876D-88CEEC4C383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2C9B3EF-F7BC-4E3D-968B-70317AFC08A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DE3FB3C-21A4-4514-B9B7-C33B16BB17B7}"/>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7F07DEE5-0658-49CB-8CF6-0EDB7FE6724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5185AB5B-D8A3-4CC6-B13E-D0D365E329D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53387C0C-D037-45B8-9DCB-ACB1B1D06368}"/>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8A8B6701-72E3-4C4A-8F30-26555D72573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D5316286-5C23-40D8-9452-DE420BBCDC74}"/>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0AE7F690-B5BA-450A-BB54-2AB971BE0643}"/>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AF1EEE6C-B2E1-46F0-A375-A817F97A8B2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7E461A63-14BA-4536-84F8-E5A8A5FB1DD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EE7134C7-8BBB-4865-B0EB-3F687D06EAB6}"/>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5B1520B1-8CCA-4E2A-BC79-8659FA7BC1F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0B49F1F9-AA22-49E2-A358-0283A7C6488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4F16FBC5-82EC-4249-AAF2-D619E24BDCD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7561D56F-527D-4B6E-994E-D31BD2B96A9C}"/>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1A3404FC-00FD-478F-B511-0FA3B82C390A}"/>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4CFE6971-ACA6-4109-8D04-E460048124C2}"/>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4C79A1E4-77A0-44E2-960B-6824F54A2468}"/>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37DC7FAD-8806-4CFA-9C3B-6E7AC801DE00}"/>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ABCF5213-9AD3-4E71-A48B-5DD36A507DAB}"/>
            </a:ext>
          </a:extLst>
        </xdr:cNvPr>
        <xdr:cNvSpPr txBox="1"/>
      </xdr:nvSpPr>
      <xdr:spPr>
        <a:xfrm>
          <a:off x="10515600" y="10544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E7377CAE-55DC-4498-83CE-F85324E98F68}"/>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A109A0A2-CAD0-4A42-9D51-8B9E69181F2F}"/>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E5DCE5E0-926B-4F0E-98DF-27A47B27987F}"/>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108127</xdr:rowOff>
    </xdr:from>
    <xdr:to>
      <xdr:col>41</xdr:col>
      <xdr:colOff>101600</xdr:colOff>
      <xdr:row>63</xdr:row>
      <xdr:rowOff>38277</xdr:rowOff>
    </xdr:to>
    <xdr:sp macro="" textlink="">
      <xdr:nvSpPr>
        <xdr:cNvPr id="239" name="フローチャート: 判断 238">
          <a:extLst>
            <a:ext uri="{FF2B5EF4-FFF2-40B4-BE49-F238E27FC236}">
              <a16:creationId xmlns:a16="http://schemas.microsoft.com/office/drawing/2014/main" id="{876CE096-2B76-45A3-B3D4-C49328306D7B}"/>
            </a:ext>
          </a:extLst>
        </xdr:cNvPr>
        <xdr:cNvSpPr/>
      </xdr:nvSpPr>
      <xdr:spPr>
        <a:xfrm>
          <a:off x="7810500" y="1073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115239</xdr:rowOff>
    </xdr:from>
    <xdr:to>
      <xdr:col>36</xdr:col>
      <xdr:colOff>165100</xdr:colOff>
      <xdr:row>63</xdr:row>
      <xdr:rowOff>45389</xdr:rowOff>
    </xdr:to>
    <xdr:sp macro="" textlink="">
      <xdr:nvSpPr>
        <xdr:cNvPr id="240" name="フローチャート: 判断 239">
          <a:extLst>
            <a:ext uri="{FF2B5EF4-FFF2-40B4-BE49-F238E27FC236}">
              <a16:creationId xmlns:a16="http://schemas.microsoft.com/office/drawing/2014/main" id="{6B0C6373-4CA1-432F-A654-F3D67C97AD1A}"/>
            </a:ext>
          </a:extLst>
        </xdr:cNvPr>
        <xdr:cNvSpPr/>
      </xdr:nvSpPr>
      <xdr:spPr>
        <a:xfrm>
          <a:off x="6921500" y="10745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CCDC89A3-3689-4172-A696-BF2449E36E6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1578E17-DAC0-47D0-8279-8A53617AD8B3}"/>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7D10CCA-7145-46B2-949A-1D62EA2EABB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316DFB5-D09E-4B07-9E5B-65F8BFBA7882}"/>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F5574E5F-EDD8-4004-A4AA-FFB36E902D2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112139</xdr:rowOff>
    </xdr:from>
    <xdr:to>
      <xdr:col>55</xdr:col>
      <xdr:colOff>50800</xdr:colOff>
      <xdr:row>63</xdr:row>
      <xdr:rowOff>42289</xdr:rowOff>
    </xdr:to>
    <xdr:sp macro="" textlink="">
      <xdr:nvSpPr>
        <xdr:cNvPr id="246" name="楕円 245">
          <a:extLst>
            <a:ext uri="{FF2B5EF4-FFF2-40B4-BE49-F238E27FC236}">
              <a16:creationId xmlns:a16="http://schemas.microsoft.com/office/drawing/2014/main" id="{346AE05C-45AE-4C82-89D9-F6A9E78915C4}"/>
            </a:ext>
          </a:extLst>
        </xdr:cNvPr>
        <xdr:cNvSpPr/>
      </xdr:nvSpPr>
      <xdr:spPr>
        <a:xfrm>
          <a:off x="10426700" y="1074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90566</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941DAA26-A55D-4673-B63B-8B24CE15E462}"/>
            </a:ext>
          </a:extLst>
        </xdr:cNvPr>
        <xdr:cNvSpPr txBox="1"/>
      </xdr:nvSpPr>
      <xdr:spPr>
        <a:xfrm>
          <a:off x="10515600" y="10720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117349</xdr:rowOff>
    </xdr:from>
    <xdr:to>
      <xdr:col>50</xdr:col>
      <xdr:colOff>165100</xdr:colOff>
      <xdr:row>63</xdr:row>
      <xdr:rowOff>47499</xdr:rowOff>
    </xdr:to>
    <xdr:sp macro="" textlink="">
      <xdr:nvSpPr>
        <xdr:cNvPr id="248" name="楕円 247">
          <a:extLst>
            <a:ext uri="{FF2B5EF4-FFF2-40B4-BE49-F238E27FC236}">
              <a16:creationId xmlns:a16="http://schemas.microsoft.com/office/drawing/2014/main" id="{77691EB4-9A39-4BF2-A54C-E6910D0C1A0F}"/>
            </a:ext>
          </a:extLst>
        </xdr:cNvPr>
        <xdr:cNvSpPr/>
      </xdr:nvSpPr>
      <xdr:spPr>
        <a:xfrm>
          <a:off x="9588500" y="1074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162939</xdr:rowOff>
    </xdr:from>
    <xdr:to>
      <xdr:col>55</xdr:col>
      <xdr:colOff>0</xdr:colOff>
      <xdr:row>62</xdr:row>
      <xdr:rowOff>168149</xdr:rowOff>
    </xdr:to>
    <xdr:cxnSp macro="">
      <xdr:nvCxnSpPr>
        <xdr:cNvPr id="249" name="直線コネクタ 248">
          <a:extLst>
            <a:ext uri="{FF2B5EF4-FFF2-40B4-BE49-F238E27FC236}">
              <a16:creationId xmlns:a16="http://schemas.microsoft.com/office/drawing/2014/main" id="{5B8922DF-BFA9-4864-909B-F16651615075}"/>
            </a:ext>
          </a:extLst>
        </xdr:cNvPr>
        <xdr:cNvCxnSpPr/>
      </xdr:nvCxnSpPr>
      <xdr:spPr>
        <a:xfrm flipV="1">
          <a:off x="9639300" y="10792839"/>
          <a:ext cx="838200" cy="5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122844</xdr:rowOff>
    </xdr:from>
    <xdr:to>
      <xdr:col>46</xdr:col>
      <xdr:colOff>38100</xdr:colOff>
      <xdr:row>63</xdr:row>
      <xdr:rowOff>52994</xdr:rowOff>
    </xdr:to>
    <xdr:sp macro="" textlink="">
      <xdr:nvSpPr>
        <xdr:cNvPr id="250" name="楕円 249">
          <a:extLst>
            <a:ext uri="{FF2B5EF4-FFF2-40B4-BE49-F238E27FC236}">
              <a16:creationId xmlns:a16="http://schemas.microsoft.com/office/drawing/2014/main" id="{059F7095-89C4-4056-ABA0-8977B9A57A8F}"/>
            </a:ext>
          </a:extLst>
        </xdr:cNvPr>
        <xdr:cNvSpPr/>
      </xdr:nvSpPr>
      <xdr:spPr>
        <a:xfrm>
          <a:off x="8699500" y="1075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168149</xdr:rowOff>
    </xdr:from>
    <xdr:to>
      <xdr:col>50</xdr:col>
      <xdr:colOff>114300</xdr:colOff>
      <xdr:row>63</xdr:row>
      <xdr:rowOff>2194</xdr:rowOff>
    </xdr:to>
    <xdr:cxnSp macro="">
      <xdr:nvCxnSpPr>
        <xdr:cNvPr id="251" name="直線コネクタ 250">
          <a:extLst>
            <a:ext uri="{FF2B5EF4-FFF2-40B4-BE49-F238E27FC236}">
              <a16:creationId xmlns:a16="http://schemas.microsoft.com/office/drawing/2014/main" id="{C4F6B663-7D2B-42B1-89E3-C4A622982694}"/>
            </a:ext>
          </a:extLst>
        </xdr:cNvPr>
        <xdr:cNvCxnSpPr/>
      </xdr:nvCxnSpPr>
      <xdr:spPr>
        <a:xfrm flipV="1">
          <a:off x="8750300" y="10798049"/>
          <a:ext cx="889000" cy="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130418</xdr:rowOff>
    </xdr:from>
    <xdr:to>
      <xdr:col>41</xdr:col>
      <xdr:colOff>101600</xdr:colOff>
      <xdr:row>63</xdr:row>
      <xdr:rowOff>60568</xdr:rowOff>
    </xdr:to>
    <xdr:sp macro="" textlink="">
      <xdr:nvSpPr>
        <xdr:cNvPr id="252" name="楕円 251">
          <a:extLst>
            <a:ext uri="{FF2B5EF4-FFF2-40B4-BE49-F238E27FC236}">
              <a16:creationId xmlns:a16="http://schemas.microsoft.com/office/drawing/2014/main" id="{4692F580-9DAC-4BAF-9272-FED515E066DD}"/>
            </a:ext>
          </a:extLst>
        </xdr:cNvPr>
        <xdr:cNvSpPr/>
      </xdr:nvSpPr>
      <xdr:spPr>
        <a:xfrm>
          <a:off x="7810500" y="1076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2194</xdr:rowOff>
    </xdr:from>
    <xdr:to>
      <xdr:col>45</xdr:col>
      <xdr:colOff>177800</xdr:colOff>
      <xdr:row>63</xdr:row>
      <xdr:rowOff>9768</xdr:rowOff>
    </xdr:to>
    <xdr:cxnSp macro="">
      <xdr:nvCxnSpPr>
        <xdr:cNvPr id="253" name="直線コネクタ 252">
          <a:extLst>
            <a:ext uri="{FF2B5EF4-FFF2-40B4-BE49-F238E27FC236}">
              <a16:creationId xmlns:a16="http://schemas.microsoft.com/office/drawing/2014/main" id="{CC969EB1-FAB2-4ABB-8C4F-EF0F33C40CE3}"/>
            </a:ext>
          </a:extLst>
        </xdr:cNvPr>
        <xdr:cNvCxnSpPr/>
      </xdr:nvCxnSpPr>
      <xdr:spPr>
        <a:xfrm flipV="1">
          <a:off x="7861300" y="10803544"/>
          <a:ext cx="889000" cy="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132727</xdr:rowOff>
    </xdr:from>
    <xdr:to>
      <xdr:col>36</xdr:col>
      <xdr:colOff>165100</xdr:colOff>
      <xdr:row>63</xdr:row>
      <xdr:rowOff>62877</xdr:rowOff>
    </xdr:to>
    <xdr:sp macro="" textlink="">
      <xdr:nvSpPr>
        <xdr:cNvPr id="254" name="楕円 253">
          <a:extLst>
            <a:ext uri="{FF2B5EF4-FFF2-40B4-BE49-F238E27FC236}">
              <a16:creationId xmlns:a16="http://schemas.microsoft.com/office/drawing/2014/main" id="{E2A2BCDF-A04C-4069-9D8A-204D3DC9B12C}"/>
            </a:ext>
          </a:extLst>
        </xdr:cNvPr>
        <xdr:cNvSpPr/>
      </xdr:nvSpPr>
      <xdr:spPr>
        <a:xfrm>
          <a:off x="6921500" y="1076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9768</xdr:rowOff>
    </xdr:from>
    <xdr:to>
      <xdr:col>41</xdr:col>
      <xdr:colOff>50800</xdr:colOff>
      <xdr:row>63</xdr:row>
      <xdr:rowOff>12077</xdr:rowOff>
    </xdr:to>
    <xdr:cxnSp macro="">
      <xdr:nvCxnSpPr>
        <xdr:cNvPr id="255" name="直線コネクタ 254">
          <a:extLst>
            <a:ext uri="{FF2B5EF4-FFF2-40B4-BE49-F238E27FC236}">
              <a16:creationId xmlns:a16="http://schemas.microsoft.com/office/drawing/2014/main" id="{51060692-3DC5-4EAB-A004-9DBA546E8894}"/>
            </a:ext>
          </a:extLst>
        </xdr:cNvPr>
        <xdr:cNvCxnSpPr/>
      </xdr:nvCxnSpPr>
      <xdr:spPr>
        <a:xfrm flipV="1">
          <a:off x="6972300" y="10811118"/>
          <a:ext cx="889000" cy="2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530E044C-4B58-464A-A973-9BA6288EC68C}"/>
            </a:ext>
          </a:extLst>
        </xdr:cNvPr>
        <xdr:cNvSpPr txBox="1"/>
      </xdr:nvSpPr>
      <xdr:spPr>
        <a:xfrm>
          <a:off x="9327095" y="10476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C87DC341-A250-4FD9-9FF8-684649A503F3}"/>
            </a:ext>
          </a:extLst>
        </xdr:cNvPr>
        <xdr:cNvSpPr txBox="1"/>
      </xdr:nvSpPr>
      <xdr:spPr>
        <a:xfrm>
          <a:off x="8450795" y="10484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54804</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1C1F23D-4ABF-4080-9D1B-2E897FF7F770}"/>
            </a:ext>
          </a:extLst>
        </xdr:cNvPr>
        <xdr:cNvSpPr txBox="1"/>
      </xdr:nvSpPr>
      <xdr:spPr>
        <a:xfrm>
          <a:off x="7561795" y="10513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61916</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6043CE5-4C81-4224-84D4-FE7C6D450E05}"/>
            </a:ext>
          </a:extLst>
        </xdr:cNvPr>
        <xdr:cNvSpPr txBox="1"/>
      </xdr:nvSpPr>
      <xdr:spPr>
        <a:xfrm>
          <a:off x="6672795" y="10520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38626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CF45E7C2-E543-4131-89EE-B7C944959599}"/>
            </a:ext>
          </a:extLst>
        </xdr:cNvPr>
        <xdr:cNvSpPr txBox="1"/>
      </xdr:nvSpPr>
      <xdr:spPr>
        <a:xfrm>
          <a:off x="9327095" y="10839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44121</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4349DC85-0B51-4A46-9ED5-71367C8D0A1B}"/>
            </a:ext>
          </a:extLst>
        </xdr:cNvPr>
        <xdr:cNvSpPr txBox="1"/>
      </xdr:nvSpPr>
      <xdr:spPr>
        <a:xfrm>
          <a:off x="8450795" y="1084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51695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A8F17F21-334F-443A-BB74-3AAC4E9E430F}"/>
            </a:ext>
          </a:extLst>
        </xdr:cNvPr>
        <xdr:cNvSpPr txBox="1"/>
      </xdr:nvSpPr>
      <xdr:spPr>
        <a:xfrm>
          <a:off x="7561795" y="10853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54004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157E7E3B-DE6C-4FFD-8752-E34C36271114}"/>
            </a:ext>
          </a:extLst>
        </xdr:cNvPr>
        <xdr:cNvSpPr txBox="1"/>
      </xdr:nvSpPr>
      <xdr:spPr>
        <a:xfrm>
          <a:off x="6672795" y="1085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505FA8C-74F6-4001-B53F-226E3D7F9EF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5409460-CD5B-44D3-A4F0-7FA16E6CA53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EC01A95F-6666-4D48-B547-D724BA03990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A340CF23-246E-4631-80C4-B2118DE558C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E6A94E-8E56-4B38-9966-761ACE1F2D9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8C070BA-26DB-491C-8C8F-98BC5B8E60E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C8C5234-6871-4D73-A9E3-E3130E08BFF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DCE7A21-F4D4-4380-ACEE-5B068BBF277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CFA5716B-FE40-4079-8EF9-543CB0D9D3A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D7F61CA-F624-4A51-BEAE-65AE3A11007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D934B993-1C84-4460-A29E-78A3EC25E36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ECADD040-9013-43D3-8AB0-CC999C14BA9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3A1FC9F5-CC96-4251-A621-9DBC1AD177E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42D78F9B-5CC3-4D30-877B-0F4CA095EE89}"/>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6678A5BA-3481-4823-9D2B-D86B032F5DB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339BEA58-A8C8-4DAC-A36F-272A56299F01}"/>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DD776C05-AFB4-4CE4-9A38-25607C71004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51B853D0-42AB-4227-9A1B-5C66CCEDBE9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80A45EF9-FF11-4E68-B2B8-2D94DC0C637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269D8425-0D0A-4519-896A-E679D18DFB11}"/>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B15E3BB1-F988-4099-9EEE-8F8FE075281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DBA6538-EE80-4577-82F7-C610AA5B715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4C6E551C-4A66-4257-BAEF-1814A5168604}"/>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456249BB-6C86-4003-8952-75C00940AB3E}"/>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717483CD-52DF-4F08-9446-5616D74C0F0F}"/>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2CAA61CE-1ECE-4C8C-8786-63B38B702B0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A20F3804-1CCE-4B12-98B9-8774FC478E7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A6C05554-219F-4E15-83D7-88CEDA2A8C42}"/>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7E8FBAC6-967F-4459-A047-FB748FDE5E8A}"/>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59707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8872F3DF-0CA9-46E6-BA9E-8869FB80F560}"/>
            </a:ext>
          </a:extLst>
        </xdr:cNvPr>
        <xdr:cNvSpPr txBox="1"/>
      </xdr:nvSpPr>
      <xdr:spPr>
        <a:xfrm>
          <a:off x="4673600" y="14118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E9861789-B85D-4CD3-B1EF-51D2637A4D29}"/>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BCB2F37B-F1D1-401D-A2B7-D30A4A75C158}"/>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8C5FF1B2-D8E7-490C-9C8C-E0D90C994078}"/>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147320</xdr:rowOff>
    </xdr:from>
    <xdr:to>
      <xdr:col>10</xdr:col>
      <xdr:colOff>165100</xdr:colOff>
      <xdr:row>83</xdr:row>
      <xdr:rowOff>77470</xdr:rowOff>
    </xdr:to>
    <xdr:sp macro="" textlink="">
      <xdr:nvSpPr>
        <xdr:cNvPr id="297" name="フローチャート: 判断 296">
          <a:extLst>
            <a:ext uri="{FF2B5EF4-FFF2-40B4-BE49-F238E27FC236}">
              <a16:creationId xmlns:a16="http://schemas.microsoft.com/office/drawing/2014/main" id="{22DF2EFB-4A50-47BF-A134-62C9B42EC83E}"/>
            </a:ext>
          </a:extLst>
        </xdr:cNvPr>
        <xdr:cNvSpPr/>
      </xdr:nvSpPr>
      <xdr:spPr>
        <a:xfrm>
          <a:off x="1968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132080</xdr:rowOff>
    </xdr:from>
    <xdr:to>
      <xdr:col>6</xdr:col>
      <xdr:colOff>38100</xdr:colOff>
      <xdr:row>83</xdr:row>
      <xdr:rowOff>62230</xdr:rowOff>
    </xdr:to>
    <xdr:sp macro="" textlink="">
      <xdr:nvSpPr>
        <xdr:cNvPr id="298" name="フローチャート: 判断 297">
          <a:extLst>
            <a:ext uri="{FF2B5EF4-FFF2-40B4-BE49-F238E27FC236}">
              <a16:creationId xmlns:a16="http://schemas.microsoft.com/office/drawing/2014/main" id="{35B44EEA-80F0-4AE4-AC21-355A7523F28C}"/>
            </a:ext>
          </a:extLst>
        </xdr:cNvPr>
        <xdr:cNvSpPr/>
      </xdr:nvSpPr>
      <xdr:spPr>
        <a:xfrm>
          <a:off x="1079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761D0C8-C93E-400C-A68B-0CDB89C79323}"/>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0F5866B-08DA-4B2D-BC9C-DED8AF9C799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3A1F1B8A-D856-4B4C-B66C-FEBE1A55B41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BB8FBD7-92FD-43BB-AC97-B5EE579A18C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92102B2-C6DB-4E41-AE2D-D2E0B06C24C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636</xdr:rowOff>
    </xdr:from>
    <xdr:to>
      <xdr:col>24</xdr:col>
      <xdr:colOff>114300</xdr:colOff>
      <xdr:row>84</xdr:row>
      <xdr:rowOff>102236</xdr:rowOff>
    </xdr:to>
    <xdr:sp macro="" textlink="">
      <xdr:nvSpPr>
        <xdr:cNvPr id="304" name="楕円 303">
          <a:extLst>
            <a:ext uri="{FF2B5EF4-FFF2-40B4-BE49-F238E27FC236}">
              <a16:creationId xmlns:a16="http://schemas.microsoft.com/office/drawing/2014/main" id="{38D23BCA-F942-40F6-8C3E-B62D7F0546C0}"/>
            </a:ext>
          </a:extLst>
        </xdr:cNvPr>
        <xdr:cNvSpPr/>
      </xdr:nvSpPr>
      <xdr:spPr>
        <a:xfrm>
          <a:off x="4584700" y="14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150513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F4FFB2F2-7885-45DB-B808-D8F24E64A1F4}"/>
            </a:ext>
          </a:extLst>
        </xdr:cNvPr>
        <xdr:cNvSpPr txBox="1"/>
      </xdr:nvSpPr>
      <xdr:spPr>
        <a:xfrm>
          <a:off x="4673600" y="14380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4445</xdr:rowOff>
    </xdr:from>
    <xdr:to>
      <xdr:col>20</xdr:col>
      <xdr:colOff>38100</xdr:colOff>
      <xdr:row>84</xdr:row>
      <xdr:rowOff>106045</xdr:rowOff>
    </xdr:to>
    <xdr:sp macro="" textlink="">
      <xdr:nvSpPr>
        <xdr:cNvPr id="306" name="楕円 305">
          <a:extLst>
            <a:ext uri="{FF2B5EF4-FFF2-40B4-BE49-F238E27FC236}">
              <a16:creationId xmlns:a16="http://schemas.microsoft.com/office/drawing/2014/main" id="{DB83591D-1761-4E6E-B4ED-36A254D41A88}"/>
            </a:ext>
          </a:extLst>
        </xdr:cNvPr>
        <xdr:cNvSpPr/>
      </xdr:nvSpPr>
      <xdr:spPr>
        <a:xfrm>
          <a:off x="3746500" y="1440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51436</xdr:rowOff>
    </xdr:from>
    <xdr:to>
      <xdr:col>24</xdr:col>
      <xdr:colOff>63500</xdr:colOff>
      <xdr:row>84</xdr:row>
      <xdr:rowOff>55245</xdr:rowOff>
    </xdr:to>
    <xdr:cxnSp macro="">
      <xdr:nvCxnSpPr>
        <xdr:cNvPr id="307" name="直線コネクタ 306">
          <a:extLst>
            <a:ext uri="{FF2B5EF4-FFF2-40B4-BE49-F238E27FC236}">
              <a16:creationId xmlns:a16="http://schemas.microsoft.com/office/drawing/2014/main" id="{D89A623B-8550-4383-8C9B-DDEB3066A3E4}"/>
            </a:ext>
          </a:extLst>
        </xdr:cNvPr>
        <xdr:cNvCxnSpPr/>
      </xdr:nvCxnSpPr>
      <xdr:spPr>
        <a:xfrm flipV="1">
          <a:off x="3797300" y="14453236"/>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27305</xdr:rowOff>
    </xdr:from>
    <xdr:to>
      <xdr:col>15</xdr:col>
      <xdr:colOff>101600</xdr:colOff>
      <xdr:row>84</xdr:row>
      <xdr:rowOff>128905</xdr:rowOff>
    </xdr:to>
    <xdr:sp macro="" textlink="">
      <xdr:nvSpPr>
        <xdr:cNvPr id="308" name="楕円 307">
          <a:extLst>
            <a:ext uri="{FF2B5EF4-FFF2-40B4-BE49-F238E27FC236}">
              <a16:creationId xmlns:a16="http://schemas.microsoft.com/office/drawing/2014/main" id="{A125151C-B3A3-4B2C-82A6-5C87A89E77A1}"/>
            </a:ext>
          </a:extLst>
        </xdr:cNvPr>
        <xdr:cNvSpPr/>
      </xdr:nvSpPr>
      <xdr:spPr>
        <a:xfrm>
          <a:off x="28575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55245</xdr:rowOff>
    </xdr:from>
    <xdr:to>
      <xdr:col>19</xdr:col>
      <xdr:colOff>177800</xdr:colOff>
      <xdr:row>84</xdr:row>
      <xdr:rowOff>78105</xdr:rowOff>
    </xdr:to>
    <xdr:cxnSp macro="">
      <xdr:nvCxnSpPr>
        <xdr:cNvPr id="309" name="直線コネクタ 308">
          <a:extLst>
            <a:ext uri="{FF2B5EF4-FFF2-40B4-BE49-F238E27FC236}">
              <a16:creationId xmlns:a16="http://schemas.microsoft.com/office/drawing/2014/main" id="{2BBAAA2A-DD00-4E13-BE4B-A7B0FBDC9D82}"/>
            </a:ext>
          </a:extLst>
        </xdr:cNvPr>
        <xdr:cNvCxnSpPr/>
      </xdr:nvCxnSpPr>
      <xdr:spPr>
        <a:xfrm flipV="1">
          <a:off x="2908300" y="1445704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6350</xdr:rowOff>
    </xdr:from>
    <xdr:to>
      <xdr:col>10</xdr:col>
      <xdr:colOff>165100</xdr:colOff>
      <xdr:row>84</xdr:row>
      <xdr:rowOff>107950</xdr:rowOff>
    </xdr:to>
    <xdr:sp macro="" textlink="">
      <xdr:nvSpPr>
        <xdr:cNvPr id="310" name="楕円 309">
          <a:extLst>
            <a:ext uri="{FF2B5EF4-FFF2-40B4-BE49-F238E27FC236}">
              <a16:creationId xmlns:a16="http://schemas.microsoft.com/office/drawing/2014/main" id="{93BD499E-6763-42E9-A02D-AF3221835734}"/>
            </a:ext>
          </a:extLst>
        </xdr:cNvPr>
        <xdr:cNvSpPr/>
      </xdr:nvSpPr>
      <xdr:spPr>
        <a:xfrm>
          <a:off x="1968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57150</xdr:rowOff>
    </xdr:from>
    <xdr:to>
      <xdr:col>15</xdr:col>
      <xdr:colOff>50800</xdr:colOff>
      <xdr:row>84</xdr:row>
      <xdr:rowOff>78105</xdr:rowOff>
    </xdr:to>
    <xdr:cxnSp macro="">
      <xdr:nvCxnSpPr>
        <xdr:cNvPr id="311" name="直線コネクタ 310">
          <a:extLst>
            <a:ext uri="{FF2B5EF4-FFF2-40B4-BE49-F238E27FC236}">
              <a16:creationId xmlns:a16="http://schemas.microsoft.com/office/drawing/2014/main" id="{35281F63-26C4-47EA-B122-CCDC41E3AED8}"/>
            </a:ext>
          </a:extLst>
        </xdr:cNvPr>
        <xdr:cNvCxnSpPr/>
      </xdr:nvCxnSpPr>
      <xdr:spPr>
        <a:xfrm>
          <a:off x="2019300" y="144589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168275</xdr:rowOff>
    </xdr:from>
    <xdr:to>
      <xdr:col>6</xdr:col>
      <xdr:colOff>38100</xdr:colOff>
      <xdr:row>84</xdr:row>
      <xdr:rowOff>98425</xdr:rowOff>
    </xdr:to>
    <xdr:sp macro="" textlink="">
      <xdr:nvSpPr>
        <xdr:cNvPr id="312" name="楕円 311">
          <a:extLst>
            <a:ext uri="{FF2B5EF4-FFF2-40B4-BE49-F238E27FC236}">
              <a16:creationId xmlns:a16="http://schemas.microsoft.com/office/drawing/2014/main" id="{2C70E09A-9AC6-40C9-BC24-C79F88D7F650}"/>
            </a:ext>
          </a:extLst>
        </xdr:cNvPr>
        <xdr:cNvSpPr/>
      </xdr:nvSpPr>
      <xdr:spPr>
        <a:xfrm>
          <a:off x="1079500" y="14398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47625</xdr:rowOff>
    </xdr:from>
    <xdr:to>
      <xdr:col>10</xdr:col>
      <xdr:colOff>114300</xdr:colOff>
      <xdr:row>84</xdr:row>
      <xdr:rowOff>57150</xdr:rowOff>
    </xdr:to>
    <xdr:cxnSp macro="">
      <xdr:nvCxnSpPr>
        <xdr:cNvPr id="313" name="直線コネクタ 312">
          <a:extLst>
            <a:ext uri="{FF2B5EF4-FFF2-40B4-BE49-F238E27FC236}">
              <a16:creationId xmlns:a16="http://schemas.microsoft.com/office/drawing/2014/main" id="{20527870-2F0A-479B-BDC4-CE80A4CE7E03}"/>
            </a:ext>
          </a:extLst>
        </xdr:cNvPr>
        <xdr:cNvCxnSpPr/>
      </xdr:nvCxnSpPr>
      <xdr:spPr>
        <a:xfrm>
          <a:off x="1130300" y="1444942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135907</xdr:rowOff>
    </xdr:from>
    <xdr:ext cx="405111" cy="259045"/>
    <xdr:sp macro="" textlink="">
      <xdr:nvSpPr>
        <xdr:cNvPr id="314" name="n_1aveValue【公営住宅】&#10;有形固定資産減価償却率">
          <a:extLst>
            <a:ext uri="{FF2B5EF4-FFF2-40B4-BE49-F238E27FC236}">
              <a16:creationId xmlns:a16="http://schemas.microsoft.com/office/drawing/2014/main" id="{BB36D4AD-DC50-47EC-A7FE-D98325015B22}"/>
            </a:ext>
          </a:extLst>
        </xdr:cNvPr>
        <xdr:cNvSpPr txBox="1"/>
      </xdr:nvSpPr>
      <xdr:spPr>
        <a:xfrm>
          <a:off x="3582044" y="1402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97807</xdr:rowOff>
    </xdr:from>
    <xdr:ext cx="405111" cy="259045"/>
    <xdr:sp macro="" textlink="">
      <xdr:nvSpPr>
        <xdr:cNvPr id="315" name="n_2aveValue【公営住宅】&#10;有形固定資産減価償却率">
          <a:extLst>
            <a:ext uri="{FF2B5EF4-FFF2-40B4-BE49-F238E27FC236}">
              <a16:creationId xmlns:a16="http://schemas.microsoft.com/office/drawing/2014/main" id="{6A655FCF-A441-4AB5-9267-0665CBBA056D}"/>
            </a:ext>
          </a:extLst>
        </xdr:cNvPr>
        <xdr:cNvSpPr txBox="1"/>
      </xdr:nvSpPr>
      <xdr:spPr>
        <a:xfrm>
          <a:off x="2705744" y="13985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93997</xdr:rowOff>
    </xdr:from>
    <xdr:ext cx="405111" cy="259045"/>
    <xdr:sp macro="" textlink="">
      <xdr:nvSpPr>
        <xdr:cNvPr id="316" name="n_3aveValue【公営住宅】&#10;有形固定資産減価償却率">
          <a:extLst>
            <a:ext uri="{FF2B5EF4-FFF2-40B4-BE49-F238E27FC236}">
              <a16:creationId xmlns:a16="http://schemas.microsoft.com/office/drawing/2014/main" id="{2786259A-1AF2-4A42-93ED-D4D41D312841}"/>
            </a:ext>
          </a:extLst>
        </xdr:cNvPr>
        <xdr:cNvSpPr txBox="1"/>
      </xdr:nvSpPr>
      <xdr:spPr>
        <a:xfrm>
          <a:off x="1816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78757</xdr:rowOff>
    </xdr:from>
    <xdr:ext cx="405111" cy="259045"/>
    <xdr:sp macro="" textlink="">
      <xdr:nvSpPr>
        <xdr:cNvPr id="317" name="n_4aveValue【公営住宅】&#10;有形固定資産減価償却率">
          <a:extLst>
            <a:ext uri="{FF2B5EF4-FFF2-40B4-BE49-F238E27FC236}">
              <a16:creationId xmlns:a16="http://schemas.microsoft.com/office/drawing/2014/main" id="{3E99668D-0EEB-4657-AD2C-FA8DCBF16BFC}"/>
            </a:ext>
          </a:extLst>
        </xdr:cNvPr>
        <xdr:cNvSpPr txBox="1"/>
      </xdr:nvSpPr>
      <xdr:spPr>
        <a:xfrm>
          <a:off x="927744" y="1396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97172</xdr:rowOff>
    </xdr:from>
    <xdr:ext cx="405111" cy="259045"/>
    <xdr:sp macro="" textlink="">
      <xdr:nvSpPr>
        <xdr:cNvPr id="318" name="n_1mainValue【公営住宅】&#10;有形固定資産減価償却率">
          <a:extLst>
            <a:ext uri="{FF2B5EF4-FFF2-40B4-BE49-F238E27FC236}">
              <a16:creationId xmlns:a16="http://schemas.microsoft.com/office/drawing/2014/main" id="{6820A56A-9D8F-4421-BB3B-60C5AE8B3086}"/>
            </a:ext>
          </a:extLst>
        </xdr:cNvPr>
        <xdr:cNvSpPr txBox="1"/>
      </xdr:nvSpPr>
      <xdr:spPr>
        <a:xfrm>
          <a:off x="3582044" y="1449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120032</xdr:rowOff>
    </xdr:from>
    <xdr:ext cx="405111" cy="259045"/>
    <xdr:sp macro="" textlink="">
      <xdr:nvSpPr>
        <xdr:cNvPr id="319" name="n_2mainValue【公営住宅】&#10;有形固定資産減価償却率">
          <a:extLst>
            <a:ext uri="{FF2B5EF4-FFF2-40B4-BE49-F238E27FC236}">
              <a16:creationId xmlns:a16="http://schemas.microsoft.com/office/drawing/2014/main" id="{6D4E0CC3-2ECE-436C-A542-4459869E8E11}"/>
            </a:ext>
          </a:extLst>
        </xdr:cNvPr>
        <xdr:cNvSpPr txBox="1"/>
      </xdr:nvSpPr>
      <xdr:spPr>
        <a:xfrm>
          <a:off x="2705744" y="1452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99077</xdr:rowOff>
    </xdr:from>
    <xdr:ext cx="405111" cy="259045"/>
    <xdr:sp macro="" textlink="">
      <xdr:nvSpPr>
        <xdr:cNvPr id="320" name="n_3mainValue【公営住宅】&#10;有形固定資産減価償却率">
          <a:extLst>
            <a:ext uri="{FF2B5EF4-FFF2-40B4-BE49-F238E27FC236}">
              <a16:creationId xmlns:a16="http://schemas.microsoft.com/office/drawing/2014/main" id="{568BEDCC-25D2-4EDE-9022-3DA9D3A7369B}"/>
            </a:ext>
          </a:extLst>
        </xdr:cNvPr>
        <xdr:cNvSpPr txBox="1"/>
      </xdr:nvSpPr>
      <xdr:spPr>
        <a:xfrm>
          <a:off x="1816744"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89552</xdr:rowOff>
    </xdr:from>
    <xdr:ext cx="405111" cy="259045"/>
    <xdr:sp macro="" textlink="">
      <xdr:nvSpPr>
        <xdr:cNvPr id="321" name="n_4mainValue【公営住宅】&#10;有形固定資産減価償却率">
          <a:extLst>
            <a:ext uri="{FF2B5EF4-FFF2-40B4-BE49-F238E27FC236}">
              <a16:creationId xmlns:a16="http://schemas.microsoft.com/office/drawing/2014/main" id="{F6C6C915-A823-4688-B128-9F6C46209FA9}"/>
            </a:ext>
          </a:extLst>
        </xdr:cNvPr>
        <xdr:cNvSpPr txBox="1"/>
      </xdr:nvSpPr>
      <xdr:spPr>
        <a:xfrm>
          <a:off x="927744" y="1449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38B5600B-D83B-42BC-878B-A33F387CB93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2BF43C6-594F-444A-BC90-3A252BC6CA3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421F39F4-1E15-4E5D-BCCE-A72CAE58630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4C07C3C-A6EA-4AB8-8AB7-DFDD70DD9B3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D7876D9E-34E1-444A-A973-A7C3A7123F78}"/>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6FFCA558-10B0-4505-99AF-FE55D0FFE69A}"/>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2BD15E08-5DBA-4EE6-804D-8339C8654A2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1F23581-A47C-42F4-9F59-0762F2ABF2F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7DDB7CD-5B14-4208-877D-F37263301942}"/>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FDB02409-E54F-4A47-9F7A-60A0C3F04D2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D552B8F9-D169-48C0-A3F7-562E5EA43CC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CC3E4690-60C7-4596-8099-CA95BE955A0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273D196F-2231-43DA-A2B0-1BBD3895232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23004082-A5AA-4169-9290-377EBAC35DA5}"/>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D43EB20B-180A-4786-ABDB-494854E7808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21F99EE4-0BA5-4F9D-8632-E4B5BEECAB5C}"/>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3413F565-7F3B-49E4-AC30-CF86A743C3A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0B0F0D61-2B86-4C4F-9A6F-1B7D5F674353}"/>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43E87C2D-6A07-487F-92B9-3038326C187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2114DA09-0A55-47E9-924B-923C993A9C47}"/>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E7BC50F-AD44-4BBC-A6C8-A967ADDF979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87463CCB-F62F-4A48-A51A-DDF4254F7B56}"/>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F3429F65-61C5-4AB5-A192-1C380EE5DD7C}"/>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EDA5CEEA-F93B-4357-B1FB-4690D5225A10}"/>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FC5D7913-7BC0-4ADD-911F-00C6264088A2}"/>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45897532-6B70-404B-9A5C-546823187648}"/>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78198</xdr:rowOff>
    </xdr:from>
    <xdr:ext cx="469744" cy="259045"/>
    <xdr:sp macro="" textlink="">
      <xdr:nvSpPr>
        <xdr:cNvPr id="348" name="【公営住宅】&#10;一人当たり面積平均値テキスト">
          <a:extLst>
            <a:ext uri="{FF2B5EF4-FFF2-40B4-BE49-F238E27FC236}">
              <a16:creationId xmlns:a16="http://schemas.microsoft.com/office/drawing/2014/main" id="{E749B864-3DF2-4CA8-BE95-295F0B81CA82}"/>
            </a:ext>
          </a:extLst>
        </xdr:cNvPr>
        <xdr:cNvSpPr txBox="1"/>
      </xdr:nvSpPr>
      <xdr:spPr>
        <a:xfrm>
          <a:off x="10515600" y="14651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52555FA8-0FC3-4BA3-AF9A-6C2B90908A44}"/>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95C8E2F7-DDDA-499D-8513-D63710489DD2}"/>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392A73B1-8A07-435D-9B60-C9D1C950A301}"/>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116139</xdr:rowOff>
    </xdr:from>
    <xdr:to>
      <xdr:col>41</xdr:col>
      <xdr:colOff>101600</xdr:colOff>
      <xdr:row>86</xdr:row>
      <xdr:rowOff>46289</xdr:rowOff>
    </xdr:to>
    <xdr:sp macro="" textlink="">
      <xdr:nvSpPr>
        <xdr:cNvPr id="352" name="フローチャート: 判断 351">
          <a:extLst>
            <a:ext uri="{FF2B5EF4-FFF2-40B4-BE49-F238E27FC236}">
              <a16:creationId xmlns:a16="http://schemas.microsoft.com/office/drawing/2014/main" id="{D52FCA54-7265-405C-97E0-3519C136CC69}"/>
            </a:ext>
          </a:extLst>
        </xdr:cNvPr>
        <xdr:cNvSpPr/>
      </xdr:nvSpPr>
      <xdr:spPr>
        <a:xfrm>
          <a:off x="7810500" y="1468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115041</xdr:rowOff>
    </xdr:from>
    <xdr:to>
      <xdr:col>36</xdr:col>
      <xdr:colOff>165100</xdr:colOff>
      <xdr:row>86</xdr:row>
      <xdr:rowOff>45191</xdr:rowOff>
    </xdr:to>
    <xdr:sp macro="" textlink="">
      <xdr:nvSpPr>
        <xdr:cNvPr id="353" name="フローチャート: 判断 352">
          <a:extLst>
            <a:ext uri="{FF2B5EF4-FFF2-40B4-BE49-F238E27FC236}">
              <a16:creationId xmlns:a16="http://schemas.microsoft.com/office/drawing/2014/main" id="{EF42FD14-6BCF-4407-920C-5B64B3A78E2A}"/>
            </a:ext>
          </a:extLst>
        </xdr:cNvPr>
        <xdr:cNvSpPr/>
      </xdr:nvSpPr>
      <xdr:spPr>
        <a:xfrm>
          <a:off x="6921500" y="1468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B8AFD58-CE37-4243-A427-C4E6BF1C9B9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A85A29A9-DCD4-44BF-80F1-0828D13352F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C340660-F0D2-45FE-816B-89D3597FFDB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20EF50C-E1CB-4D29-BE92-E41ADBDE9AF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7FF2C0F-1CAC-4C4A-AC60-AEDB6A1DB11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98309</xdr:rowOff>
    </xdr:from>
    <xdr:to>
      <xdr:col>55</xdr:col>
      <xdr:colOff>50800</xdr:colOff>
      <xdr:row>86</xdr:row>
      <xdr:rowOff>28459</xdr:rowOff>
    </xdr:to>
    <xdr:sp macro="" textlink="">
      <xdr:nvSpPr>
        <xdr:cNvPr id="359" name="楕円 358">
          <a:extLst>
            <a:ext uri="{FF2B5EF4-FFF2-40B4-BE49-F238E27FC236}">
              <a16:creationId xmlns:a16="http://schemas.microsoft.com/office/drawing/2014/main" id="{E751BD1E-8F00-4D20-AC25-6FE9692F8C94}"/>
            </a:ext>
          </a:extLst>
        </xdr:cNvPr>
        <xdr:cNvSpPr/>
      </xdr:nvSpPr>
      <xdr:spPr>
        <a:xfrm>
          <a:off x="10426700" y="1467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57686</xdr:rowOff>
    </xdr:from>
    <xdr:ext cx="469744" cy="259045"/>
    <xdr:sp macro="" textlink="">
      <xdr:nvSpPr>
        <xdr:cNvPr id="360" name="【公営住宅】&#10;一人当たり面積該当値テキスト">
          <a:extLst>
            <a:ext uri="{FF2B5EF4-FFF2-40B4-BE49-F238E27FC236}">
              <a16:creationId xmlns:a16="http://schemas.microsoft.com/office/drawing/2014/main" id="{E1D67122-41E2-4553-A52D-6E622E005AA8}"/>
            </a:ext>
          </a:extLst>
        </xdr:cNvPr>
        <xdr:cNvSpPr txBox="1"/>
      </xdr:nvSpPr>
      <xdr:spPr>
        <a:xfrm>
          <a:off x="10515600" y="1445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100137</xdr:rowOff>
    </xdr:from>
    <xdr:to>
      <xdr:col>50</xdr:col>
      <xdr:colOff>165100</xdr:colOff>
      <xdr:row>86</xdr:row>
      <xdr:rowOff>30287</xdr:rowOff>
    </xdr:to>
    <xdr:sp macro="" textlink="">
      <xdr:nvSpPr>
        <xdr:cNvPr id="361" name="楕円 360">
          <a:extLst>
            <a:ext uri="{FF2B5EF4-FFF2-40B4-BE49-F238E27FC236}">
              <a16:creationId xmlns:a16="http://schemas.microsoft.com/office/drawing/2014/main" id="{6422D8DB-5D22-4A51-AD3B-924A95A077EE}"/>
            </a:ext>
          </a:extLst>
        </xdr:cNvPr>
        <xdr:cNvSpPr/>
      </xdr:nvSpPr>
      <xdr:spPr>
        <a:xfrm>
          <a:off x="9588500" y="1467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149109</xdr:rowOff>
    </xdr:from>
    <xdr:to>
      <xdr:col>55</xdr:col>
      <xdr:colOff>0</xdr:colOff>
      <xdr:row>85</xdr:row>
      <xdr:rowOff>150937</xdr:rowOff>
    </xdr:to>
    <xdr:cxnSp macro="">
      <xdr:nvCxnSpPr>
        <xdr:cNvPr id="362" name="直線コネクタ 361">
          <a:extLst>
            <a:ext uri="{FF2B5EF4-FFF2-40B4-BE49-F238E27FC236}">
              <a16:creationId xmlns:a16="http://schemas.microsoft.com/office/drawing/2014/main" id="{EA12C8C8-B473-4C72-B3D0-843BD8C99A21}"/>
            </a:ext>
          </a:extLst>
        </xdr:cNvPr>
        <xdr:cNvCxnSpPr/>
      </xdr:nvCxnSpPr>
      <xdr:spPr>
        <a:xfrm flipV="1">
          <a:off x="9639300" y="14722359"/>
          <a:ext cx="8382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101919</xdr:rowOff>
    </xdr:from>
    <xdr:to>
      <xdr:col>46</xdr:col>
      <xdr:colOff>38100</xdr:colOff>
      <xdr:row>86</xdr:row>
      <xdr:rowOff>32069</xdr:rowOff>
    </xdr:to>
    <xdr:sp macro="" textlink="">
      <xdr:nvSpPr>
        <xdr:cNvPr id="363" name="楕円 362">
          <a:extLst>
            <a:ext uri="{FF2B5EF4-FFF2-40B4-BE49-F238E27FC236}">
              <a16:creationId xmlns:a16="http://schemas.microsoft.com/office/drawing/2014/main" id="{E0341A01-ABD7-42FC-BEC3-9E8510B9C987}"/>
            </a:ext>
          </a:extLst>
        </xdr:cNvPr>
        <xdr:cNvSpPr/>
      </xdr:nvSpPr>
      <xdr:spPr>
        <a:xfrm>
          <a:off x="8699500" y="14675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150937</xdr:rowOff>
    </xdr:from>
    <xdr:to>
      <xdr:col>50</xdr:col>
      <xdr:colOff>114300</xdr:colOff>
      <xdr:row>85</xdr:row>
      <xdr:rowOff>152719</xdr:rowOff>
    </xdr:to>
    <xdr:cxnSp macro="">
      <xdr:nvCxnSpPr>
        <xdr:cNvPr id="364" name="直線コネクタ 363">
          <a:extLst>
            <a:ext uri="{FF2B5EF4-FFF2-40B4-BE49-F238E27FC236}">
              <a16:creationId xmlns:a16="http://schemas.microsoft.com/office/drawing/2014/main" id="{D94B9F20-0498-488D-8785-AD87D32A4FDF}"/>
            </a:ext>
          </a:extLst>
        </xdr:cNvPr>
        <xdr:cNvCxnSpPr/>
      </xdr:nvCxnSpPr>
      <xdr:spPr>
        <a:xfrm flipV="1">
          <a:off x="8750300" y="14724187"/>
          <a:ext cx="889000" cy="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101051</xdr:rowOff>
    </xdr:from>
    <xdr:to>
      <xdr:col>41</xdr:col>
      <xdr:colOff>101600</xdr:colOff>
      <xdr:row>86</xdr:row>
      <xdr:rowOff>31201</xdr:rowOff>
    </xdr:to>
    <xdr:sp macro="" textlink="">
      <xdr:nvSpPr>
        <xdr:cNvPr id="365" name="楕円 364">
          <a:extLst>
            <a:ext uri="{FF2B5EF4-FFF2-40B4-BE49-F238E27FC236}">
              <a16:creationId xmlns:a16="http://schemas.microsoft.com/office/drawing/2014/main" id="{0BE8347D-C24B-4CC8-BED8-A9E5E8320602}"/>
            </a:ext>
          </a:extLst>
        </xdr:cNvPr>
        <xdr:cNvSpPr/>
      </xdr:nvSpPr>
      <xdr:spPr>
        <a:xfrm>
          <a:off x="7810500" y="1467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151851</xdr:rowOff>
    </xdr:from>
    <xdr:to>
      <xdr:col>45</xdr:col>
      <xdr:colOff>177800</xdr:colOff>
      <xdr:row>85</xdr:row>
      <xdr:rowOff>152719</xdr:rowOff>
    </xdr:to>
    <xdr:cxnSp macro="">
      <xdr:nvCxnSpPr>
        <xdr:cNvPr id="366" name="直線コネクタ 365">
          <a:extLst>
            <a:ext uri="{FF2B5EF4-FFF2-40B4-BE49-F238E27FC236}">
              <a16:creationId xmlns:a16="http://schemas.microsoft.com/office/drawing/2014/main" id="{225DAA3C-75D2-4728-BD38-DF915476DABB}"/>
            </a:ext>
          </a:extLst>
        </xdr:cNvPr>
        <xdr:cNvCxnSpPr/>
      </xdr:nvCxnSpPr>
      <xdr:spPr>
        <a:xfrm>
          <a:off x="7861300" y="14725101"/>
          <a:ext cx="889000" cy="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102468</xdr:rowOff>
    </xdr:from>
    <xdr:to>
      <xdr:col>36</xdr:col>
      <xdr:colOff>165100</xdr:colOff>
      <xdr:row>86</xdr:row>
      <xdr:rowOff>32618</xdr:rowOff>
    </xdr:to>
    <xdr:sp macro="" textlink="">
      <xdr:nvSpPr>
        <xdr:cNvPr id="367" name="楕円 366">
          <a:extLst>
            <a:ext uri="{FF2B5EF4-FFF2-40B4-BE49-F238E27FC236}">
              <a16:creationId xmlns:a16="http://schemas.microsoft.com/office/drawing/2014/main" id="{5E2BE836-9D10-4240-827B-258EBE2496C2}"/>
            </a:ext>
          </a:extLst>
        </xdr:cNvPr>
        <xdr:cNvSpPr/>
      </xdr:nvSpPr>
      <xdr:spPr>
        <a:xfrm>
          <a:off x="6921500" y="1467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151851</xdr:rowOff>
    </xdr:from>
    <xdr:to>
      <xdr:col>41</xdr:col>
      <xdr:colOff>50800</xdr:colOff>
      <xdr:row>85</xdr:row>
      <xdr:rowOff>153268</xdr:rowOff>
    </xdr:to>
    <xdr:cxnSp macro="">
      <xdr:nvCxnSpPr>
        <xdr:cNvPr id="368" name="直線コネクタ 367">
          <a:extLst>
            <a:ext uri="{FF2B5EF4-FFF2-40B4-BE49-F238E27FC236}">
              <a16:creationId xmlns:a16="http://schemas.microsoft.com/office/drawing/2014/main" id="{D4D2BCEF-BE4E-491A-8321-A916696E7F95}"/>
            </a:ext>
          </a:extLst>
        </xdr:cNvPr>
        <xdr:cNvCxnSpPr/>
      </xdr:nvCxnSpPr>
      <xdr:spPr>
        <a:xfrm flipV="1">
          <a:off x="6972300" y="14725101"/>
          <a:ext cx="889000" cy="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21779</xdr:rowOff>
    </xdr:from>
    <xdr:ext cx="469744" cy="259045"/>
    <xdr:sp macro="" textlink="">
      <xdr:nvSpPr>
        <xdr:cNvPr id="369" name="n_1aveValue【公営住宅】&#10;一人当たり面積">
          <a:extLst>
            <a:ext uri="{FF2B5EF4-FFF2-40B4-BE49-F238E27FC236}">
              <a16:creationId xmlns:a16="http://schemas.microsoft.com/office/drawing/2014/main" id="{10C85BC4-9526-4AB3-BAA2-FA71656EFB64}"/>
            </a:ext>
          </a:extLst>
        </xdr:cNvPr>
        <xdr:cNvSpPr txBox="1"/>
      </xdr:nvSpPr>
      <xdr:spPr>
        <a:xfrm>
          <a:off x="9391727" y="147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B8CBBC7F-EE6A-4866-9CC3-823E896A7D64}"/>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37416</xdr:rowOff>
    </xdr:from>
    <xdr:ext cx="469744" cy="259045"/>
    <xdr:sp macro="" textlink="">
      <xdr:nvSpPr>
        <xdr:cNvPr id="371" name="n_3aveValue【公営住宅】&#10;一人当たり面積">
          <a:extLst>
            <a:ext uri="{FF2B5EF4-FFF2-40B4-BE49-F238E27FC236}">
              <a16:creationId xmlns:a16="http://schemas.microsoft.com/office/drawing/2014/main" id="{63E6436B-6CBE-42A6-9AA2-D759E8A00E74}"/>
            </a:ext>
          </a:extLst>
        </xdr:cNvPr>
        <xdr:cNvSpPr txBox="1"/>
      </xdr:nvSpPr>
      <xdr:spPr>
        <a:xfrm>
          <a:off x="7626427" y="1478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36318</xdr:rowOff>
    </xdr:from>
    <xdr:ext cx="469744" cy="259045"/>
    <xdr:sp macro="" textlink="">
      <xdr:nvSpPr>
        <xdr:cNvPr id="372" name="n_4aveValue【公営住宅】&#10;一人当たり面積">
          <a:extLst>
            <a:ext uri="{FF2B5EF4-FFF2-40B4-BE49-F238E27FC236}">
              <a16:creationId xmlns:a16="http://schemas.microsoft.com/office/drawing/2014/main" id="{FD5CCF2B-4167-4D25-8EE6-E5690343BA45}"/>
            </a:ext>
          </a:extLst>
        </xdr:cNvPr>
        <xdr:cNvSpPr txBox="1"/>
      </xdr:nvSpPr>
      <xdr:spPr>
        <a:xfrm>
          <a:off x="6737427" y="147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46814</xdr:rowOff>
    </xdr:from>
    <xdr:ext cx="469744" cy="259045"/>
    <xdr:sp macro="" textlink="">
      <xdr:nvSpPr>
        <xdr:cNvPr id="373" name="n_1mainValue【公営住宅】&#10;一人当たり面積">
          <a:extLst>
            <a:ext uri="{FF2B5EF4-FFF2-40B4-BE49-F238E27FC236}">
              <a16:creationId xmlns:a16="http://schemas.microsoft.com/office/drawing/2014/main" id="{28942196-5569-4DA4-937A-63C9AD871F65}"/>
            </a:ext>
          </a:extLst>
        </xdr:cNvPr>
        <xdr:cNvSpPr txBox="1"/>
      </xdr:nvSpPr>
      <xdr:spPr>
        <a:xfrm>
          <a:off x="9391727" y="14448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23196</xdr:rowOff>
    </xdr:from>
    <xdr:ext cx="469744" cy="259045"/>
    <xdr:sp macro="" textlink="">
      <xdr:nvSpPr>
        <xdr:cNvPr id="374" name="n_2mainValue【公営住宅】&#10;一人当たり面積">
          <a:extLst>
            <a:ext uri="{FF2B5EF4-FFF2-40B4-BE49-F238E27FC236}">
              <a16:creationId xmlns:a16="http://schemas.microsoft.com/office/drawing/2014/main" id="{D46B9167-2993-418F-81C1-A9F1BAE68C8C}"/>
            </a:ext>
          </a:extLst>
        </xdr:cNvPr>
        <xdr:cNvSpPr txBox="1"/>
      </xdr:nvSpPr>
      <xdr:spPr>
        <a:xfrm>
          <a:off x="8515427" y="14767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47728</xdr:rowOff>
    </xdr:from>
    <xdr:ext cx="469744" cy="259045"/>
    <xdr:sp macro="" textlink="">
      <xdr:nvSpPr>
        <xdr:cNvPr id="375" name="n_3mainValue【公営住宅】&#10;一人当たり面積">
          <a:extLst>
            <a:ext uri="{FF2B5EF4-FFF2-40B4-BE49-F238E27FC236}">
              <a16:creationId xmlns:a16="http://schemas.microsoft.com/office/drawing/2014/main" id="{242BBD02-E033-4511-ACC3-5CEE0C9E4B2F}"/>
            </a:ext>
          </a:extLst>
        </xdr:cNvPr>
        <xdr:cNvSpPr txBox="1"/>
      </xdr:nvSpPr>
      <xdr:spPr>
        <a:xfrm>
          <a:off x="7626427" y="1444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49145</xdr:rowOff>
    </xdr:from>
    <xdr:ext cx="469744" cy="259045"/>
    <xdr:sp macro="" textlink="">
      <xdr:nvSpPr>
        <xdr:cNvPr id="376" name="n_4mainValue【公営住宅】&#10;一人当たり面積">
          <a:extLst>
            <a:ext uri="{FF2B5EF4-FFF2-40B4-BE49-F238E27FC236}">
              <a16:creationId xmlns:a16="http://schemas.microsoft.com/office/drawing/2014/main" id="{2228CE27-08E7-45F4-A3C7-92331EBC0D6E}"/>
            </a:ext>
          </a:extLst>
        </xdr:cNvPr>
        <xdr:cNvSpPr txBox="1"/>
      </xdr:nvSpPr>
      <xdr:spPr>
        <a:xfrm>
          <a:off x="6737427" y="14450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9A7182F2-2D60-482A-98FE-328FF9D3B98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CA723BC2-AECC-402F-AD98-2E83A0568B14}"/>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3EF1BA35-7773-4827-B326-C34493BF12C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6E06EF78-4B1C-4147-BDC3-582A393A095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56FBFF5-FE64-420F-97AB-4A46A424205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25B1C59F-14E3-4533-BB64-CA1F82511FE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916A7B30-DFF4-4615-BC74-A094E353286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CFAFBFA-7681-42AF-BEF5-161631C6654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4B411C90-7857-409E-AC54-20A3DFC95E5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4B18B409-FA98-4488-93E9-301EB6AF585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7696BEBB-B61D-4C88-A7D5-F7CD53CEE12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C7059610-AC64-4FDA-952B-5F94C5C70B2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F615BC03-3274-4CC9-835C-CE46D039A3F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51F3F2EA-262B-4D72-B9D9-BB229BCEE664}"/>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711B26A9-14F8-449D-A31E-E2FAC6EB0A2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E4D0F248-C7D7-4C64-A5DA-53BFBAB9AA4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AFEA794C-57AC-4231-8901-24D2295C6F9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A55DC279-62EF-498E-A97D-32533E4ED2C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24E56660-BB17-4CE7-9704-9C6992EE2B4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3E180B13-7462-40FE-B455-C70EFD410D13}"/>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8DA7A46-16AF-468F-8828-068C4C8804DC}"/>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903B8765-ADBB-42C8-88EC-216E060F010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AE7FDEC0-B0CE-405D-9502-08B1BAEBED8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A3A8C52D-E36D-4DAB-A184-40FFDC1AFB3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1C58BAAC-BFEF-42C2-A7C8-D18C1F8D33D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95F08100-D527-4C4C-87A2-D36DECC22A00}"/>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C37FA5E8-1FF3-4628-AC66-82D6E93709D0}"/>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C561A55F-E1EA-4988-A713-14196012C6AC}"/>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F08F9610-8E5C-4E45-B0B7-E1C6F5C4318B}"/>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39083A06-1F6F-41A4-B6D8-7B9BA9AC45CD}"/>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9DFA7D80-E782-4841-96D3-8CA86E082B91}"/>
            </a:ext>
          </a:extLst>
        </xdr:cNvPr>
        <xdr:cNvSpPr txBox="1"/>
      </xdr:nvSpPr>
      <xdr:spPr>
        <a:xfrm>
          <a:off x="4673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07D19E34-E82B-4707-B284-E3127427FA99}"/>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EEC85D27-438E-4F5D-A693-24A3514D404C}"/>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DAA3C129-56AA-4275-97C6-95FB30B03E90}"/>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61323</xdr:rowOff>
    </xdr:from>
    <xdr:to>
      <xdr:col>10</xdr:col>
      <xdr:colOff>165100</xdr:colOff>
      <xdr:row>103</xdr:row>
      <xdr:rowOff>162923</xdr:rowOff>
    </xdr:to>
    <xdr:sp macro="" textlink="">
      <xdr:nvSpPr>
        <xdr:cNvPr id="411" name="フローチャート: 判断 410">
          <a:extLst>
            <a:ext uri="{FF2B5EF4-FFF2-40B4-BE49-F238E27FC236}">
              <a16:creationId xmlns:a16="http://schemas.microsoft.com/office/drawing/2014/main" id="{33E73C5B-01D2-4E6F-A886-2B89D0BED99F}"/>
            </a:ext>
          </a:extLst>
        </xdr:cNvPr>
        <xdr:cNvSpPr/>
      </xdr:nvSpPr>
      <xdr:spPr>
        <a:xfrm>
          <a:off x="1968500" y="177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15602</xdr:rowOff>
    </xdr:from>
    <xdr:to>
      <xdr:col>6</xdr:col>
      <xdr:colOff>38100</xdr:colOff>
      <xdr:row>103</xdr:row>
      <xdr:rowOff>117202</xdr:rowOff>
    </xdr:to>
    <xdr:sp macro="" textlink="">
      <xdr:nvSpPr>
        <xdr:cNvPr id="412" name="フローチャート: 判断 411">
          <a:extLst>
            <a:ext uri="{FF2B5EF4-FFF2-40B4-BE49-F238E27FC236}">
              <a16:creationId xmlns:a16="http://schemas.microsoft.com/office/drawing/2014/main" id="{59A440D6-68D2-4AB6-B05E-1C68F714C80C}"/>
            </a:ext>
          </a:extLst>
        </xdr:cNvPr>
        <xdr:cNvSpPr/>
      </xdr:nvSpPr>
      <xdr:spPr>
        <a:xfrm>
          <a:off x="1079500" y="1767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61B2155-7FD9-494C-9DF6-411A8324573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13B042E-5339-4BB3-8819-3C33CDB6B347}"/>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BC66773-644D-4EEF-9D32-DCCD8DE588B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C30A3E8-F005-4F7C-A4A2-82F07B0B4136}"/>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DF9F8E2-0139-4CF8-9606-709B550CFC6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95613</xdr:rowOff>
    </xdr:from>
    <xdr:to>
      <xdr:col>24</xdr:col>
      <xdr:colOff>114300</xdr:colOff>
      <xdr:row>106</xdr:row>
      <xdr:rowOff>25763</xdr:rowOff>
    </xdr:to>
    <xdr:sp macro="" textlink="">
      <xdr:nvSpPr>
        <xdr:cNvPr id="418" name="楕円 417">
          <a:extLst>
            <a:ext uri="{FF2B5EF4-FFF2-40B4-BE49-F238E27FC236}">
              <a16:creationId xmlns:a16="http://schemas.microsoft.com/office/drawing/2014/main" id="{08ABF46B-44C4-4AD8-89C8-C1F3FAACE243}"/>
            </a:ext>
          </a:extLst>
        </xdr:cNvPr>
        <xdr:cNvSpPr/>
      </xdr:nvSpPr>
      <xdr:spPr>
        <a:xfrm>
          <a:off x="4584700" y="1809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118490</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07F3B5A8-8ADE-42E8-A782-07CA97ACFA31}"/>
            </a:ext>
          </a:extLst>
        </xdr:cNvPr>
        <xdr:cNvSpPr txBox="1"/>
      </xdr:nvSpPr>
      <xdr:spPr>
        <a:xfrm>
          <a:off x="4673600" y="17949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51526</xdr:rowOff>
    </xdr:from>
    <xdr:to>
      <xdr:col>20</xdr:col>
      <xdr:colOff>38100</xdr:colOff>
      <xdr:row>105</xdr:row>
      <xdr:rowOff>153126</xdr:rowOff>
    </xdr:to>
    <xdr:sp macro="" textlink="">
      <xdr:nvSpPr>
        <xdr:cNvPr id="420" name="楕円 419">
          <a:extLst>
            <a:ext uri="{FF2B5EF4-FFF2-40B4-BE49-F238E27FC236}">
              <a16:creationId xmlns:a16="http://schemas.microsoft.com/office/drawing/2014/main" id="{132491C5-3C60-452B-A44E-1DF2FC9E370B}"/>
            </a:ext>
          </a:extLst>
        </xdr:cNvPr>
        <xdr:cNvSpPr/>
      </xdr:nvSpPr>
      <xdr:spPr>
        <a:xfrm>
          <a:off x="3746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102326</xdr:rowOff>
    </xdr:from>
    <xdr:to>
      <xdr:col>24</xdr:col>
      <xdr:colOff>63500</xdr:colOff>
      <xdr:row>105</xdr:row>
      <xdr:rowOff>146413</xdr:rowOff>
    </xdr:to>
    <xdr:cxnSp macro="">
      <xdr:nvCxnSpPr>
        <xdr:cNvPr id="421" name="直線コネクタ 420">
          <a:extLst>
            <a:ext uri="{FF2B5EF4-FFF2-40B4-BE49-F238E27FC236}">
              <a16:creationId xmlns:a16="http://schemas.microsoft.com/office/drawing/2014/main" id="{693567CE-80EE-4A50-AC0A-B4873C11CA97}"/>
            </a:ext>
          </a:extLst>
        </xdr:cNvPr>
        <xdr:cNvCxnSpPr/>
      </xdr:nvCxnSpPr>
      <xdr:spPr>
        <a:xfrm>
          <a:off x="3797300" y="18104576"/>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7438</xdr:rowOff>
    </xdr:from>
    <xdr:to>
      <xdr:col>15</xdr:col>
      <xdr:colOff>101600</xdr:colOff>
      <xdr:row>105</xdr:row>
      <xdr:rowOff>109038</xdr:rowOff>
    </xdr:to>
    <xdr:sp macro="" textlink="">
      <xdr:nvSpPr>
        <xdr:cNvPr id="422" name="楕円 421">
          <a:extLst>
            <a:ext uri="{FF2B5EF4-FFF2-40B4-BE49-F238E27FC236}">
              <a16:creationId xmlns:a16="http://schemas.microsoft.com/office/drawing/2014/main" id="{9AA232E5-8189-487C-8F34-8262AF4076CA}"/>
            </a:ext>
          </a:extLst>
        </xdr:cNvPr>
        <xdr:cNvSpPr/>
      </xdr:nvSpPr>
      <xdr:spPr>
        <a:xfrm>
          <a:off x="2857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58238</xdr:rowOff>
    </xdr:from>
    <xdr:to>
      <xdr:col>19</xdr:col>
      <xdr:colOff>177800</xdr:colOff>
      <xdr:row>105</xdr:row>
      <xdr:rowOff>102326</xdr:rowOff>
    </xdr:to>
    <xdr:cxnSp macro="">
      <xdr:nvCxnSpPr>
        <xdr:cNvPr id="423" name="直線コネクタ 422">
          <a:extLst>
            <a:ext uri="{FF2B5EF4-FFF2-40B4-BE49-F238E27FC236}">
              <a16:creationId xmlns:a16="http://schemas.microsoft.com/office/drawing/2014/main" id="{B90DD933-DD61-455E-AA11-3993565D9774}"/>
            </a:ext>
          </a:extLst>
        </xdr:cNvPr>
        <xdr:cNvCxnSpPr/>
      </xdr:nvCxnSpPr>
      <xdr:spPr>
        <a:xfrm>
          <a:off x="2908300" y="1806048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134801</xdr:rowOff>
    </xdr:from>
    <xdr:to>
      <xdr:col>10</xdr:col>
      <xdr:colOff>165100</xdr:colOff>
      <xdr:row>105</xdr:row>
      <xdr:rowOff>64951</xdr:rowOff>
    </xdr:to>
    <xdr:sp macro="" textlink="">
      <xdr:nvSpPr>
        <xdr:cNvPr id="424" name="楕円 423">
          <a:extLst>
            <a:ext uri="{FF2B5EF4-FFF2-40B4-BE49-F238E27FC236}">
              <a16:creationId xmlns:a16="http://schemas.microsoft.com/office/drawing/2014/main" id="{E5663502-1A3D-458C-81CD-9EF23ABC280B}"/>
            </a:ext>
          </a:extLst>
        </xdr:cNvPr>
        <xdr:cNvSpPr/>
      </xdr:nvSpPr>
      <xdr:spPr>
        <a:xfrm>
          <a:off x="1968500" y="179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14151</xdr:rowOff>
    </xdr:from>
    <xdr:to>
      <xdr:col>15</xdr:col>
      <xdr:colOff>50800</xdr:colOff>
      <xdr:row>105</xdr:row>
      <xdr:rowOff>58238</xdr:rowOff>
    </xdr:to>
    <xdr:cxnSp macro="">
      <xdr:nvCxnSpPr>
        <xdr:cNvPr id="425" name="直線コネクタ 424">
          <a:extLst>
            <a:ext uri="{FF2B5EF4-FFF2-40B4-BE49-F238E27FC236}">
              <a16:creationId xmlns:a16="http://schemas.microsoft.com/office/drawing/2014/main" id="{549015E6-6834-426A-9B79-867FFE0AF068}"/>
            </a:ext>
          </a:extLst>
        </xdr:cNvPr>
        <xdr:cNvCxnSpPr/>
      </xdr:nvCxnSpPr>
      <xdr:spPr>
        <a:xfrm>
          <a:off x="2019300" y="1801640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90714</xdr:rowOff>
    </xdr:from>
    <xdr:to>
      <xdr:col>6</xdr:col>
      <xdr:colOff>38100</xdr:colOff>
      <xdr:row>105</xdr:row>
      <xdr:rowOff>20864</xdr:rowOff>
    </xdr:to>
    <xdr:sp macro="" textlink="">
      <xdr:nvSpPr>
        <xdr:cNvPr id="426" name="楕円 425">
          <a:extLst>
            <a:ext uri="{FF2B5EF4-FFF2-40B4-BE49-F238E27FC236}">
              <a16:creationId xmlns:a16="http://schemas.microsoft.com/office/drawing/2014/main" id="{3322C7BE-C0AF-46EE-B980-D6FF9307E114}"/>
            </a:ext>
          </a:extLst>
        </xdr:cNvPr>
        <xdr:cNvSpPr/>
      </xdr:nvSpPr>
      <xdr:spPr>
        <a:xfrm>
          <a:off x="1079500" y="1792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141514</xdr:rowOff>
    </xdr:from>
    <xdr:to>
      <xdr:col>10</xdr:col>
      <xdr:colOff>114300</xdr:colOff>
      <xdr:row>105</xdr:row>
      <xdr:rowOff>14151</xdr:rowOff>
    </xdr:to>
    <xdr:cxnSp macro="">
      <xdr:nvCxnSpPr>
        <xdr:cNvPr id="427" name="直線コネクタ 426">
          <a:extLst>
            <a:ext uri="{FF2B5EF4-FFF2-40B4-BE49-F238E27FC236}">
              <a16:creationId xmlns:a16="http://schemas.microsoft.com/office/drawing/2014/main" id="{53C81E41-840D-4C30-A20B-A7DEC891BF13}"/>
            </a:ext>
          </a:extLst>
        </xdr:cNvPr>
        <xdr:cNvCxnSpPr/>
      </xdr:nvCxnSpPr>
      <xdr:spPr>
        <a:xfrm>
          <a:off x="1130300" y="17972314"/>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a:extLst>
            <a:ext uri="{FF2B5EF4-FFF2-40B4-BE49-F238E27FC236}">
              <a16:creationId xmlns:a16="http://schemas.microsoft.com/office/drawing/2014/main" id="{E46D76A5-AEA8-4E7C-B947-2BEFF12A428D}"/>
            </a:ext>
          </a:extLst>
        </xdr:cNvPr>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129557</xdr:rowOff>
    </xdr:from>
    <xdr:ext cx="405111" cy="259045"/>
    <xdr:sp macro="" textlink="">
      <xdr:nvSpPr>
        <xdr:cNvPr id="429" name="n_2aveValue【港湾・漁港】&#10;有形固定資産減価償却率">
          <a:extLst>
            <a:ext uri="{FF2B5EF4-FFF2-40B4-BE49-F238E27FC236}">
              <a16:creationId xmlns:a16="http://schemas.microsoft.com/office/drawing/2014/main" id="{B8715F9D-773D-4774-868D-08532D0A6114}"/>
            </a:ext>
          </a:extLst>
        </xdr:cNvPr>
        <xdr:cNvSpPr txBox="1"/>
      </xdr:nvSpPr>
      <xdr:spPr>
        <a:xfrm>
          <a:off x="2705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8000</xdr:rowOff>
    </xdr:from>
    <xdr:ext cx="405111" cy="259045"/>
    <xdr:sp macro="" textlink="">
      <xdr:nvSpPr>
        <xdr:cNvPr id="430" name="n_3aveValue【港湾・漁港】&#10;有形固定資産減価償却率">
          <a:extLst>
            <a:ext uri="{FF2B5EF4-FFF2-40B4-BE49-F238E27FC236}">
              <a16:creationId xmlns:a16="http://schemas.microsoft.com/office/drawing/2014/main" id="{9364BB08-8724-45F6-823E-10885ED89412}"/>
            </a:ext>
          </a:extLst>
        </xdr:cNvPr>
        <xdr:cNvSpPr txBox="1"/>
      </xdr:nvSpPr>
      <xdr:spPr>
        <a:xfrm>
          <a:off x="1816744" y="1749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133729</xdr:rowOff>
    </xdr:from>
    <xdr:ext cx="405111" cy="259045"/>
    <xdr:sp macro="" textlink="">
      <xdr:nvSpPr>
        <xdr:cNvPr id="431" name="n_4aveValue【港湾・漁港】&#10;有形固定資産減価償却率">
          <a:extLst>
            <a:ext uri="{FF2B5EF4-FFF2-40B4-BE49-F238E27FC236}">
              <a16:creationId xmlns:a16="http://schemas.microsoft.com/office/drawing/2014/main" id="{93303A1F-B134-47A8-A9CF-DDE3B55346F4}"/>
            </a:ext>
          </a:extLst>
        </xdr:cNvPr>
        <xdr:cNvSpPr txBox="1"/>
      </xdr:nvSpPr>
      <xdr:spPr>
        <a:xfrm>
          <a:off x="927744" y="17450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169653</xdr:rowOff>
    </xdr:from>
    <xdr:ext cx="405111" cy="259045"/>
    <xdr:sp macro="" textlink="">
      <xdr:nvSpPr>
        <xdr:cNvPr id="432" name="n_1mainValue【港湾・漁港】&#10;有形固定資産減価償却率">
          <a:extLst>
            <a:ext uri="{FF2B5EF4-FFF2-40B4-BE49-F238E27FC236}">
              <a16:creationId xmlns:a16="http://schemas.microsoft.com/office/drawing/2014/main" id="{C94C4B0D-42B0-4C11-999D-3229AA289769}"/>
            </a:ext>
          </a:extLst>
        </xdr:cNvPr>
        <xdr:cNvSpPr txBox="1"/>
      </xdr:nvSpPr>
      <xdr:spPr>
        <a:xfrm>
          <a:off x="3582044" y="1782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125565</xdr:rowOff>
    </xdr:from>
    <xdr:ext cx="405111" cy="259045"/>
    <xdr:sp macro="" textlink="">
      <xdr:nvSpPr>
        <xdr:cNvPr id="433" name="n_2mainValue【港湾・漁港】&#10;有形固定資産減価償却率">
          <a:extLst>
            <a:ext uri="{FF2B5EF4-FFF2-40B4-BE49-F238E27FC236}">
              <a16:creationId xmlns:a16="http://schemas.microsoft.com/office/drawing/2014/main" id="{B8533148-0F37-410D-A151-6391826C84C8}"/>
            </a:ext>
          </a:extLst>
        </xdr:cNvPr>
        <xdr:cNvSpPr txBox="1"/>
      </xdr:nvSpPr>
      <xdr:spPr>
        <a:xfrm>
          <a:off x="27057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56078</xdr:rowOff>
    </xdr:from>
    <xdr:ext cx="405111" cy="259045"/>
    <xdr:sp macro="" textlink="">
      <xdr:nvSpPr>
        <xdr:cNvPr id="434" name="n_3mainValue【港湾・漁港】&#10;有形固定資産減価償却率">
          <a:extLst>
            <a:ext uri="{FF2B5EF4-FFF2-40B4-BE49-F238E27FC236}">
              <a16:creationId xmlns:a16="http://schemas.microsoft.com/office/drawing/2014/main" id="{5460EF64-617B-495E-9505-58BE2046FECE}"/>
            </a:ext>
          </a:extLst>
        </xdr:cNvPr>
        <xdr:cNvSpPr txBox="1"/>
      </xdr:nvSpPr>
      <xdr:spPr>
        <a:xfrm>
          <a:off x="1816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11991</xdr:rowOff>
    </xdr:from>
    <xdr:ext cx="405111" cy="259045"/>
    <xdr:sp macro="" textlink="">
      <xdr:nvSpPr>
        <xdr:cNvPr id="435" name="n_4mainValue【港湾・漁港】&#10;有形固定資産減価償却率">
          <a:extLst>
            <a:ext uri="{FF2B5EF4-FFF2-40B4-BE49-F238E27FC236}">
              <a16:creationId xmlns:a16="http://schemas.microsoft.com/office/drawing/2014/main" id="{F6B05E04-B4C2-4665-A350-062D882CEF98}"/>
            </a:ext>
          </a:extLst>
        </xdr:cNvPr>
        <xdr:cNvSpPr txBox="1"/>
      </xdr:nvSpPr>
      <xdr:spPr>
        <a:xfrm>
          <a:off x="927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209D1441-E462-4D9D-B1DB-1B29B64D781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9C969DF8-24BA-4CC8-B1FA-F146C2AE1CC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D6C07F5A-94E4-4E8B-949A-695FCFBB6F3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8A855A42-6315-43FC-8273-926FCC843E7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CD65A7F5-C8CE-4876-A4B2-A174F94BFCB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621E6C0D-6D6B-4CF6-B410-C25FFFE9FD7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32D18C74-C0CB-4572-97D0-123F7A94FC4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AF29692B-AC08-4150-B542-BFB399D64D0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96F1F967-B494-40D0-817C-01B04EAC0EE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537992F-0FCE-4E01-9ED8-40D7237399E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87BFE799-25D6-4C8C-84E5-DBD585651614}"/>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D6FD6A4E-8788-4134-A1A4-7F96484AD473}"/>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7D3A3E1C-861B-4D2E-B147-333EB120CCCE}"/>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2E00E302-720F-44B3-A8B5-40033FC3E794}"/>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87A54656-751C-491D-AD29-46D86226671F}"/>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5B8CB483-1FE5-4C2E-A49E-A8FB9E129D0F}"/>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CD181A9A-804A-4B01-B137-B64E96735FF6}"/>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02FFAEC4-6C14-4175-BA9A-D477EB6A48E1}"/>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EA0A219B-372F-46CD-A4BC-215427EC4A78}"/>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B7367229-0FFC-47C9-8447-C2FA47AA651C}"/>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27B861B2-1EAF-4BC6-9455-3CD670F7D52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C32A8CFF-C0FD-444F-99A0-DCA5F7219C9D}"/>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4CB6773D-0828-4673-B72E-E2074C02177B}"/>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D8D5D8FC-D2EA-474F-B326-D782D50F3A3B}"/>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C8495DA1-67CF-4E29-B018-BC50DDB898B7}"/>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90116ECD-D55E-45B3-8170-174CBA3D2BA1}"/>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434D26FC-6046-4A6E-A56D-A49BC6EE7646}"/>
            </a:ext>
          </a:extLst>
        </xdr:cNvPr>
        <xdr:cNvSpPr txBox="1"/>
      </xdr:nvSpPr>
      <xdr:spPr>
        <a:xfrm>
          <a:off x="10515600" y="18188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EA3A8227-C610-4F0C-B909-FCA4683B33AC}"/>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EB8BC407-6416-4DCF-882D-494DD37C73AF}"/>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00B35DEC-EC3C-49F2-B841-8BB0D009CD3F}"/>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111768</xdr:rowOff>
    </xdr:from>
    <xdr:to>
      <xdr:col>41</xdr:col>
      <xdr:colOff>101600</xdr:colOff>
      <xdr:row>108</xdr:row>
      <xdr:rowOff>41918</xdr:rowOff>
    </xdr:to>
    <xdr:sp macro="" textlink="">
      <xdr:nvSpPr>
        <xdr:cNvPr id="466" name="フローチャート: 判断 465">
          <a:extLst>
            <a:ext uri="{FF2B5EF4-FFF2-40B4-BE49-F238E27FC236}">
              <a16:creationId xmlns:a16="http://schemas.microsoft.com/office/drawing/2014/main" id="{41BB7BBC-C2C8-46CD-8891-0E173CCF8427}"/>
            </a:ext>
          </a:extLst>
        </xdr:cNvPr>
        <xdr:cNvSpPr/>
      </xdr:nvSpPr>
      <xdr:spPr>
        <a:xfrm>
          <a:off x="7810500" y="1845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103436</xdr:rowOff>
    </xdr:from>
    <xdr:to>
      <xdr:col>36</xdr:col>
      <xdr:colOff>165100</xdr:colOff>
      <xdr:row>108</xdr:row>
      <xdr:rowOff>33586</xdr:rowOff>
    </xdr:to>
    <xdr:sp macro="" textlink="">
      <xdr:nvSpPr>
        <xdr:cNvPr id="467" name="フローチャート: 判断 466">
          <a:extLst>
            <a:ext uri="{FF2B5EF4-FFF2-40B4-BE49-F238E27FC236}">
              <a16:creationId xmlns:a16="http://schemas.microsoft.com/office/drawing/2014/main" id="{F376D87E-8FFB-4049-912B-CFD0632EEE28}"/>
            </a:ext>
          </a:extLst>
        </xdr:cNvPr>
        <xdr:cNvSpPr/>
      </xdr:nvSpPr>
      <xdr:spPr>
        <a:xfrm>
          <a:off x="6921500" y="1844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DCD0795D-BA7E-4D1D-B02E-86BC57CF2B7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3919957-A851-4A17-9E49-7D1B147F721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319DF132-2505-459F-96B5-BD12EFE18BF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679AB0FD-FE33-4C89-AEEA-493617CEDD7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3D124C0-B40B-4EEA-B2F2-6FE9F4837491}"/>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25360</xdr:rowOff>
    </xdr:from>
    <xdr:to>
      <xdr:col>55</xdr:col>
      <xdr:colOff>50800</xdr:colOff>
      <xdr:row>108</xdr:row>
      <xdr:rowOff>126960</xdr:rowOff>
    </xdr:to>
    <xdr:sp macro="" textlink="">
      <xdr:nvSpPr>
        <xdr:cNvPr id="473" name="楕円 472">
          <a:extLst>
            <a:ext uri="{FF2B5EF4-FFF2-40B4-BE49-F238E27FC236}">
              <a16:creationId xmlns:a16="http://schemas.microsoft.com/office/drawing/2014/main" id="{EF0B927D-8E77-407A-9AC9-F0D255A64D87}"/>
            </a:ext>
          </a:extLst>
        </xdr:cNvPr>
        <xdr:cNvSpPr/>
      </xdr:nvSpPr>
      <xdr:spPr>
        <a:xfrm>
          <a:off x="10426700" y="1854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111737</xdr:rowOff>
    </xdr:from>
    <xdr:ext cx="313932" cy="259045"/>
    <xdr:sp macro="" textlink="">
      <xdr:nvSpPr>
        <xdr:cNvPr id="474" name="【港湾・漁港】&#10;一人当たり有形固定資産（償却資産）額該当値テキスト">
          <a:extLst>
            <a:ext uri="{FF2B5EF4-FFF2-40B4-BE49-F238E27FC236}">
              <a16:creationId xmlns:a16="http://schemas.microsoft.com/office/drawing/2014/main" id="{0164171E-EDBE-4CC1-91D4-E6D34C4B1116}"/>
            </a:ext>
          </a:extLst>
        </xdr:cNvPr>
        <xdr:cNvSpPr txBox="1"/>
      </xdr:nvSpPr>
      <xdr:spPr>
        <a:xfrm>
          <a:off x="10515600" y="184568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25360</xdr:rowOff>
    </xdr:from>
    <xdr:to>
      <xdr:col>50</xdr:col>
      <xdr:colOff>165100</xdr:colOff>
      <xdr:row>108</xdr:row>
      <xdr:rowOff>126960</xdr:rowOff>
    </xdr:to>
    <xdr:sp macro="" textlink="">
      <xdr:nvSpPr>
        <xdr:cNvPr id="475" name="楕円 474">
          <a:extLst>
            <a:ext uri="{FF2B5EF4-FFF2-40B4-BE49-F238E27FC236}">
              <a16:creationId xmlns:a16="http://schemas.microsoft.com/office/drawing/2014/main" id="{926009F9-C5F1-4949-9F34-AC00D0BE3951}"/>
            </a:ext>
          </a:extLst>
        </xdr:cNvPr>
        <xdr:cNvSpPr/>
      </xdr:nvSpPr>
      <xdr:spPr>
        <a:xfrm>
          <a:off x="9588500" y="1854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76160</xdr:rowOff>
    </xdr:from>
    <xdr:to>
      <xdr:col>55</xdr:col>
      <xdr:colOff>0</xdr:colOff>
      <xdr:row>108</xdr:row>
      <xdr:rowOff>76160</xdr:rowOff>
    </xdr:to>
    <xdr:cxnSp macro="">
      <xdr:nvCxnSpPr>
        <xdr:cNvPr id="476" name="直線コネクタ 475">
          <a:extLst>
            <a:ext uri="{FF2B5EF4-FFF2-40B4-BE49-F238E27FC236}">
              <a16:creationId xmlns:a16="http://schemas.microsoft.com/office/drawing/2014/main" id="{9DF63488-4F00-41F9-8F9B-6814109B13D0}"/>
            </a:ext>
          </a:extLst>
        </xdr:cNvPr>
        <xdr:cNvCxnSpPr/>
      </xdr:nvCxnSpPr>
      <xdr:spPr>
        <a:xfrm>
          <a:off x="9639300" y="185927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25361</xdr:rowOff>
    </xdr:from>
    <xdr:to>
      <xdr:col>46</xdr:col>
      <xdr:colOff>38100</xdr:colOff>
      <xdr:row>108</xdr:row>
      <xdr:rowOff>126961</xdr:rowOff>
    </xdr:to>
    <xdr:sp macro="" textlink="">
      <xdr:nvSpPr>
        <xdr:cNvPr id="477" name="楕円 476">
          <a:extLst>
            <a:ext uri="{FF2B5EF4-FFF2-40B4-BE49-F238E27FC236}">
              <a16:creationId xmlns:a16="http://schemas.microsoft.com/office/drawing/2014/main" id="{E02C0852-4F5B-4FDE-8379-D219944AECF2}"/>
            </a:ext>
          </a:extLst>
        </xdr:cNvPr>
        <xdr:cNvSpPr/>
      </xdr:nvSpPr>
      <xdr:spPr>
        <a:xfrm>
          <a:off x="8699500" y="1854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76160</xdr:rowOff>
    </xdr:from>
    <xdr:to>
      <xdr:col>50</xdr:col>
      <xdr:colOff>114300</xdr:colOff>
      <xdr:row>108</xdr:row>
      <xdr:rowOff>76161</xdr:rowOff>
    </xdr:to>
    <xdr:cxnSp macro="">
      <xdr:nvCxnSpPr>
        <xdr:cNvPr id="478" name="直線コネクタ 477">
          <a:extLst>
            <a:ext uri="{FF2B5EF4-FFF2-40B4-BE49-F238E27FC236}">
              <a16:creationId xmlns:a16="http://schemas.microsoft.com/office/drawing/2014/main" id="{9E91980D-81CF-4506-99A5-66E93647D62E}"/>
            </a:ext>
          </a:extLst>
        </xdr:cNvPr>
        <xdr:cNvCxnSpPr/>
      </xdr:nvCxnSpPr>
      <xdr:spPr>
        <a:xfrm flipV="1">
          <a:off x="8750300" y="18592760"/>
          <a:ext cx="889000" cy="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25363</xdr:rowOff>
    </xdr:from>
    <xdr:to>
      <xdr:col>41</xdr:col>
      <xdr:colOff>101600</xdr:colOff>
      <xdr:row>108</xdr:row>
      <xdr:rowOff>126963</xdr:rowOff>
    </xdr:to>
    <xdr:sp macro="" textlink="">
      <xdr:nvSpPr>
        <xdr:cNvPr id="479" name="楕円 478">
          <a:extLst>
            <a:ext uri="{FF2B5EF4-FFF2-40B4-BE49-F238E27FC236}">
              <a16:creationId xmlns:a16="http://schemas.microsoft.com/office/drawing/2014/main" id="{04336A51-D552-4477-96F1-1E55CCF5DAF6}"/>
            </a:ext>
          </a:extLst>
        </xdr:cNvPr>
        <xdr:cNvSpPr/>
      </xdr:nvSpPr>
      <xdr:spPr>
        <a:xfrm>
          <a:off x="7810500" y="1854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76161</xdr:rowOff>
    </xdr:from>
    <xdr:to>
      <xdr:col>45</xdr:col>
      <xdr:colOff>177800</xdr:colOff>
      <xdr:row>108</xdr:row>
      <xdr:rowOff>76163</xdr:rowOff>
    </xdr:to>
    <xdr:cxnSp macro="">
      <xdr:nvCxnSpPr>
        <xdr:cNvPr id="480" name="直線コネクタ 479">
          <a:extLst>
            <a:ext uri="{FF2B5EF4-FFF2-40B4-BE49-F238E27FC236}">
              <a16:creationId xmlns:a16="http://schemas.microsoft.com/office/drawing/2014/main" id="{8AB0CE68-A1AD-49C1-84DA-BEE5F8FAFDE5}"/>
            </a:ext>
          </a:extLst>
        </xdr:cNvPr>
        <xdr:cNvCxnSpPr/>
      </xdr:nvCxnSpPr>
      <xdr:spPr>
        <a:xfrm flipV="1">
          <a:off x="7861300" y="18592761"/>
          <a:ext cx="88900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25363</xdr:rowOff>
    </xdr:from>
    <xdr:to>
      <xdr:col>36</xdr:col>
      <xdr:colOff>165100</xdr:colOff>
      <xdr:row>108</xdr:row>
      <xdr:rowOff>126963</xdr:rowOff>
    </xdr:to>
    <xdr:sp macro="" textlink="">
      <xdr:nvSpPr>
        <xdr:cNvPr id="481" name="楕円 480">
          <a:extLst>
            <a:ext uri="{FF2B5EF4-FFF2-40B4-BE49-F238E27FC236}">
              <a16:creationId xmlns:a16="http://schemas.microsoft.com/office/drawing/2014/main" id="{C3BEC420-C3C6-40D9-957A-22DE3BE04037}"/>
            </a:ext>
          </a:extLst>
        </xdr:cNvPr>
        <xdr:cNvSpPr/>
      </xdr:nvSpPr>
      <xdr:spPr>
        <a:xfrm>
          <a:off x="6921500" y="1854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76163</xdr:rowOff>
    </xdr:from>
    <xdr:to>
      <xdr:col>41</xdr:col>
      <xdr:colOff>50800</xdr:colOff>
      <xdr:row>108</xdr:row>
      <xdr:rowOff>76163</xdr:rowOff>
    </xdr:to>
    <xdr:cxnSp macro="">
      <xdr:nvCxnSpPr>
        <xdr:cNvPr id="482" name="直線コネクタ 481">
          <a:extLst>
            <a:ext uri="{FF2B5EF4-FFF2-40B4-BE49-F238E27FC236}">
              <a16:creationId xmlns:a16="http://schemas.microsoft.com/office/drawing/2014/main" id="{F9C822DD-51EF-4ED2-AC80-4C043DD7DFC4}"/>
            </a:ext>
          </a:extLst>
        </xdr:cNvPr>
        <xdr:cNvCxnSpPr/>
      </xdr:nvCxnSpPr>
      <xdr:spPr>
        <a:xfrm>
          <a:off x="6972300" y="185927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123223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F6D3A733-D3E1-43A4-993F-CA41E7979F2E}"/>
            </a:ext>
          </a:extLst>
        </xdr:cNvPr>
        <xdr:cNvSpPr txBox="1"/>
      </xdr:nvSpPr>
      <xdr:spPr>
        <a:xfrm>
          <a:off x="9327095" y="18125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124550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D29FAB07-AFED-41F0-BA1A-83FAD8AA66A1}"/>
            </a:ext>
          </a:extLst>
        </xdr:cNvPr>
        <xdr:cNvSpPr txBox="1"/>
      </xdr:nvSpPr>
      <xdr:spPr>
        <a:xfrm>
          <a:off x="8450795" y="1812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58445</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DC4C2CEC-0913-4548-A5D1-6AB842E0E534}"/>
            </a:ext>
          </a:extLst>
        </xdr:cNvPr>
        <xdr:cNvSpPr txBox="1"/>
      </xdr:nvSpPr>
      <xdr:spPr>
        <a:xfrm>
          <a:off x="7561795" y="1823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106</xdr:row>
      <xdr:rowOff>50113</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6ED71D1C-BD0E-4F7B-A9D2-7F2E8E96B4FC}"/>
            </a:ext>
          </a:extLst>
        </xdr:cNvPr>
        <xdr:cNvSpPr txBox="1"/>
      </xdr:nvSpPr>
      <xdr:spPr>
        <a:xfrm>
          <a:off x="6672795" y="18223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135133</xdr:colOff>
      <xdr:row>108</xdr:row>
      <xdr:rowOff>118087</xdr:rowOff>
    </xdr:from>
    <xdr:ext cx="313932" cy="259045"/>
    <xdr:sp macro="" textlink="">
      <xdr:nvSpPr>
        <xdr:cNvPr id="487" name="n_1mainValue【港湾・漁港】&#10;一人当たり有形固定資産（償却資産）額">
          <a:extLst>
            <a:ext uri="{FF2B5EF4-FFF2-40B4-BE49-F238E27FC236}">
              <a16:creationId xmlns:a16="http://schemas.microsoft.com/office/drawing/2014/main" id="{0DE3F563-3D88-46A2-B944-B90096218339}"/>
            </a:ext>
          </a:extLst>
        </xdr:cNvPr>
        <xdr:cNvSpPr txBox="1"/>
      </xdr:nvSpPr>
      <xdr:spPr>
        <a:xfrm>
          <a:off x="9469633" y="186346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45</xdr:col>
      <xdr:colOff>20833</xdr:colOff>
      <xdr:row>108</xdr:row>
      <xdr:rowOff>118088</xdr:rowOff>
    </xdr:from>
    <xdr:ext cx="313932" cy="259045"/>
    <xdr:sp macro="" textlink="">
      <xdr:nvSpPr>
        <xdr:cNvPr id="488" name="n_2mainValue【港湾・漁港】&#10;一人当たり有形固定資産（償却資産）額">
          <a:extLst>
            <a:ext uri="{FF2B5EF4-FFF2-40B4-BE49-F238E27FC236}">
              <a16:creationId xmlns:a16="http://schemas.microsoft.com/office/drawing/2014/main" id="{3CDB1A10-F261-47CF-BC6A-075D0A457C63}"/>
            </a:ext>
          </a:extLst>
        </xdr:cNvPr>
        <xdr:cNvSpPr txBox="1"/>
      </xdr:nvSpPr>
      <xdr:spPr>
        <a:xfrm>
          <a:off x="8593333" y="18634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84333</xdr:colOff>
      <xdr:row>108</xdr:row>
      <xdr:rowOff>118090</xdr:rowOff>
    </xdr:from>
    <xdr:ext cx="313932" cy="259045"/>
    <xdr:sp macro="" textlink="">
      <xdr:nvSpPr>
        <xdr:cNvPr id="489" name="n_3mainValue【港湾・漁港】&#10;一人当たり有形固定資産（償却資産）額">
          <a:extLst>
            <a:ext uri="{FF2B5EF4-FFF2-40B4-BE49-F238E27FC236}">
              <a16:creationId xmlns:a16="http://schemas.microsoft.com/office/drawing/2014/main" id="{0B7B0716-9C0E-4ABD-874F-01DAB27EDB70}"/>
            </a:ext>
          </a:extLst>
        </xdr:cNvPr>
        <xdr:cNvSpPr txBox="1"/>
      </xdr:nvSpPr>
      <xdr:spPr>
        <a:xfrm>
          <a:off x="7704333" y="186346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147833</xdr:colOff>
      <xdr:row>108</xdr:row>
      <xdr:rowOff>118090</xdr:rowOff>
    </xdr:from>
    <xdr:ext cx="313932" cy="259045"/>
    <xdr:sp macro="" textlink="">
      <xdr:nvSpPr>
        <xdr:cNvPr id="490" name="n_4mainValue【港湾・漁港】&#10;一人当たり有形固定資産（償却資産）額">
          <a:extLst>
            <a:ext uri="{FF2B5EF4-FFF2-40B4-BE49-F238E27FC236}">
              <a16:creationId xmlns:a16="http://schemas.microsoft.com/office/drawing/2014/main" id="{FB2DDDCB-F588-4C3C-BB40-CE6A8A71B2DF}"/>
            </a:ext>
          </a:extLst>
        </xdr:cNvPr>
        <xdr:cNvSpPr txBox="1"/>
      </xdr:nvSpPr>
      <xdr:spPr>
        <a:xfrm>
          <a:off x="6815333" y="186346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50796102-F6D4-4101-AC79-D3431B40836F}"/>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C88DDE5A-4292-4516-A2EC-5839005FBF6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AFE5AD2D-1EE2-44F0-96F5-0BE25C7881C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D3306FD8-6FEE-4A4A-A318-CF048D503C2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08AEA306-EDD2-4AD1-80B3-FF06E655C54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6F33988F-2E49-458D-B6F2-387EA613CA93}"/>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648E13AA-6C15-493F-A9E7-652B30BB89C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CEDC4EF3-440E-4E6E-908F-6DB74CAB850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4EC580AA-A674-4A48-A4B1-DC996C7F2E7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AFB44CC5-FF4E-48DE-BEA3-292A195E40B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92B311C4-8B37-4CA1-9EF6-369155CC4F4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72E40C20-C958-4409-93FD-C0C832DFABF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6A607CDF-6894-4FE8-8655-A5F789CF362B}"/>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118AF8AF-97C1-43A4-B5E0-75042BED1E8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4F5F2E4A-7813-4125-8BC9-25524CCF0C2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C52BA847-F445-4CAF-9E71-F4E4DA2F6F2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CF975686-74E1-412F-B061-54FF9D248E09}"/>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DF85A017-239E-46CD-B318-ECA0B740776B}"/>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F4CD7F8A-7CB5-42F4-BD65-45DAEEF4B80A}"/>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266F2F01-71A8-4AD6-9709-ADE02797985F}"/>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027627EF-0A3A-4921-BD55-D2299F108307}"/>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0BB1EF73-2252-42E7-BF88-8B6052A77081}"/>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A1CF2036-F788-45B7-8378-38B67950B3A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1C3A20FB-BBCB-4316-8C21-7A87130054D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067FB1C3-E673-46B7-B853-E621BCE5EF6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CF619448-7B0C-4963-981A-500A298A04D7}"/>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3947013F-1112-4210-BE49-91D3F5943B1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3A898E10-8B76-4A72-9920-300005FA78D6}"/>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C18ABCD9-7B9F-4E08-ADAA-0C06266B8AF6}"/>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393F8E66-A1EC-4B24-BE56-70ED5194C4D3}"/>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A611DE7B-87B5-477B-886F-AFA2C67D20E1}"/>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B3310446-8D1C-470F-9D76-0C0C31AE07C0}"/>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0A9B734F-E3A6-4840-9AC6-0B0AD47ECA44}"/>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3D3AD693-1153-4CA7-B3A8-E001271881AD}"/>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525" name="フローチャート: 判断 524">
          <a:extLst>
            <a:ext uri="{FF2B5EF4-FFF2-40B4-BE49-F238E27FC236}">
              <a16:creationId xmlns:a16="http://schemas.microsoft.com/office/drawing/2014/main" id="{1E59A66A-BA33-4176-8B70-3806033821A8}"/>
            </a:ext>
          </a:extLst>
        </xdr:cNvPr>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149497</xdr:rowOff>
    </xdr:from>
    <xdr:to>
      <xdr:col>67</xdr:col>
      <xdr:colOff>101600</xdr:colOff>
      <xdr:row>38</xdr:row>
      <xdr:rowOff>79647</xdr:rowOff>
    </xdr:to>
    <xdr:sp macro="" textlink="">
      <xdr:nvSpPr>
        <xdr:cNvPr id="526" name="フローチャート: 判断 525">
          <a:extLst>
            <a:ext uri="{FF2B5EF4-FFF2-40B4-BE49-F238E27FC236}">
              <a16:creationId xmlns:a16="http://schemas.microsoft.com/office/drawing/2014/main" id="{18173013-8549-4C48-8A74-B080A2096454}"/>
            </a:ext>
          </a:extLst>
        </xdr:cNvPr>
        <xdr:cNvSpPr/>
      </xdr:nvSpPr>
      <xdr:spPr>
        <a:xfrm>
          <a:off x="127635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76140687-0E20-4C8A-8DB4-EB009D7E620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BDAD472-DCBB-4940-A6E7-21CF51F5963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C681E700-2D21-4A75-9330-EC7ADCA5EEC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E34EF62-8C00-4AEC-B56C-F3B784B9DC4C}"/>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294D0225-61FD-4DEA-86FF-8411B0F2FEA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152763</xdr:rowOff>
    </xdr:from>
    <xdr:to>
      <xdr:col>85</xdr:col>
      <xdr:colOff>177800</xdr:colOff>
      <xdr:row>39</xdr:row>
      <xdr:rowOff>82913</xdr:rowOff>
    </xdr:to>
    <xdr:sp macro="" textlink="">
      <xdr:nvSpPr>
        <xdr:cNvPr id="532" name="楕円 531">
          <a:extLst>
            <a:ext uri="{FF2B5EF4-FFF2-40B4-BE49-F238E27FC236}">
              <a16:creationId xmlns:a16="http://schemas.microsoft.com/office/drawing/2014/main" id="{68DE33EC-1D9D-495D-B1FA-9E5C414FFEE0}"/>
            </a:ext>
          </a:extLst>
        </xdr:cNvPr>
        <xdr:cNvSpPr/>
      </xdr:nvSpPr>
      <xdr:spPr>
        <a:xfrm>
          <a:off x="162687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131190</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CB6D6EF3-5DFE-4D6D-B2C1-29701D09AD41}"/>
            </a:ext>
          </a:extLst>
        </xdr:cNvPr>
        <xdr:cNvSpPr txBox="1"/>
      </xdr:nvSpPr>
      <xdr:spPr>
        <a:xfrm>
          <a:off x="16357600"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107043</xdr:rowOff>
    </xdr:from>
    <xdr:to>
      <xdr:col>81</xdr:col>
      <xdr:colOff>101600</xdr:colOff>
      <xdr:row>39</xdr:row>
      <xdr:rowOff>37193</xdr:rowOff>
    </xdr:to>
    <xdr:sp macro="" textlink="">
      <xdr:nvSpPr>
        <xdr:cNvPr id="534" name="楕円 533">
          <a:extLst>
            <a:ext uri="{FF2B5EF4-FFF2-40B4-BE49-F238E27FC236}">
              <a16:creationId xmlns:a16="http://schemas.microsoft.com/office/drawing/2014/main" id="{0DF8AB96-BB26-4010-A409-A88FDC9FB3BE}"/>
            </a:ext>
          </a:extLst>
        </xdr:cNvPr>
        <xdr:cNvSpPr/>
      </xdr:nvSpPr>
      <xdr:spPr>
        <a:xfrm>
          <a:off x="15430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157843</xdr:rowOff>
    </xdr:from>
    <xdr:to>
      <xdr:col>85</xdr:col>
      <xdr:colOff>127000</xdr:colOff>
      <xdr:row>39</xdr:row>
      <xdr:rowOff>32113</xdr:rowOff>
    </xdr:to>
    <xdr:cxnSp macro="">
      <xdr:nvCxnSpPr>
        <xdr:cNvPr id="535" name="直線コネクタ 534">
          <a:extLst>
            <a:ext uri="{FF2B5EF4-FFF2-40B4-BE49-F238E27FC236}">
              <a16:creationId xmlns:a16="http://schemas.microsoft.com/office/drawing/2014/main" id="{52848ADB-E845-4D74-A8F4-03AC1D8E96D4}"/>
            </a:ext>
          </a:extLst>
        </xdr:cNvPr>
        <xdr:cNvCxnSpPr/>
      </xdr:nvCxnSpPr>
      <xdr:spPr>
        <a:xfrm>
          <a:off x="15481300" y="6672943"/>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51526</xdr:rowOff>
    </xdr:from>
    <xdr:to>
      <xdr:col>76</xdr:col>
      <xdr:colOff>165100</xdr:colOff>
      <xdr:row>38</xdr:row>
      <xdr:rowOff>153126</xdr:rowOff>
    </xdr:to>
    <xdr:sp macro="" textlink="">
      <xdr:nvSpPr>
        <xdr:cNvPr id="536" name="楕円 535">
          <a:extLst>
            <a:ext uri="{FF2B5EF4-FFF2-40B4-BE49-F238E27FC236}">
              <a16:creationId xmlns:a16="http://schemas.microsoft.com/office/drawing/2014/main" id="{1D183A1E-68EF-4FB8-8819-2C1314554AC3}"/>
            </a:ext>
          </a:extLst>
        </xdr:cNvPr>
        <xdr:cNvSpPr/>
      </xdr:nvSpPr>
      <xdr:spPr>
        <a:xfrm>
          <a:off x="1454150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102326</xdr:rowOff>
    </xdr:from>
    <xdr:to>
      <xdr:col>81</xdr:col>
      <xdr:colOff>50800</xdr:colOff>
      <xdr:row>38</xdr:row>
      <xdr:rowOff>157843</xdr:rowOff>
    </xdr:to>
    <xdr:cxnSp macro="">
      <xdr:nvCxnSpPr>
        <xdr:cNvPr id="537" name="直線コネクタ 536">
          <a:extLst>
            <a:ext uri="{FF2B5EF4-FFF2-40B4-BE49-F238E27FC236}">
              <a16:creationId xmlns:a16="http://schemas.microsoft.com/office/drawing/2014/main" id="{09534CCD-6619-48F3-99D3-27C96EECA4A7}"/>
            </a:ext>
          </a:extLst>
        </xdr:cNvPr>
        <xdr:cNvCxnSpPr/>
      </xdr:nvCxnSpPr>
      <xdr:spPr>
        <a:xfrm>
          <a:off x="14592300" y="6617426"/>
          <a:ext cx="8890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5806</xdr:rowOff>
    </xdr:from>
    <xdr:to>
      <xdr:col>72</xdr:col>
      <xdr:colOff>38100</xdr:colOff>
      <xdr:row>38</xdr:row>
      <xdr:rowOff>107406</xdr:rowOff>
    </xdr:to>
    <xdr:sp macro="" textlink="">
      <xdr:nvSpPr>
        <xdr:cNvPr id="538" name="楕円 537">
          <a:extLst>
            <a:ext uri="{FF2B5EF4-FFF2-40B4-BE49-F238E27FC236}">
              <a16:creationId xmlns:a16="http://schemas.microsoft.com/office/drawing/2014/main" id="{B988FACF-B38F-476F-9E3B-D4506F393019}"/>
            </a:ext>
          </a:extLst>
        </xdr:cNvPr>
        <xdr:cNvSpPr/>
      </xdr:nvSpPr>
      <xdr:spPr>
        <a:xfrm>
          <a:off x="13652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56606</xdr:rowOff>
    </xdr:from>
    <xdr:to>
      <xdr:col>76</xdr:col>
      <xdr:colOff>114300</xdr:colOff>
      <xdr:row>38</xdr:row>
      <xdr:rowOff>102326</xdr:rowOff>
    </xdr:to>
    <xdr:cxnSp macro="">
      <xdr:nvCxnSpPr>
        <xdr:cNvPr id="539" name="直線コネクタ 538">
          <a:extLst>
            <a:ext uri="{FF2B5EF4-FFF2-40B4-BE49-F238E27FC236}">
              <a16:creationId xmlns:a16="http://schemas.microsoft.com/office/drawing/2014/main" id="{E467358A-85B4-4C65-AFA6-2057B9008560}"/>
            </a:ext>
          </a:extLst>
        </xdr:cNvPr>
        <xdr:cNvCxnSpPr/>
      </xdr:nvCxnSpPr>
      <xdr:spPr>
        <a:xfrm>
          <a:off x="13703300" y="657170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139700</xdr:rowOff>
    </xdr:from>
    <xdr:to>
      <xdr:col>67</xdr:col>
      <xdr:colOff>101600</xdr:colOff>
      <xdr:row>38</xdr:row>
      <xdr:rowOff>69850</xdr:rowOff>
    </xdr:to>
    <xdr:sp macro="" textlink="">
      <xdr:nvSpPr>
        <xdr:cNvPr id="540" name="楕円 539">
          <a:extLst>
            <a:ext uri="{FF2B5EF4-FFF2-40B4-BE49-F238E27FC236}">
              <a16:creationId xmlns:a16="http://schemas.microsoft.com/office/drawing/2014/main" id="{B6FA0768-D990-41D5-816A-B4A499EFE4A4}"/>
            </a:ext>
          </a:extLst>
        </xdr:cNvPr>
        <xdr:cNvSpPr/>
      </xdr:nvSpPr>
      <xdr:spPr>
        <a:xfrm>
          <a:off x="127635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19050</xdr:rowOff>
    </xdr:from>
    <xdr:to>
      <xdr:col>71</xdr:col>
      <xdr:colOff>177800</xdr:colOff>
      <xdr:row>38</xdr:row>
      <xdr:rowOff>56606</xdr:rowOff>
    </xdr:to>
    <xdr:cxnSp macro="">
      <xdr:nvCxnSpPr>
        <xdr:cNvPr id="541" name="直線コネクタ 540">
          <a:extLst>
            <a:ext uri="{FF2B5EF4-FFF2-40B4-BE49-F238E27FC236}">
              <a16:creationId xmlns:a16="http://schemas.microsoft.com/office/drawing/2014/main" id="{8A541FD0-DB91-4FB0-98D2-27D74DE7E674}"/>
            </a:ext>
          </a:extLst>
        </xdr:cNvPr>
        <xdr:cNvCxnSpPr/>
      </xdr:nvCxnSpPr>
      <xdr:spPr>
        <a:xfrm>
          <a:off x="12814300" y="653415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F9B68E36-6F5D-4D8C-B1E9-ECD479E033B4}"/>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9464D486-66B7-431C-8B00-2B339C045308}"/>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A6B2547F-9E41-4D37-9988-B6045A5E924B}"/>
            </a:ext>
          </a:extLst>
        </xdr:cNvPr>
        <xdr:cNvSpPr txBox="1"/>
      </xdr:nvSpPr>
      <xdr:spPr>
        <a:xfrm>
          <a:off x="13500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70774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67ABFB13-4418-4E99-93D2-88529A0A6783}"/>
            </a:ext>
          </a:extLst>
        </xdr:cNvPr>
        <xdr:cNvSpPr txBox="1"/>
      </xdr:nvSpPr>
      <xdr:spPr>
        <a:xfrm>
          <a:off x="126117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28320</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822E0598-1F8A-4B98-89B8-06988D926BC8}"/>
            </a:ext>
          </a:extLst>
        </xdr:cNvPr>
        <xdr:cNvSpPr txBox="1"/>
      </xdr:nvSpPr>
      <xdr:spPr>
        <a:xfrm>
          <a:off x="152660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144253</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12344029-6BB6-440B-B59D-CDE819B18A88}"/>
            </a:ext>
          </a:extLst>
        </xdr:cNvPr>
        <xdr:cNvSpPr txBox="1"/>
      </xdr:nvSpPr>
      <xdr:spPr>
        <a:xfrm>
          <a:off x="14389744"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98533</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7441CA5F-7E68-48A4-A529-20396D465A8A}"/>
            </a:ext>
          </a:extLst>
        </xdr:cNvPr>
        <xdr:cNvSpPr txBox="1"/>
      </xdr:nvSpPr>
      <xdr:spPr>
        <a:xfrm>
          <a:off x="13500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86377</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D59D7EE1-CA8D-4B2B-9F94-B397A65E7098}"/>
            </a:ext>
          </a:extLst>
        </xdr:cNvPr>
        <xdr:cNvSpPr txBox="1"/>
      </xdr:nvSpPr>
      <xdr:spPr>
        <a:xfrm>
          <a:off x="1261174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F6C4FD0F-3062-415B-9838-4A957CB6387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B6F4CE20-1721-42B2-BB2A-97E931FA742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CB557A16-282C-4672-9A11-9B70BC5B57F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31E43F05-3AA8-4615-9CB1-1EA1A9F43D8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AA0D18E8-5170-486C-9841-B78D77CA5D2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5F4D90DC-AD9E-4E72-8169-6B1B032776E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DC9C23CA-BB67-4743-AB3B-D9CA537D6D5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1BD78B90-16BA-4DB4-9BDA-3DF51258DA3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F7B269A3-4CBB-4099-B91A-C4490538CA55}"/>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716188B0-7832-4AA9-88AF-A641E6A5667E}"/>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F7610356-0E2F-42B7-A2DF-B0C777F01926}"/>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EBA6B534-6C20-4F08-BEBC-4FDB3594100F}"/>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95EC831F-A95B-47FB-835E-7AD760537BF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B36FE4D8-76C7-4D22-A581-A27E9D84C5D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C12F2D42-71F2-40EC-B1EA-11B178D44C1A}"/>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6302B090-1E3D-494D-B09E-1321991375D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DBA9590B-62A9-4C18-9D40-2C75248AD037}"/>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FB16D5C0-F860-4131-9552-354A82CD2928}"/>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ABF9D7CD-5B7A-42D9-90A3-F4E67FFD07E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F180604F-8C10-4F60-9AE1-5B3FD05E5BA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8C1082B0-3302-4E4D-85CC-212199F8AEC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4EE79B64-5036-48A8-B9CE-CB7EB9E40511}"/>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EC1F76A1-D3AB-4DCE-94BE-92379E31E7C7}"/>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A3D7F4B6-FFC0-458F-BC93-11290EC34E0F}"/>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A2D1D198-C7C1-493B-9513-7E7F2ECA5DBE}"/>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5A1272D5-2E79-439B-99AA-2F131825C5D5}"/>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36965F61-3AE3-47CA-8EFE-A36871AB059F}"/>
            </a:ext>
          </a:extLst>
        </xdr:cNvPr>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DD9AB4B7-6843-4436-A6F0-C7006CBADF7B}"/>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3F275676-B28F-4C54-AAFC-1AA3C5906FEF}"/>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B6EBE70B-73C6-420F-8FE9-568676180436}"/>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39116</xdr:rowOff>
    </xdr:from>
    <xdr:to>
      <xdr:col>102</xdr:col>
      <xdr:colOff>165100</xdr:colOff>
      <xdr:row>39</xdr:row>
      <xdr:rowOff>140716</xdr:rowOff>
    </xdr:to>
    <xdr:sp macro="" textlink="">
      <xdr:nvSpPr>
        <xdr:cNvPr id="580" name="フローチャート: 判断 579">
          <a:extLst>
            <a:ext uri="{FF2B5EF4-FFF2-40B4-BE49-F238E27FC236}">
              <a16:creationId xmlns:a16="http://schemas.microsoft.com/office/drawing/2014/main" id="{B0D79507-B0C6-4F3C-A455-35CB6E7A3409}"/>
            </a:ext>
          </a:extLst>
        </xdr:cNvPr>
        <xdr:cNvSpPr/>
      </xdr:nvSpPr>
      <xdr:spPr>
        <a:xfrm>
          <a:off x="19494500" y="672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36830</xdr:rowOff>
    </xdr:from>
    <xdr:to>
      <xdr:col>98</xdr:col>
      <xdr:colOff>38100</xdr:colOff>
      <xdr:row>39</xdr:row>
      <xdr:rowOff>138430</xdr:rowOff>
    </xdr:to>
    <xdr:sp macro="" textlink="">
      <xdr:nvSpPr>
        <xdr:cNvPr id="581" name="フローチャート: 判断 580">
          <a:extLst>
            <a:ext uri="{FF2B5EF4-FFF2-40B4-BE49-F238E27FC236}">
              <a16:creationId xmlns:a16="http://schemas.microsoft.com/office/drawing/2014/main" id="{DEB69A27-A2F3-42BB-AC92-6A670E24A0C6}"/>
            </a:ext>
          </a:extLst>
        </xdr:cNvPr>
        <xdr:cNvSpPr/>
      </xdr:nvSpPr>
      <xdr:spPr>
        <a:xfrm>
          <a:off x="18605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D8432C0A-F6B2-4952-9F2A-2C17318A2AA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F9C686EC-3576-4DAD-B8F9-C682668E025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E65E0A44-5C46-4D3F-BC7E-F32A61E5036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6A3343ED-0579-4E8C-8533-E594F2B63F9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1F5B51EC-755B-4769-8227-9ED677D7F8B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41402</xdr:rowOff>
    </xdr:from>
    <xdr:to>
      <xdr:col>116</xdr:col>
      <xdr:colOff>114300</xdr:colOff>
      <xdr:row>41</xdr:row>
      <xdr:rowOff>143002</xdr:rowOff>
    </xdr:to>
    <xdr:sp macro="" textlink="">
      <xdr:nvSpPr>
        <xdr:cNvPr id="587" name="楕円 586">
          <a:extLst>
            <a:ext uri="{FF2B5EF4-FFF2-40B4-BE49-F238E27FC236}">
              <a16:creationId xmlns:a16="http://schemas.microsoft.com/office/drawing/2014/main" id="{11213130-CA84-4F8C-A036-515FB8D1CE33}"/>
            </a:ext>
          </a:extLst>
        </xdr:cNvPr>
        <xdr:cNvSpPr/>
      </xdr:nvSpPr>
      <xdr:spPr>
        <a:xfrm>
          <a:off x="221107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127779</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DA363F40-4939-4437-902F-50EEB21ABA0D}"/>
            </a:ext>
          </a:extLst>
        </xdr:cNvPr>
        <xdr:cNvSpPr txBox="1"/>
      </xdr:nvSpPr>
      <xdr:spPr>
        <a:xfrm>
          <a:off x="22199600" y="698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41402</xdr:rowOff>
    </xdr:from>
    <xdr:to>
      <xdr:col>112</xdr:col>
      <xdr:colOff>38100</xdr:colOff>
      <xdr:row>41</xdr:row>
      <xdr:rowOff>143002</xdr:rowOff>
    </xdr:to>
    <xdr:sp macro="" textlink="">
      <xdr:nvSpPr>
        <xdr:cNvPr id="589" name="楕円 588">
          <a:extLst>
            <a:ext uri="{FF2B5EF4-FFF2-40B4-BE49-F238E27FC236}">
              <a16:creationId xmlns:a16="http://schemas.microsoft.com/office/drawing/2014/main" id="{9ADE16BD-8B78-47F4-B2D1-E61176156922}"/>
            </a:ext>
          </a:extLst>
        </xdr:cNvPr>
        <xdr:cNvSpPr/>
      </xdr:nvSpPr>
      <xdr:spPr>
        <a:xfrm>
          <a:off x="212725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92202</xdr:rowOff>
    </xdr:from>
    <xdr:to>
      <xdr:col>116</xdr:col>
      <xdr:colOff>63500</xdr:colOff>
      <xdr:row>41</xdr:row>
      <xdr:rowOff>92202</xdr:rowOff>
    </xdr:to>
    <xdr:cxnSp macro="">
      <xdr:nvCxnSpPr>
        <xdr:cNvPr id="590" name="直線コネクタ 589">
          <a:extLst>
            <a:ext uri="{FF2B5EF4-FFF2-40B4-BE49-F238E27FC236}">
              <a16:creationId xmlns:a16="http://schemas.microsoft.com/office/drawing/2014/main" id="{AB16CCF9-5A91-4A25-9C94-C73228A9CE79}"/>
            </a:ext>
          </a:extLst>
        </xdr:cNvPr>
        <xdr:cNvCxnSpPr/>
      </xdr:nvCxnSpPr>
      <xdr:spPr>
        <a:xfrm>
          <a:off x="21323300" y="71216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43688</xdr:rowOff>
    </xdr:from>
    <xdr:to>
      <xdr:col>107</xdr:col>
      <xdr:colOff>101600</xdr:colOff>
      <xdr:row>41</xdr:row>
      <xdr:rowOff>145288</xdr:rowOff>
    </xdr:to>
    <xdr:sp macro="" textlink="">
      <xdr:nvSpPr>
        <xdr:cNvPr id="591" name="楕円 590">
          <a:extLst>
            <a:ext uri="{FF2B5EF4-FFF2-40B4-BE49-F238E27FC236}">
              <a16:creationId xmlns:a16="http://schemas.microsoft.com/office/drawing/2014/main" id="{D75476EE-B216-4657-82EE-A1CCF29CDC48}"/>
            </a:ext>
          </a:extLst>
        </xdr:cNvPr>
        <xdr:cNvSpPr/>
      </xdr:nvSpPr>
      <xdr:spPr>
        <a:xfrm>
          <a:off x="20383500" y="70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92202</xdr:rowOff>
    </xdr:from>
    <xdr:to>
      <xdr:col>111</xdr:col>
      <xdr:colOff>177800</xdr:colOff>
      <xdr:row>41</xdr:row>
      <xdr:rowOff>94488</xdr:rowOff>
    </xdr:to>
    <xdr:cxnSp macro="">
      <xdr:nvCxnSpPr>
        <xdr:cNvPr id="592" name="直線コネクタ 591">
          <a:extLst>
            <a:ext uri="{FF2B5EF4-FFF2-40B4-BE49-F238E27FC236}">
              <a16:creationId xmlns:a16="http://schemas.microsoft.com/office/drawing/2014/main" id="{B10C0BDC-9B97-47DE-8F45-E4CFB046D6CE}"/>
            </a:ext>
          </a:extLst>
        </xdr:cNvPr>
        <xdr:cNvCxnSpPr/>
      </xdr:nvCxnSpPr>
      <xdr:spPr>
        <a:xfrm flipV="1">
          <a:off x="20434300" y="71216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43688</xdr:rowOff>
    </xdr:from>
    <xdr:to>
      <xdr:col>102</xdr:col>
      <xdr:colOff>165100</xdr:colOff>
      <xdr:row>41</xdr:row>
      <xdr:rowOff>145288</xdr:rowOff>
    </xdr:to>
    <xdr:sp macro="" textlink="">
      <xdr:nvSpPr>
        <xdr:cNvPr id="593" name="楕円 592">
          <a:extLst>
            <a:ext uri="{FF2B5EF4-FFF2-40B4-BE49-F238E27FC236}">
              <a16:creationId xmlns:a16="http://schemas.microsoft.com/office/drawing/2014/main" id="{9425826F-9CD0-4FB0-B478-05BEE8EAB855}"/>
            </a:ext>
          </a:extLst>
        </xdr:cNvPr>
        <xdr:cNvSpPr/>
      </xdr:nvSpPr>
      <xdr:spPr>
        <a:xfrm>
          <a:off x="19494500" y="70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94488</xdr:rowOff>
    </xdr:from>
    <xdr:to>
      <xdr:col>107</xdr:col>
      <xdr:colOff>50800</xdr:colOff>
      <xdr:row>41</xdr:row>
      <xdr:rowOff>94488</xdr:rowOff>
    </xdr:to>
    <xdr:cxnSp macro="">
      <xdr:nvCxnSpPr>
        <xdr:cNvPr id="594" name="直線コネクタ 593">
          <a:extLst>
            <a:ext uri="{FF2B5EF4-FFF2-40B4-BE49-F238E27FC236}">
              <a16:creationId xmlns:a16="http://schemas.microsoft.com/office/drawing/2014/main" id="{3057A680-EFCE-4FA0-95E6-1CF69425E984}"/>
            </a:ext>
          </a:extLst>
        </xdr:cNvPr>
        <xdr:cNvCxnSpPr/>
      </xdr:nvCxnSpPr>
      <xdr:spPr>
        <a:xfrm>
          <a:off x="19545300" y="7123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43688</xdr:rowOff>
    </xdr:from>
    <xdr:to>
      <xdr:col>98</xdr:col>
      <xdr:colOff>38100</xdr:colOff>
      <xdr:row>41</xdr:row>
      <xdr:rowOff>145288</xdr:rowOff>
    </xdr:to>
    <xdr:sp macro="" textlink="">
      <xdr:nvSpPr>
        <xdr:cNvPr id="595" name="楕円 594">
          <a:extLst>
            <a:ext uri="{FF2B5EF4-FFF2-40B4-BE49-F238E27FC236}">
              <a16:creationId xmlns:a16="http://schemas.microsoft.com/office/drawing/2014/main" id="{F870E001-4509-4AF7-8471-D96161B1709C}"/>
            </a:ext>
          </a:extLst>
        </xdr:cNvPr>
        <xdr:cNvSpPr/>
      </xdr:nvSpPr>
      <xdr:spPr>
        <a:xfrm>
          <a:off x="18605500" y="70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94488</xdr:rowOff>
    </xdr:from>
    <xdr:to>
      <xdr:col>102</xdr:col>
      <xdr:colOff>114300</xdr:colOff>
      <xdr:row>41</xdr:row>
      <xdr:rowOff>94488</xdr:rowOff>
    </xdr:to>
    <xdr:cxnSp macro="">
      <xdr:nvCxnSpPr>
        <xdr:cNvPr id="596" name="直線コネクタ 595">
          <a:extLst>
            <a:ext uri="{FF2B5EF4-FFF2-40B4-BE49-F238E27FC236}">
              <a16:creationId xmlns:a16="http://schemas.microsoft.com/office/drawing/2014/main" id="{A0092436-7B22-455D-A2C6-DCB825324315}"/>
            </a:ext>
          </a:extLst>
        </xdr:cNvPr>
        <xdr:cNvCxnSpPr/>
      </xdr:nvCxnSpPr>
      <xdr:spPr>
        <a:xfrm>
          <a:off x="18656300" y="7123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C428FA84-BCEF-4DBA-B20B-8633CDB6914A}"/>
            </a:ext>
          </a:extLst>
        </xdr:cNvPr>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7735526B-3654-47CD-8CB9-A1FD6098E78A}"/>
            </a:ext>
          </a:extLst>
        </xdr:cNvPr>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157243</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0FDE5E0F-0F57-4D99-B87E-34D451E03C14}"/>
            </a:ext>
          </a:extLst>
        </xdr:cNvPr>
        <xdr:cNvSpPr txBox="1"/>
      </xdr:nvSpPr>
      <xdr:spPr>
        <a:xfrm>
          <a:off x="19310427" y="65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154957</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590F9176-AD2B-4483-9CA2-A836C98A124D}"/>
            </a:ext>
          </a:extLst>
        </xdr:cNvPr>
        <xdr:cNvSpPr txBox="1"/>
      </xdr:nvSpPr>
      <xdr:spPr>
        <a:xfrm>
          <a:off x="18421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134129</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E036D423-5EAB-412D-ADAF-D4B4878D2392}"/>
            </a:ext>
          </a:extLst>
        </xdr:cNvPr>
        <xdr:cNvSpPr txBox="1"/>
      </xdr:nvSpPr>
      <xdr:spPr>
        <a:xfrm>
          <a:off x="21075727" y="716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136415</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1F608E18-A431-417C-847E-C1144DE2222F}"/>
            </a:ext>
          </a:extLst>
        </xdr:cNvPr>
        <xdr:cNvSpPr txBox="1"/>
      </xdr:nvSpPr>
      <xdr:spPr>
        <a:xfrm>
          <a:off x="20199427" y="716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136415</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43AB77F5-C153-4B62-AF78-D1F2B77D7854}"/>
            </a:ext>
          </a:extLst>
        </xdr:cNvPr>
        <xdr:cNvSpPr txBox="1"/>
      </xdr:nvSpPr>
      <xdr:spPr>
        <a:xfrm>
          <a:off x="19310427" y="716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136415</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29936E90-38D4-4531-9309-6EE6D894A8CF}"/>
            </a:ext>
          </a:extLst>
        </xdr:cNvPr>
        <xdr:cNvSpPr txBox="1"/>
      </xdr:nvSpPr>
      <xdr:spPr>
        <a:xfrm>
          <a:off x="18421427" y="716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A179AB47-3380-4F17-9E44-515063FF2B3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634003BE-2D38-4FF2-A39E-D2DEC30785E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490E006C-5D88-4F92-A9EC-DB85294AD1B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42D34B28-87B1-40ED-8674-33237E396CA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3C3E43DC-93B6-436E-8121-D7727F13180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5E05A1DF-11E7-4D1E-92B5-319AB42D994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A3C65B54-459B-44D8-A87E-7F294EED100E}"/>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24FFA920-6148-4DE2-876F-95616B1317B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FD1AB2E4-5E43-427C-8711-DED51272C33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7F0D4EE9-6E9F-43DC-89F2-6E3E208CFB3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3C4D3E46-0836-4F1E-B5AE-76F56423DE8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7480D737-5A56-46A0-AE8B-2C2063603471}"/>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D9AE3C20-292F-48D6-90C9-71B5A9462596}"/>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AA3D7008-822C-47F0-9F8F-FA334BA1716B}"/>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9A6C3D89-3317-4D4B-B4E8-2CE2ED699A0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E8BE7030-2718-4F96-904C-8CB54DAD1DA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DBC4E551-039B-494E-8289-F714D7AEB773}"/>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C1CD3E7B-AAAD-464E-9570-EFDC5C86EF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0152A5B9-F0C6-4C47-A632-E9C304B5F1B1}"/>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0CEE974C-E397-4AD9-9B89-5E13808B8663}"/>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31F137F2-3036-4830-ABBF-B34E250A3768}"/>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566DE37C-1FBB-48BA-A1F3-59CA9916BD0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E4A7222D-7806-4F8E-AEE0-1B2A8E0173FA}"/>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1D55B478-7D62-45C3-899E-311BB377802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01314C19-D1F0-4752-8644-5369487CB30C}"/>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AB87208A-F0E1-45CF-98E7-7421270DEED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2004AD5D-FF56-41D0-9D13-72CACB96047E}"/>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C2C0856C-7514-477B-B73A-E306AAA113C7}"/>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671EE43C-2132-4BC8-BFD2-8C72E85AE583}"/>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EDE05E4F-E6F2-418D-AD78-4CC4862D1D52}"/>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F615768C-ACE5-4D1B-A5D1-2468419E7FCB}"/>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AD7E1EE0-F3A7-4BEB-828E-8B5E63B224FB}"/>
            </a:ext>
          </a:extLst>
        </xdr:cNvPr>
        <xdr:cNvSpPr txBox="1"/>
      </xdr:nvSpPr>
      <xdr:spPr>
        <a:xfrm>
          <a:off x="16357600" y="10048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4A18ECA4-ADFE-4B11-BC9C-ADE4673853F4}"/>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ADE9BE40-F6BF-466C-9E85-2BEEF8FEEB64}"/>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DC870F67-9743-4E0E-8760-6F364A225E61}"/>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37374</xdr:rowOff>
    </xdr:from>
    <xdr:to>
      <xdr:col>72</xdr:col>
      <xdr:colOff>38100</xdr:colOff>
      <xdr:row>58</xdr:row>
      <xdr:rowOff>138974</xdr:rowOff>
    </xdr:to>
    <xdr:sp macro="" textlink="">
      <xdr:nvSpPr>
        <xdr:cNvPr id="640" name="フローチャート: 判断 639">
          <a:extLst>
            <a:ext uri="{FF2B5EF4-FFF2-40B4-BE49-F238E27FC236}">
              <a16:creationId xmlns:a16="http://schemas.microsoft.com/office/drawing/2014/main" id="{33CA6B17-65F4-4E73-B711-2DB237DB2DD2}"/>
            </a:ext>
          </a:extLst>
        </xdr:cNvPr>
        <xdr:cNvSpPr/>
      </xdr:nvSpPr>
      <xdr:spPr>
        <a:xfrm>
          <a:off x="13652500" y="9981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76563</xdr:rowOff>
    </xdr:from>
    <xdr:to>
      <xdr:col>67</xdr:col>
      <xdr:colOff>101600</xdr:colOff>
      <xdr:row>59</xdr:row>
      <xdr:rowOff>6713</xdr:rowOff>
    </xdr:to>
    <xdr:sp macro="" textlink="">
      <xdr:nvSpPr>
        <xdr:cNvPr id="641" name="フローチャート: 判断 640">
          <a:extLst>
            <a:ext uri="{FF2B5EF4-FFF2-40B4-BE49-F238E27FC236}">
              <a16:creationId xmlns:a16="http://schemas.microsoft.com/office/drawing/2014/main" id="{E8D457E4-1965-4089-8984-C1A2AB9E24CC}"/>
            </a:ext>
          </a:extLst>
        </xdr:cNvPr>
        <xdr:cNvSpPr/>
      </xdr:nvSpPr>
      <xdr:spPr>
        <a:xfrm>
          <a:off x="12763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E8FC9064-0206-4FFC-848F-7D1FE6B0C7A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FD52C36-E287-4FED-A627-0DBC3BAE342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5998B42C-320D-4CDD-B134-E1DDD053F9C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20B20854-AE1E-4559-BF85-7039C73D1CB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6B0FFBE-C3E5-4E73-BCA9-DEB65096D61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42273</xdr:rowOff>
    </xdr:from>
    <xdr:to>
      <xdr:col>85</xdr:col>
      <xdr:colOff>177800</xdr:colOff>
      <xdr:row>61</xdr:row>
      <xdr:rowOff>143873</xdr:rowOff>
    </xdr:to>
    <xdr:sp macro="" textlink="">
      <xdr:nvSpPr>
        <xdr:cNvPr id="647" name="楕円 646">
          <a:extLst>
            <a:ext uri="{FF2B5EF4-FFF2-40B4-BE49-F238E27FC236}">
              <a16:creationId xmlns:a16="http://schemas.microsoft.com/office/drawing/2014/main" id="{82CAC45C-5040-40B5-A7F4-5A3D70C26FFA}"/>
            </a:ext>
          </a:extLst>
        </xdr:cNvPr>
        <xdr:cNvSpPr/>
      </xdr:nvSpPr>
      <xdr:spPr>
        <a:xfrm>
          <a:off x="16268700" y="105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20700</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311C4984-DB75-48A6-8188-F9A74F88FB73}"/>
            </a:ext>
          </a:extLst>
        </xdr:cNvPr>
        <xdr:cNvSpPr txBox="1"/>
      </xdr:nvSpPr>
      <xdr:spPr>
        <a:xfrm>
          <a:off x="16357600"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35741</xdr:rowOff>
    </xdr:from>
    <xdr:to>
      <xdr:col>81</xdr:col>
      <xdr:colOff>101600</xdr:colOff>
      <xdr:row>61</xdr:row>
      <xdr:rowOff>137341</xdr:rowOff>
    </xdr:to>
    <xdr:sp macro="" textlink="">
      <xdr:nvSpPr>
        <xdr:cNvPr id="649" name="楕円 648">
          <a:extLst>
            <a:ext uri="{FF2B5EF4-FFF2-40B4-BE49-F238E27FC236}">
              <a16:creationId xmlns:a16="http://schemas.microsoft.com/office/drawing/2014/main" id="{E85CD26A-A610-4608-9E61-A944738AD768}"/>
            </a:ext>
          </a:extLst>
        </xdr:cNvPr>
        <xdr:cNvSpPr/>
      </xdr:nvSpPr>
      <xdr:spPr>
        <a:xfrm>
          <a:off x="154305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86541</xdr:rowOff>
    </xdr:from>
    <xdr:to>
      <xdr:col>85</xdr:col>
      <xdr:colOff>127000</xdr:colOff>
      <xdr:row>61</xdr:row>
      <xdr:rowOff>93073</xdr:rowOff>
    </xdr:to>
    <xdr:cxnSp macro="">
      <xdr:nvCxnSpPr>
        <xdr:cNvPr id="650" name="直線コネクタ 649">
          <a:extLst>
            <a:ext uri="{FF2B5EF4-FFF2-40B4-BE49-F238E27FC236}">
              <a16:creationId xmlns:a16="http://schemas.microsoft.com/office/drawing/2014/main" id="{FA880497-2478-4FB7-88E7-D182A5D92ED2}"/>
            </a:ext>
          </a:extLst>
        </xdr:cNvPr>
        <xdr:cNvCxnSpPr/>
      </xdr:nvCxnSpPr>
      <xdr:spPr>
        <a:xfrm>
          <a:off x="15481300" y="10544991"/>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19413</xdr:rowOff>
    </xdr:from>
    <xdr:to>
      <xdr:col>76</xdr:col>
      <xdr:colOff>165100</xdr:colOff>
      <xdr:row>61</xdr:row>
      <xdr:rowOff>121013</xdr:rowOff>
    </xdr:to>
    <xdr:sp macro="" textlink="">
      <xdr:nvSpPr>
        <xdr:cNvPr id="651" name="楕円 650">
          <a:extLst>
            <a:ext uri="{FF2B5EF4-FFF2-40B4-BE49-F238E27FC236}">
              <a16:creationId xmlns:a16="http://schemas.microsoft.com/office/drawing/2014/main" id="{FA7DC45A-CC26-4D8C-A644-90C56EB07489}"/>
            </a:ext>
          </a:extLst>
        </xdr:cNvPr>
        <xdr:cNvSpPr/>
      </xdr:nvSpPr>
      <xdr:spPr>
        <a:xfrm>
          <a:off x="14541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70213</xdr:rowOff>
    </xdr:from>
    <xdr:to>
      <xdr:col>81</xdr:col>
      <xdr:colOff>50800</xdr:colOff>
      <xdr:row>61</xdr:row>
      <xdr:rowOff>86541</xdr:rowOff>
    </xdr:to>
    <xdr:cxnSp macro="">
      <xdr:nvCxnSpPr>
        <xdr:cNvPr id="652" name="直線コネクタ 651">
          <a:extLst>
            <a:ext uri="{FF2B5EF4-FFF2-40B4-BE49-F238E27FC236}">
              <a16:creationId xmlns:a16="http://schemas.microsoft.com/office/drawing/2014/main" id="{3400E1AB-CC89-44F6-B990-FEB8822CF8D4}"/>
            </a:ext>
          </a:extLst>
        </xdr:cNvPr>
        <xdr:cNvCxnSpPr/>
      </xdr:nvCxnSpPr>
      <xdr:spPr>
        <a:xfrm>
          <a:off x="14592300" y="10528663"/>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136978</xdr:rowOff>
    </xdr:from>
    <xdr:to>
      <xdr:col>72</xdr:col>
      <xdr:colOff>38100</xdr:colOff>
      <xdr:row>60</xdr:row>
      <xdr:rowOff>67128</xdr:rowOff>
    </xdr:to>
    <xdr:sp macro="" textlink="">
      <xdr:nvSpPr>
        <xdr:cNvPr id="653" name="楕円 652">
          <a:extLst>
            <a:ext uri="{FF2B5EF4-FFF2-40B4-BE49-F238E27FC236}">
              <a16:creationId xmlns:a16="http://schemas.microsoft.com/office/drawing/2014/main" id="{1B0A78AD-2C86-4AA1-A3BF-221D4152D6FE}"/>
            </a:ext>
          </a:extLst>
        </xdr:cNvPr>
        <xdr:cNvSpPr/>
      </xdr:nvSpPr>
      <xdr:spPr>
        <a:xfrm>
          <a:off x="13652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16328</xdr:rowOff>
    </xdr:from>
    <xdr:to>
      <xdr:col>76</xdr:col>
      <xdr:colOff>114300</xdr:colOff>
      <xdr:row>61</xdr:row>
      <xdr:rowOff>70213</xdr:rowOff>
    </xdr:to>
    <xdr:cxnSp macro="">
      <xdr:nvCxnSpPr>
        <xdr:cNvPr id="654" name="直線コネクタ 653">
          <a:extLst>
            <a:ext uri="{FF2B5EF4-FFF2-40B4-BE49-F238E27FC236}">
              <a16:creationId xmlns:a16="http://schemas.microsoft.com/office/drawing/2014/main" id="{4663286A-31E5-4518-AE34-B3C6ABB4EC91}"/>
            </a:ext>
          </a:extLst>
        </xdr:cNvPr>
        <xdr:cNvCxnSpPr/>
      </xdr:nvCxnSpPr>
      <xdr:spPr>
        <a:xfrm>
          <a:off x="13703300" y="10303328"/>
          <a:ext cx="889000" cy="22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125549</xdr:rowOff>
    </xdr:from>
    <xdr:to>
      <xdr:col>67</xdr:col>
      <xdr:colOff>101600</xdr:colOff>
      <xdr:row>61</xdr:row>
      <xdr:rowOff>55699</xdr:rowOff>
    </xdr:to>
    <xdr:sp macro="" textlink="">
      <xdr:nvSpPr>
        <xdr:cNvPr id="655" name="楕円 654">
          <a:extLst>
            <a:ext uri="{FF2B5EF4-FFF2-40B4-BE49-F238E27FC236}">
              <a16:creationId xmlns:a16="http://schemas.microsoft.com/office/drawing/2014/main" id="{B232DB22-C074-4DA4-BCA8-67A1946FB722}"/>
            </a:ext>
          </a:extLst>
        </xdr:cNvPr>
        <xdr:cNvSpPr/>
      </xdr:nvSpPr>
      <xdr:spPr>
        <a:xfrm>
          <a:off x="12763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16328</xdr:rowOff>
    </xdr:from>
    <xdr:to>
      <xdr:col>71</xdr:col>
      <xdr:colOff>177800</xdr:colOff>
      <xdr:row>61</xdr:row>
      <xdr:rowOff>4899</xdr:rowOff>
    </xdr:to>
    <xdr:cxnSp macro="">
      <xdr:nvCxnSpPr>
        <xdr:cNvPr id="656" name="直線コネクタ 655">
          <a:extLst>
            <a:ext uri="{FF2B5EF4-FFF2-40B4-BE49-F238E27FC236}">
              <a16:creationId xmlns:a16="http://schemas.microsoft.com/office/drawing/2014/main" id="{3BF298CC-3D02-440B-A9DA-73022BC97C2E}"/>
            </a:ext>
          </a:extLst>
        </xdr:cNvPr>
        <xdr:cNvCxnSpPr/>
      </xdr:nvCxnSpPr>
      <xdr:spPr>
        <a:xfrm flipV="1">
          <a:off x="12814300" y="10303328"/>
          <a:ext cx="8890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657" name="n_1aveValue【学校施設】&#10;有形固定資産減価償却率">
          <a:extLst>
            <a:ext uri="{FF2B5EF4-FFF2-40B4-BE49-F238E27FC236}">
              <a16:creationId xmlns:a16="http://schemas.microsoft.com/office/drawing/2014/main" id="{267002AE-8AC3-4853-8F77-F93F22B19F8F}"/>
            </a:ext>
          </a:extLst>
        </xdr:cNvPr>
        <xdr:cNvSpPr txBox="1"/>
      </xdr:nvSpPr>
      <xdr:spPr>
        <a:xfrm>
          <a:off x="15266044" y="994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58" name="n_2aveValue【学校施設】&#10;有形固定資産減価償却率">
          <a:extLst>
            <a:ext uri="{FF2B5EF4-FFF2-40B4-BE49-F238E27FC236}">
              <a16:creationId xmlns:a16="http://schemas.microsoft.com/office/drawing/2014/main" id="{0114D222-430E-4F39-A41E-4CB7271F2FAB}"/>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155501</xdr:rowOff>
    </xdr:from>
    <xdr:ext cx="405111" cy="259045"/>
    <xdr:sp macro="" textlink="">
      <xdr:nvSpPr>
        <xdr:cNvPr id="659" name="n_3aveValue【学校施設】&#10;有形固定資産減価償却率">
          <a:extLst>
            <a:ext uri="{FF2B5EF4-FFF2-40B4-BE49-F238E27FC236}">
              <a16:creationId xmlns:a16="http://schemas.microsoft.com/office/drawing/2014/main" id="{72BE109A-8828-4FC8-9092-28102D5D8D41}"/>
            </a:ext>
          </a:extLst>
        </xdr:cNvPr>
        <xdr:cNvSpPr txBox="1"/>
      </xdr:nvSpPr>
      <xdr:spPr>
        <a:xfrm>
          <a:off x="13500744" y="975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23240</xdr:rowOff>
    </xdr:from>
    <xdr:ext cx="405111" cy="259045"/>
    <xdr:sp macro="" textlink="">
      <xdr:nvSpPr>
        <xdr:cNvPr id="660" name="n_4aveValue【学校施設】&#10;有形固定資産減価償却率">
          <a:extLst>
            <a:ext uri="{FF2B5EF4-FFF2-40B4-BE49-F238E27FC236}">
              <a16:creationId xmlns:a16="http://schemas.microsoft.com/office/drawing/2014/main" id="{7A566B68-FE4B-47A3-9E89-5CB953A599DC}"/>
            </a:ext>
          </a:extLst>
        </xdr:cNvPr>
        <xdr:cNvSpPr txBox="1"/>
      </xdr:nvSpPr>
      <xdr:spPr>
        <a:xfrm>
          <a:off x="12611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128468</xdr:rowOff>
    </xdr:from>
    <xdr:ext cx="405111" cy="259045"/>
    <xdr:sp macro="" textlink="">
      <xdr:nvSpPr>
        <xdr:cNvPr id="661" name="n_1mainValue【学校施設】&#10;有形固定資産減価償却率">
          <a:extLst>
            <a:ext uri="{FF2B5EF4-FFF2-40B4-BE49-F238E27FC236}">
              <a16:creationId xmlns:a16="http://schemas.microsoft.com/office/drawing/2014/main" id="{2FEB7798-7BF3-46CD-B512-2AC34F25A95C}"/>
            </a:ext>
          </a:extLst>
        </xdr:cNvPr>
        <xdr:cNvSpPr txBox="1"/>
      </xdr:nvSpPr>
      <xdr:spPr>
        <a:xfrm>
          <a:off x="15266044" y="1058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112140</xdr:rowOff>
    </xdr:from>
    <xdr:ext cx="405111" cy="259045"/>
    <xdr:sp macro="" textlink="">
      <xdr:nvSpPr>
        <xdr:cNvPr id="662" name="n_2mainValue【学校施設】&#10;有形固定資産減価償却率">
          <a:extLst>
            <a:ext uri="{FF2B5EF4-FFF2-40B4-BE49-F238E27FC236}">
              <a16:creationId xmlns:a16="http://schemas.microsoft.com/office/drawing/2014/main" id="{47A4E5EA-63BC-4BC7-9375-0CE0E39F70D7}"/>
            </a:ext>
          </a:extLst>
        </xdr:cNvPr>
        <xdr:cNvSpPr txBox="1"/>
      </xdr:nvSpPr>
      <xdr:spPr>
        <a:xfrm>
          <a:off x="14389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58255</xdr:rowOff>
    </xdr:from>
    <xdr:ext cx="405111" cy="259045"/>
    <xdr:sp macro="" textlink="">
      <xdr:nvSpPr>
        <xdr:cNvPr id="663" name="n_3mainValue【学校施設】&#10;有形固定資産減価償却率">
          <a:extLst>
            <a:ext uri="{FF2B5EF4-FFF2-40B4-BE49-F238E27FC236}">
              <a16:creationId xmlns:a16="http://schemas.microsoft.com/office/drawing/2014/main" id="{ACF25ACD-10F2-46E5-9F2F-B0448BD017A0}"/>
            </a:ext>
          </a:extLst>
        </xdr:cNvPr>
        <xdr:cNvSpPr txBox="1"/>
      </xdr:nvSpPr>
      <xdr:spPr>
        <a:xfrm>
          <a:off x="13500744" y="10345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46826</xdr:rowOff>
    </xdr:from>
    <xdr:ext cx="405111" cy="259045"/>
    <xdr:sp macro="" textlink="">
      <xdr:nvSpPr>
        <xdr:cNvPr id="664" name="n_4mainValue【学校施設】&#10;有形固定資産減価償却率">
          <a:extLst>
            <a:ext uri="{FF2B5EF4-FFF2-40B4-BE49-F238E27FC236}">
              <a16:creationId xmlns:a16="http://schemas.microsoft.com/office/drawing/2014/main" id="{F74A5603-C2F6-471F-86F8-1B99F134F9E5}"/>
            </a:ext>
          </a:extLst>
        </xdr:cNvPr>
        <xdr:cNvSpPr txBox="1"/>
      </xdr:nvSpPr>
      <xdr:spPr>
        <a:xfrm>
          <a:off x="126117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268F02F0-B075-4E3F-8C5A-3AF27232FCE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D0E4E2C9-E79F-4494-8675-817B875B203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B766A159-1E09-48BF-AA9D-8E3A38A4D39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85EBA4FB-9747-46D1-9FEC-F1D3B1E2494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A3A1443D-713E-440B-89CA-BC545DE428A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499C5755-D71E-45C7-9E42-C8DA3DE53136}"/>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ADCFC0D6-B6BB-4809-8AC7-D4384D71914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7F497569-CE6A-4EA2-A5D5-F5DCBAE0DF3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45901C64-5717-4788-8306-351AB226FCEB}"/>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D6666409-E3ED-49D1-BAF4-B90F0E9165D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9EE919C2-EC59-4D00-A7EF-87A9745E1718}"/>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D1434B7E-08E9-4CB5-B466-9B2A41C01DE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312D0E75-8E58-4533-957A-B34850A4B01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9934153E-BB4B-445C-AC0F-5CF8582C4BA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110A69F9-35D0-48A5-92DA-444C3DEA8CF8}"/>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E693375C-A2AD-4CCF-9B79-5B315579881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26C810EB-E93A-4991-A89F-0CABC428EFB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C71EBDB4-D66E-4E3C-B413-8D2B1094B82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B76084C0-795F-4AF0-A450-B8FECBA42FB6}"/>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377A6E45-BAD8-483A-A770-3EC9C6007F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AC3AD6A5-2C43-40AE-BAA7-007B07EC36C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D1CE8C94-C652-498E-8416-0861B92C363A}"/>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38A9158F-CAF6-423E-8528-6DCDC171C39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CB7843F4-871C-4EA2-ADE8-042EA72EF0D5}"/>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0C807215-26D2-44AE-8B40-5C197B238493}"/>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D7559CC9-5EBE-4745-9879-B17AE42F4CD1}"/>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73038E57-5D8C-4570-917A-A13D23281D89}"/>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FB46254C-DCD5-4EC9-9E56-78DDE25393D9}"/>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693" name="【学校施設】&#10;一人当たり面積平均値テキスト">
          <a:extLst>
            <a:ext uri="{FF2B5EF4-FFF2-40B4-BE49-F238E27FC236}">
              <a16:creationId xmlns:a16="http://schemas.microsoft.com/office/drawing/2014/main" id="{14B81547-0AC4-4D41-BDD1-EC6CE9B0C771}"/>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B7879D0E-598E-4BEB-8BA1-1C2BD91C5F96}"/>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7A64516A-B231-4638-B621-60F4B61D8B9F}"/>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E7F935EF-EAD0-4D2F-BDE6-3B82F1763A21}"/>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96456</xdr:rowOff>
    </xdr:from>
    <xdr:to>
      <xdr:col>102</xdr:col>
      <xdr:colOff>165100</xdr:colOff>
      <xdr:row>62</xdr:row>
      <xdr:rowOff>26606</xdr:rowOff>
    </xdr:to>
    <xdr:sp macro="" textlink="">
      <xdr:nvSpPr>
        <xdr:cNvPr id="697" name="フローチャート: 判断 696">
          <a:extLst>
            <a:ext uri="{FF2B5EF4-FFF2-40B4-BE49-F238E27FC236}">
              <a16:creationId xmlns:a16="http://schemas.microsoft.com/office/drawing/2014/main" id="{FFFCA8D1-EB9C-4AA1-B376-38E2142C0925}"/>
            </a:ext>
          </a:extLst>
        </xdr:cNvPr>
        <xdr:cNvSpPr/>
      </xdr:nvSpPr>
      <xdr:spPr>
        <a:xfrm>
          <a:off x="19494500" y="10554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98933</xdr:rowOff>
    </xdr:from>
    <xdr:to>
      <xdr:col>98</xdr:col>
      <xdr:colOff>38100</xdr:colOff>
      <xdr:row>62</xdr:row>
      <xdr:rowOff>29083</xdr:rowOff>
    </xdr:to>
    <xdr:sp macro="" textlink="">
      <xdr:nvSpPr>
        <xdr:cNvPr id="698" name="フローチャート: 判断 697">
          <a:extLst>
            <a:ext uri="{FF2B5EF4-FFF2-40B4-BE49-F238E27FC236}">
              <a16:creationId xmlns:a16="http://schemas.microsoft.com/office/drawing/2014/main" id="{504E5506-8C9E-4536-9980-DD53F3898DD1}"/>
            </a:ext>
          </a:extLst>
        </xdr:cNvPr>
        <xdr:cNvSpPr/>
      </xdr:nvSpPr>
      <xdr:spPr>
        <a:xfrm>
          <a:off x="18605500" y="1055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991EE4B2-EDC2-4D3D-B0FD-75CDA3B62A0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3B8A18FC-AFF8-40D1-9170-44D440A749A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63A0ADC9-1992-46F5-A7E3-4BC522683A5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8665B96F-E036-442A-8503-7313E63A22B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68CE63BF-A0B9-4216-8DD5-76321E13BFA2}"/>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62167</xdr:rowOff>
    </xdr:from>
    <xdr:to>
      <xdr:col>116</xdr:col>
      <xdr:colOff>114300</xdr:colOff>
      <xdr:row>61</xdr:row>
      <xdr:rowOff>163767</xdr:rowOff>
    </xdr:to>
    <xdr:sp macro="" textlink="">
      <xdr:nvSpPr>
        <xdr:cNvPr id="704" name="楕円 703">
          <a:extLst>
            <a:ext uri="{FF2B5EF4-FFF2-40B4-BE49-F238E27FC236}">
              <a16:creationId xmlns:a16="http://schemas.microsoft.com/office/drawing/2014/main" id="{60862A53-BAD3-4F1E-B420-664FA9091D6C}"/>
            </a:ext>
          </a:extLst>
        </xdr:cNvPr>
        <xdr:cNvSpPr/>
      </xdr:nvSpPr>
      <xdr:spPr>
        <a:xfrm>
          <a:off x="22110700" y="10520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85044</xdr:rowOff>
    </xdr:from>
    <xdr:ext cx="469744" cy="259045"/>
    <xdr:sp macro="" textlink="">
      <xdr:nvSpPr>
        <xdr:cNvPr id="705" name="【学校施設】&#10;一人当たり面積該当値テキスト">
          <a:extLst>
            <a:ext uri="{FF2B5EF4-FFF2-40B4-BE49-F238E27FC236}">
              <a16:creationId xmlns:a16="http://schemas.microsoft.com/office/drawing/2014/main" id="{E59D4975-CA60-4D77-BC18-584C271A4E40}"/>
            </a:ext>
          </a:extLst>
        </xdr:cNvPr>
        <xdr:cNvSpPr txBox="1"/>
      </xdr:nvSpPr>
      <xdr:spPr>
        <a:xfrm>
          <a:off x="22199600" y="1037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67119</xdr:rowOff>
    </xdr:from>
    <xdr:to>
      <xdr:col>112</xdr:col>
      <xdr:colOff>38100</xdr:colOff>
      <xdr:row>61</xdr:row>
      <xdr:rowOff>168719</xdr:rowOff>
    </xdr:to>
    <xdr:sp macro="" textlink="">
      <xdr:nvSpPr>
        <xdr:cNvPr id="706" name="楕円 705">
          <a:extLst>
            <a:ext uri="{FF2B5EF4-FFF2-40B4-BE49-F238E27FC236}">
              <a16:creationId xmlns:a16="http://schemas.microsoft.com/office/drawing/2014/main" id="{15DBB1EB-B424-460B-93F1-675593CB280B}"/>
            </a:ext>
          </a:extLst>
        </xdr:cNvPr>
        <xdr:cNvSpPr/>
      </xdr:nvSpPr>
      <xdr:spPr>
        <a:xfrm>
          <a:off x="21272500" y="1052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112967</xdr:rowOff>
    </xdr:from>
    <xdr:to>
      <xdr:col>116</xdr:col>
      <xdr:colOff>63500</xdr:colOff>
      <xdr:row>61</xdr:row>
      <xdr:rowOff>117919</xdr:rowOff>
    </xdr:to>
    <xdr:cxnSp macro="">
      <xdr:nvCxnSpPr>
        <xdr:cNvPr id="707" name="直線コネクタ 706">
          <a:extLst>
            <a:ext uri="{FF2B5EF4-FFF2-40B4-BE49-F238E27FC236}">
              <a16:creationId xmlns:a16="http://schemas.microsoft.com/office/drawing/2014/main" id="{8B1E7F5C-C75A-4B9F-84BE-5245032B862C}"/>
            </a:ext>
          </a:extLst>
        </xdr:cNvPr>
        <xdr:cNvCxnSpPr/>
      </xdr:nvCxnSpPr>
      <xdr:spPr>
        <a:xfrm flipV="1">
          <a:off x="21323300" y="10571417"/>
          <a:ext cx="838200" cy="4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78549</xdr:rowOff>
    </xdr:from>
    <xdr:to>
      <xdr:col>107</xdr:col>
      <xdr:colOff>101600</xdr:colOff>
      <xdr:row>62</xdr:row>
      <xdr:rowOff>8699</xdr:rowOff>
    </xdr:to>
    <xdr:sp macro="" textlink="">
      <xdr:nvSpPr>
        <xdr:cNvPr id="708" name="楕円 707">
          <a:extLst>
            <a:ext uri="{FF2B5EF4-FFF2-40B4-BE49-F238E27FC236}">
              <a16:creationId xmlns:a16="http://schemas.microsoft.com/office/drawing/2014/main" id="{542FA30F-74FA-4275-974E-7DA18A701223}"/>
            </a:ext>
          </a:extLst>
        </xdr:cNvPr>
        <xdr:cNvSpPr/>
      </xdr:nvSpPr>
      <xdr:spPr>
        <a:xfrm>
          <a:off x="20383500" y="10536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117919</xdr:rowOff>
    </xdr:from>
    <xdr:to>
      <xdr:col>111</xdr:col>
      <xdr:colOff>177800</xdr:colOff>
      <xdr:row>61</xdr:row>
      <xdr:rowOff>129349</xdr:rowOff>
    </xdr:to>
    <xdr:cxnSp macro="">
      <xdr:nvCxnSpPr>
        <xdr:cNvPr id="709" name="直線コネクタ 708">
          <a:extLst>
            <a:ext uri="{FF2B5EF4-FFF2-40B4-BE49-F238E27FC236}">
              <a16:creationId xmlns:a16="http://schemas.microsoft.com/office/drawing/2014/main" id="{2F7ACB74-B219-44F4-993B-C86A25104025}"/>
            </a:ext>
          </a:extLst>
        </xdr:cNvPr>
        <xdr:cNvCxnSpPr/>
      </xdr:nvCxnSpPr>
      <xdr:spPr>
        <a:xfrm flipV="1">
          <a:off x="20434300" y="1057636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91122</xdr:rowOff>
    </xdr:from>
    <xdr:to>
      <xdr:col>102</xdr:col>
      <xdr:colOff>165100</xdr:colOff>
      <xdr:row>62</xdr:row>
      <xdr:rowOff>21272</xdr:rowOff>
    </xdr:to>
    <xdr:sp macro="" textlink="">
      <xdr:nvSpPr>
        <xdr:cNvPr id="710" name="楕円 709">
          <a:extLst>
            <a:ext uri="{FF2B5EF4-FFF2-40B4-BE49-F238E27FC236}">
              <a16:creationId xmlns:a16="http://schemas.microsoft.com/office/drawing/2014/main" id="{46405AA2-FB0E-40F6-8473-A810C2A15E7B}"/>
            </a:ext>
          </a:extLst>
        </xdr:cNvPr>
        <xdr:cNvSpPr/>
      </xdr:nvSpPr>
      <xdr:spPr>
        <a:xfrm>
          <a:off x="19494500" y="1054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129349</xdr:rowOff>
    </xdr:from>
    <xdr:to>
      <xdr:col>107</xdr:col>
      <xdr:colOff>50800</xdr:colOff>
      <xdr:row>61</xdr:row>
      <xdr:rowOff>141922</xdr:rowOff>
    </xdr:to>
    <xdr:cxnSp macro="">
      <xdr:nvCxnSpPr>
        <xdr:cNvPr id="711" name="直線コネクタ 710">
          <a:extLst>
            <a:ext uri="{FF2B5EF4-FFF2-40B4-BE49-F238E27FC236}">
              <a16:creationId xmlns:a16="http://schemas.microsoft.com/office/drawing/2014/main" id="{04FB5CB1-0DC3-437C-A913-CE763A7427FC}"/>
            </a:ext>
          </a:extLst>
        </xdr:cNvPr>
        <xdr:cNvCxnSpPr/>
      </xdr:nvCxnSpPr>
      <xdr:spPr>
        <a:xfrm flipV="1">
          <a:off x="19545300" y="10587799"/>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29210</xdr:rowOff>
    </xdr:from>
    <xdr:to>
      <xdr:col>98</xdr:col>
      <xdr:colOff>38100</xdr:colOff>
      <xdr:row>61</xdr:row>
      <xdr:rowOff>130810</xdr:rowOff>
    </xdr:to>
    <xdr:sp macro="" textlink="">
      <xdr:nvSpPr>
        <xdr:cNvPr id="712" name="楕円 711">
          <a:extLst>
            <a:ext uri="{FF2B5EF4-FFF2-40B4-BE49-F238E27FC236}">
              <a16:creationId xmlns:a16="http://schemas.microsoft.com/office/drawing/2014/main" id="{CDA910B9-1CD4-491A-BA5C-F36D78E9C0DD}"/>
            </a:ext>
          </a:extLst>
        </xdr:cNvPr>
        <xdr:cNvSpPr/>
      </xdr:nvSpPr>
      <xdr:spPr>
        <a:xfrm>
          <a:off x="18605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80010</xdr:rowOff>
    </xdr:from>
    <xdr:to>
      <xdr:col>102</xdr:col>
      <xdr:colOff>114300</xdr:colOff>
      <xdr:row>61</xdr:row>
      <xdr:rowOff>141922</xdr:rowOff>
    </xdr:to>
    <xdr:cxnSp macro="">
      <xdr:nvCxnSpPr>
        <xdr:cNvPr id="713" name="直線コネクタ 712">
          <a:extLst>
            <a:ext uri="{FF2B5EF4-FFF2-40B4-BE49-F238E27FC236}">
              <a16:creationId xmlns:a16="http://schemas.microsoft.com/office/drawing/2014/main" id="{1076E700-1F61-47BC-975B-0B0FFE8A14DA}"/>
            </a:ext>
          </a:extLst>
        </xdr:cNvPr>
        <xdr:cNvCxnSpPr/>
      </xdr:nvCxnSpPr>
      <xdr:spPr>
        <a:xfrm>
          <a:off x="18656300" y="10538460"/>
          <a:ext cx="889000" cy="6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714" name="n_1aveValue【学校施設】&#10;一人当たり面積">
          <a:extLst>
            <a:ext uri="{FF2B5EF4-FFF2-40B4-BE49-F238E27FC236}">
              <a16:creationId xmlns:a16="http://schemas.microsoft.com/office/drawing/2014/main" id="{EFDD433A-7E11-468D-AD23-A57A269BFD27}"/>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715" name="n_2aveValue【学校施設】&#10;一人当たり面積">
          <a:extLst>
            <a:ext uri="{FF2B5EF4-FFF2-40B4-BE49-F238E27FC236}">
              <a16:creationId xmlns:a16="http://schemas.microsoft.com/office/drawing/2014/main" id="{F9FA366E-DE80-4713-B6C5-9AF8F2D6E344}"/>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17733</xdr:rowOff>
    </xdr:from>
    <xdr:ext cx="469744" cy="259045"/>
    <xdr:sp macro="" textlink="">
      <xdr:nvSpPr>
        <xdr:cNvPr id="716" name="n_3aveValue【学校施設】&#10;一人当たり面積">
          <a:extLst>
            <a:ext uri="{FF2B5EF4-FFF2-40B4-BE49-F238E27FC236}">
              <a16:creationId xmlns:a16="http://schemas.microsoft.com/office/drawing/2014/main" id="{72D25E65-FE47-4CC7-AA3C-6D5E8BC64130}"/>
            </a:ext>
          </a:extLst>
        </xdr:cNvPr>
        <xdr:cNvSpPr txBox="1"/>
      </xdr:nvSpPr>
      <xdr:spPr>
        <a:xfrm>
          <a:off x="19310427" y="1064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20210</xdr:rowOff>
    </xdr:from>
    <xdr:ext cx="469744" cy="259045"/>
    <xdr:sp macro="" textlink="">
      <xdr:nvSpPr>
        <xdr:cNvPr id="717" name="n_4aveValue【学校施設】&#10;一人当たり面積">
          <a:extLst>
            <a:ext uri="{FF2B5EF4-FFF2-40B4-BE49-F238E27FC236}">
              <a16:creationId xmlns:a16="http://schemas.microsoft.com/office/drawing/2014/main" id="{E62E228A-8A2A-4ABB-B3EA-37139D82F6DE}"/>
            </a:ext>
          </a:extLst>
        </xdr:cNvPr>
        <xdr:cNvSpPr txBox="1"/>
      </xdr:nvSpPr>
      <xdr:spPr>
        <a:xfrm>
          <a:off x="18421427" y="10650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13796</xdr:rowOff>
    </xdr:from>
    <xdr:ext cx="469744" cy="259045"/>
    <xdr:sp macro="" textlink="">
      <xdr:nvSpPr>
        <xdr:cNvPr id="718" name="n_1mainValue【学校施設】&#10;一人当たり面積">
          <a:extLst>
            <a:ext uri="{FF2B5EF4-FFF2-40B4-BE49-F238E27FC236}">
              <a16:creationId xmlns:a16="http://schemas.microsoft.com/office/drawing/2014/main" id="{6DF9F4C8-B8CF-4E84-9EA7-8742409E5EB8}"/>
            </a:ext>
          </a:extLst>
        </xdr:cNvPr>
        <xdr:cNvSpPr txBox="1"/>
      </xdr:nvSpPr>
      <xdr:spPr>
        <a:xfrm>
          <a:off x="21075727" y="10300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25226</xdr:rowOff>
    </xdr:from>
    <xdr:ext cx="469744" cy="259045"/>
    <xdr:sp macro="" textlink="">
      <xdr:nvSpPr>
        <xdr:cNvPr id="719" name="n_2mainValue【学校施設】&#10;一人当たり面積">
          <a:extLst>
            <a:ext uri="{FF2B5EF4-FFF2-40B4-BE49-F238E27FC236}">
              <a16:creationId xmlns:a16="http://schemas.microsoft.com/office/drawing/2014/main" id="{F547D267-D99F-4A65-B32E-F3B02702F20C}"/>
            </a:ext>
          </a:extLst>
        </xdr:cNvPr>
        <xdr:cNvSpPr txBox="1"/>
      </xdr:nvSpPr>
      <xdr:spPr>
        <a:xfrm>
          <a:off x="20199427" y="1031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37799</xdr:rowOff>
    </xdr:from>
    <xdr:ext cx="469744" cy="259045"/>
    <xdr:sp macro="" textlink="">
      <xdr:nvSpPr>
        <xdr:cNvPr id="720" name="n_3mainValue【学校施設】&#10;一人当たり面積">
          <a:extLst>
            <a:ext uri="{FF2B5EF4-FFF2-40B4-BE49-F238E27FC236}">
              <a16:creationId xmlns:a16="http://schemas.microsoft.com/office/drawing/2014/main" id="{CDA86CF9-3A21-4B92-8DBB-E4C4EB8690B8}"/>
            </a:ext>
          </a:extLst>
        </xdr:cNvPr>
        <xdr:cNvSpPr txBox="1"/>
      </xdr:nvSpPr>
      <xdr:spPr>
        <a:xfrm>
          <a:off x="19310427" y="10324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147337</xdr:rowOff>
    </xdr:from>
    <xdr:ext cx="469744" cy="259045"/>
    <xdr:sp macro="" textlink="">
      <xdr:nvSpPr>
        <xdr:cNvPr id="721" name="n_4mainValue【学校施設】&#10;一人当たり面積">
          <a:extLst>
            <a:ext uri="{FF2B5EF4-FFF2-40B4-BE49-F238E27FC236}">
              <a16:creationId xmlns:a16="http://schemas.microsoft.com/office/drawing/2014/main" id="{83EFB4CD-6770-4CCF-8595-61481D6D85A3}"/>
            </a:ext>
          </a:extLst>
        </xdr:cNvPr>
        <xdr:cNvSpPr txBox="1"/>
      </xdr:nvSpPr>
      <xdr:spPr>
        <a:xfrm>
          <a:off x="184214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30D11E4E-694D-4F60-AE5E-AB81EA0F99D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2C8FAA55-1175-414D-AA53-6CDEA5407B1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E9B7CFF1-6A06-4424-8642-147DFDC3F48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B8EECB01-C021-4EF5-8A11-CA4B101490B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AB897486-2BEF-47BD-82E4-C1D6BCE54CF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A353B1D9-6932-45FA-A140-39106518161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1869435B-C8AA-47AF-B59F-5886F12A8D5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8E1CEF44-64ED-4A3B-AB5A-0CA6B2FFBF2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533A331A-1F56-4320-B90F-3EAF8F3487D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E4631236-8A9E-493E-8C89-95A6D1ACB8E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E082DB2E-B171-4DE3-9B8E-6CC91D3706A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6562D496-7E93-434C-8D65-4AE1D6CAC721}"/>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1949A3AF-9764-400E-9609-F1FF658442C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76B0F95A-B60B-426F-82D8-068321D1B1EA}"/>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6933B4B1-760E-4645-9BE6-FC7536F8C623}"/>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5BA0BEA2-382A-4701-AF70-EB35AFFA7AF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997FC29B-2E74-4736-9E55-60A51B33558C}"/>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6E35DB48-3964-4F0A-B8B6-85B685BF992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4072CF93-FD9F-4ECE-9C40-2D2D0D4CB0B3}"/>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5BF6BC8D-5603-4E36-88E4-2E20DCB7E8B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590C9DDF-4BDB-48FA-8AB2-78C7B787707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B7851CA1-B33D-45D4-8330-9C63095F1473}"/>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EBE6C57B-9692-48F2-8711-E912860AE0C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2EB82325-123C-40D7-B957-5C34D633034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D1A2D5FC-DF1C-4B29-A1DB-535A3800C6F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FE675C18-B8C3-4828-863E-A0177DF01DB6}"/>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a:extLst>
            <a:ext uri="{FF2B5EF4-FFF2-40B4-BE49-F238E27FC236}">
              <a16:creationId xmlns:a16="http://schemas.microsoft.com/office/drawing/2014/main" id="{2F204ED3-7DAF-4808-84CE-186A18953AB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612D7F5E-2252-4DCC-A502-99BA875BC43A}"/>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0" name="【児童館】&#10;有形固定資産減価償却率最大値テキスト">
          <a:extLst>
            <a:ext uri="{FF2B5EF4-FFF2-40B4-BE49-F238E27FC236}">
              <a16:creationId xmlns:a16="http://schemas.microsoft.com/office/drawing/2014/main" id="{9905B376-ECFB-4201-90AE-D224BE858312}"/>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1" name="直線コネクタ 750">
          <a:extLst>
            <a:ext uri="{FF2B5EF4-FFF2-40B4-BE49-F238E27FC236}">
              <a16:creationId xmlns:a16="http://schemas.microsoft.com/office/drawing/2014/main" id="{7AC6D1C3-8A4D-4BFA-9C59-4F0E5F617818}"/>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752" name="【児童館】&#10;有形固定資産減価償却率平均値テキスト">
          <a:extLst>
            <a:ext uri="{FF2B5EF4-FFF2-40B4-BE49-F238E27FC236}">
              <a16:creationId xmlns:a16="http://schemas.microsoft.com/office/drawing/2014/main" id="{C5C3D1B6-2B26-45B5-B7D7-C0E6FC6D3B1B}"/>
            </a:ext>
          </a:extLst>
        </xdr:cNvPr>
        <xdr:cNvSpPr txBox="1"/>
      </xdr:nvSpPr>
      <xdr:spPr>
        <a:xfrm>
          <a:off x="16357600" y="14166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53" name="フローチャート: 判断 752">
          <a:extLst>
            <a:ext uri="{FF2B5EF4-FFF2-40B4-BE49-F238E27FC236}">
              <a16:creationId xmlns:a16="http://schemas.microsoft.com/office/drawing/2014/main" id="{659D5FFE-8629-4B95-A338-C73D0487DCD3}"/>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4" name="フローチャート: 判断 753">
          <a:extLst>
            <a:ext uri="{FF2B5EF4-FFF2-40B4-BE49-F238E27FC236}">
              <a16:creationId xmlns:a16="http://schemas.microsoft.com/office/drawing/2014/main" id="{B681053A-74A2-4677-BB01-148F564E13AD}"/>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755" name="フローチャート: 判断 754">
          <a:extLst>
            <a:ext uri="{FF2B5EF4-FFF2-40B4-BE49-F238E27FC236}">
              <a16:creationId xmlns:a16="http://schemas.microsoft.com/office/drawing/2014/main" id="{34214C17-FB7B-4AC2-8DEF-7C7EDA9B5A21}"/>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21589</xdr:rowOff>
    </xdr:from>
    <xdr:to>
      <xdr:col>72</xdr:col>
      <xdr:colOff>38100</xdr:colOff>
      <xdr:row>83</xdr:row>
      <xdr:rowOff>123189</xdr:rowOff>
    </xdr:to>
    <xdr:sp macro="" textlink="">
      <xdr:nvSpPr>
        <xdr:cNvPr id="756" name="フローチャート: 判断 755">
          <a:extLst>
            <a:ext uri="{FF2B5EF4-FFF2-40B4-BE49-F238E27FC236}">
              <a16:creationId xmlns:a16="http://schemas.microsoft.com/office/drawing/2014/main" id="{F7E07677-4A54-4C81-AA54-405B09463D41}"/>
            </a:ext>
          </a:extLst>
        </xdr:cNvPr>
        <xdr:cNvSpPr/>
      </xdr:nvSpPr>
      <xdr:spPr>
        <a:xfrm>
          <a:off x="13652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19957</xdr:rowOff>
    </xdr:from>
    <xdr:to>
      <xdr:col>67</xdr:col>
      <xdr:colOff>101600</xdr:colOff>
      <xdr:row>83</xdr:row>
      <xdr:rowOff>121557</xdr:rowOff>
    </xdr:to>
    <xdr:sp macro="" textlink="">
      <xdr:nvSpPr>
        <xdr:cNvPr id="757" name="フローチャート: 判断 756">
          <a:extLst>
            <a:ext uri="{FF2B5EF4-FFF2-40B4-BE49-F238E27FC236}">
              <a16:creationId xmlns:a16="http://schemas.microsoft.com/office/drawing/2014/main" id="{DB463FFC-F8A4-449B-BD87-BCDF8B6C72EF}"/>
            </a:ext>
          </a:extLst>
        </xdr:cNvPr>
        <xdr:cNvSpPr/>
      </xdr:nvSpPr>
      <xdr:spPr>
        <a:xfrm>
          <a:off x="12763500" y="1425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D2D3BF57-2C83-483C-8C71-07BA094D6ACD}"/>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335768BF-37FB-4404-BE4E-D8679227680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D398C138-C25E-480E-8D9E-7D3234152551}"/>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127E96F8-4BFF-460C-A35B-6267A0FC22E7}"/>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5D356A75-E51E-4EB5-B8CB-6B483F993E6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86</xdr:row>
      <xdr:rowOff>117929</xdr:rowOff>
    </xdr:from>
    <xdr:to>
      <xdr:col>76</xdr:col>
      <xdr:colOff>165100</xdr:colOff>
      <xdr:row>87</xdr:row>
      <xdr:rowOff>48079</xdr:rowOff>
    </xdr:to>
    <xdr:sp macro="" textlink="">
      <xdr:nvSpPr>
        <xdr:cNvPr id="763" name="楕円 762">
          <a:extLst>
            <a:ext uri="{FF2B5EF4-FFF2-40B4-BE49-F238E27FC236}">
              <a16:creationId xmlns:a16="http://schemas.microsoft.com/office/drawing/2014/main" id="{9C2F069D-08BF-4D03-97C8-E09131EF0471}"/>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64" name="楕円 763">
          <a:extLst>
            <a:ext uri="{FF2B5EF4-FFF2-40B4-BE49-F238E27FC236}">
              <a16:creationId xmlns:a16="http://schemas.microsoft.com/office/drawing/2014/main" id="{131B59DD-75FA-4A9A-A5F6-6BF9EA623FFD}"/>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65" name="直線コネクタ 764">
          <a:extLst>
            <a:ext uri="{FF2B5EF4-FFF2-40B4-BE49-F238E27FC236}">
              <a16:creationId xmlns:a16="http://schemas.microsoft.com/office/drawing/2014/main" id="{9381283F-81CD-4405-81BB-9AA9E46120ED}"/>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66" name="楕円 765">
          <a:extLst>
            <a:ext uri="{FF2B5EF4-FFF2-40B4-BE49-F238E27FC236}">
              <a16:creationId xmlns:a16="http://schemas.microsoft.com/office/drawing/2014/main" id="{7F4AD205-A84C-47E7-880C-B7C22785AB2C}"/>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67" name="直線コネクタ 766">
          <a:extLst>
            <a:ext uri="{FF2B5EF4-FFF2-40B4-BE49-F238E27FC236}">
              <a16:creationId xmlns:a16="http://schemas.microsoft.com/office/drawing/2014/main" id="{6FD8C50A-ACBC-472F-9C81-3B738FA85B10}"/>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89098</xdr:rowOff>
    </xdr:from>
    <xdr:ext cx="405111" cy="259045"/>
    <xdr:sp macro="" textlink="">
      <xdr:nvSpPr>
        <xdr:cNvPr id="768" name="n_1aveValue【児童館】&#10;有形固定資産減価償却率">
          <a:extLst>
            <a:ext uri="{FF2B5EF4-FFF2-40B4-BE49-F238E27FC236}">
              <a16:creationId xmlns:a16="http://schemas.microsoft.com/office/drawing/2014/main" id="{EB26FD22-D8D2-4B7A-B3D0-A7616D96CF14}"/>
            </a:ext>
          </a:extLst>
        </xdr:cNvPr>
        <xdr:cNvSpPr txBox="1"/>
      </xdr:nvSpPr>
      <xdr:spPr>
        <a:xfrm>
          <a:off x="152660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79301</xdr:rowOff>
    </xdr:from>
    <xdr:ext cx="405111" cy="259045"/>
    <xdr:sp macro="" textlink="">
      <xdr:nvSpPr>
        <xdr:cNvPr id="769" name="n_2aveValue【児童館】&#10;有形固定資産減価償却率">
          <a:extLst>
            <a:ext uri="{FF2B5EF4-FFF2-40B4-BE49-F238E27FC236}">
              <a16:creationId xmlns:a16="http://schemas.microsoft.com/office/drawing/2014/main" id="{E730C97A-F58F-4D3F-9D02-8D7F0D28CBC6}"/>
            </a:ext>
          </a:extLst>
        </xdr:cNvPr>
        <xdr:cNvSpPr txBox="1"/>
      </xdr:nvSpPr>
      <xdr:spPr>
        <a:xfrm>
          <a:off x="14389744" y="1396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139716</xdr:rowOff>
    </xdr:from>
    <xdr:ext cx="405111" cy="259045"/>
    <xdr:sp macro="" textlink="">
      <xdr:nvSpPr>
        <xdr:cNvPr id="770" name="n_3aveValue【児童館】&#10;有形固定資産減価償却率">
          <a:extLst>
            <a:ext uri="{FF2B5EF4-FFF2-40B4-BE49-F238E27FC236}">
              <a16:creationId xmlns:a16="http://schemas.microsoft.com/office/drawing/2014/main" id="{5EBF7E3B-FE68-49D3-8D91-8EAAB26D5988}"/>
            </a:ext>
          </a:extLst>
        </xdr:cNvPr>
        <xdr:cNvSpPr txBox="1"/>
      </xdr:nvSpPr>
      <xdr:spPr>
        <a:xfrm>
          <a:off x="13500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138084</xdr:rowOff>
    </xdr:from>
    <xdr:ext cx="405111" cy="259045"/>
    <xdr:sp macro="" textlink="">
      <xdr:nvSpPr>
        <xdr:cNvPr id="771" name="n_4aveValue【児童館】&#10;有形固定資産減価償却率">
          <a:extLst>
            <a:ext uri="{FF2B5EF4-FFF2-40B4-BE49-F238E27FC236}">
              <a16:creationId xmlns:a16="http://schemas.microsoft.com/office/drawing/2014/main" id="{471A38FA-313C-48A1-9F75-C1F1A4303EA4}"/>
            </a:ext>
          </a:extLst>
        </xdr:cNvPr>
        <xdr:cNvSpPr txBox="1"/>
      </xdr:nvSpPr>
      <xdr:spPr>
        <a:xfrm>
          <a:off x="12611744" y="1402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72" name="n_2mainValue【児童館】&#10;有形固定資産減価償却率">
          <a:extLst>
            <a:ext uri="{FF2B5EF4-FFF2-40B4-BE49-F238E27FC236}">
              <a16:creationId xmlns:a16="http://schemas.microsoft.com/office/drawing/2014/main" id="{0449F287-C39B-4BCC-A43E-71AC49D3CEC6}"/>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73" name="n_3mainValue【児童館】&#10;有形固定資産減価償却率">
          <a:extLst>
            <a:ext uri="{FF2B5EF4-FFF2-40B4-BE49-F238E27FC236}">
              <a16:creationId xmlns:a16="http://schemas.microsoft.com/office/drawing/2014/main" id="{7744BC93-FDBB-4007-A4E2-33BE4504D130}"/>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74" name="n_4mainValue【児童館】&#10;有形固定資産減価償却率">
          <a:extLst>
            <a:ext uri="{FF2B5EF4-FFF2-40B4-BE49-F238E27FC236}">
              <a16:creationId xmlns:a16="http://schemas.microsoft.com/office/drawing/2014/main" id="{9781AF69-8CAD-4A90-8F3F-61D2BD3D50A4}"/>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16DAD290-CA0D-461D-8305-43C1718F60E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1A67FD84-116A-4912-B767-6A8ADEEB008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2BAD6DB9-B35A-44C1-A720-E6D45C66B1D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77D587CA-A10A-4F65-9224-6D002A7D88E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FCA67ACB-39FA-4DD9-B55D-ABF2D7794C0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35A5EEC2-DFE4-45E9-AD97-8DAA625AEB9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96032407-C7FC-46DE-B9B3-90C95E9DBB0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4CB144A6-5938-450C-B487-92562D6AE39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3" name="テキスト ボックス 782">
          <a:extLst>
            <a:ext uri="{FF2B5EF4-FFF2-40B4-BE49-F238E27FC236}">
              <a16:creationId xmlns:a16="http://schemas.microsoft.com/office/drawing/2014/main" id="{9D960B43-C2B6-415C-9E82-7EA6CE2C9BF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AAA6B472-B92B-4C86-8A9D-F2D1BD6F746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5" name="直線コネクタ 784">
          <a:extLst>
            <a:ext uri="{FF2B5EF4-FFF2-40B4-BE49-F238E27FC236}">
              <a16:creationId xmlns:a16="http://schemas.microsoft.com/office/drawing/2014/main" id="{A6C9A431-6D60-45D1-B231-99AA759D2E1D}"/>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6" name="テキスト ボックス 785">
          <a:extLst>
            <a:ext uri="{FF2B5EF4-FFF2-40B4-BE49-F238E27FC236}">
              <a16:creationId xmlns:a16="http://schemas.microsoft.com/office/drawing/2014/main" id="{6BB71B85-0477-4156-9CA4-006E94D46919}"/>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7" name="直線コネクタ 786">
          <a:extLst>
            <a:ext uri="{FF2B5EF4-FFF2-40B4-BE49-F238E27FC236}">
              <a16:creationId xmlns:a16="http://schemas.microsoft.com/office/drawing/2014/main" id="{AB91A6AA-6245-4E9F-A62E-B88F1622885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8" name="テキスト ボックス 787">
          <a:extLst>
            <a:ext uri="{FF2B5EF4-FFF2-40B4-BE49-F238E27FC236}">
              <a16:creationId xmlns:a16="http://schemas.microsoft.com/office/drawing/2014/main" id="{06E60B2B-45B2-4487-AB50-4D077F5C7DE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9" name="直線コネクタ 788">
          <a:extLst>
            <a:ext uri="{FF2B5EF4-FFF2-40B4-BE49-F238E27FC236}">
              <a16:creationId xmlns:a16="http://schemas.microsoft.com/office/drawing/2014/main" id="{013D333E-5A9A-4221-BA52-E888ED5A8EA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0" name="テキスト ボックス 789">
          <a:extLst>
            <a:ext uri="{FF2B5EF4-FFF2-40B4-BE49-F238E27FC236}">
              <a16:creationId xmlns:a16="http://schemas.microsoft.com/office/drawing/2014/main" id="{A4D10547-F594-4DBD-A3F0-76B83D67C0D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1" name="直線コネクタ 790">
          <a:extLst>
            <a:ext uri="{FF2B5EF4-FFF2-40B4-BE49-F238E27FC236}">
              <a16:creationId xmlns:a16="http://schemas.microsoft.com/office/drawing/2014/main" id="{E0AD5428-07A1-455A-968C-0CEF781E53A8}"/>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2" name="テキスト ボックス 791">
          <a:extLst>
            <a:ext uri="{FF2B5EF4-FFF2-40B4-BE49-F238E27FC236}">
              <a16:creationId xmlns:a16="http://schemas.microsoft.com/office/drawing/2014/main" id="{3F58A859-D972-4FB5-B870-E49D194DF66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3" name="直線コネクタ 792">
          <a:extLst>
            <a:ext uri="{FF2B5EF4-FFF2-40B4-BE49-F238E27FC236}">
              <a16:creationId xmlns:a16="http://schemas.microsoft.com/office/drawing/2014/main" id="{1F6B6837-AC3C-4BFD-BD03-A398569BE7D1}"/>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4" name="テキスト ボックス 793">
          <a:extLst>
            <a:ext uri="{FF2B5EF4-FFF2-40B4-BE49-F238E27FC236}">
              <a16:creationId xmlns:a16="http://schemas.microsoft.com/office/drawing/2014/main" id="{5D51BBA8-284A-437A-BBFB-56D4AC4EDC8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AB19B5B4-9C0F-49B5-B4CE-CADC2367204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D8680E05-3AF5-41C6-A75A-8D080809810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児童館】&#10;一人当たり面積グラフ枠">
          <a:extLst>
            <a:ext uri="{FF2B5EF4-FFF2-40B4-BE49-F238E27FC236}">
              <a16:creationId xmlns:a16="http://schemas.microsoft.com/office/drawing/2014/main" id="{F76F51CA-0263-445D-A010-AE2873BF748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798" name="直線コネクタ 797">
          <a:extLst>
            <a:ext uri="{FF2B5EF4-FFF2-40B4-BE49-F238E27FC236}">
              <a16:creationId xmlns:a16="http://schemas.microsoft.com/office/drawing/2014/main" id="{9FC95B5B-EF4A-4B5B-A653-49B082DEA151}"/>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99" name="【児童館】&#10;一人当たり面積最小値テキスト">
          <a:extLst>
            <a:ext uri="{FF2B5EF4-FFF2-40B4-BE49-F238E27FC236}">
              <a16:creationId xmlns:a16="http://schemas.microsoft.com/office/drawing/2014/main" id="{322B2DE7-5351-4727-8671-89238C2C2CEB}"/>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0" name="直線コネクタ 799">
          <a:extLst>
            <a:ext uri="{FF2B5EF4-FFF2-40B4-BE49-F238E27FC236}">
              <a16:creationId xmlns:a16="http://schemas.microsoft.com/office/drawing/2014/main" id="{0C3CE466-7CA5-4CF2-A5E0-3858034FB3B5}"/>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801" name="【児童館】&#10;一人当たり面積最大値テキスト">
          <a:extLst>
            <a:ext uri="{FF2B5EF4-FFF2-40B4-BE49-F238E27FC236}">
              <a16:creationId xmlns:a16="http://schemas.microsoft.com/office/drawing/2014/main" id="{375DC987-B35D-481F-978E-635B0A4B4F96}"/>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802" name="直線コネクタ 801">
          <a:extLst>
            <a:ext uri="{FF2B5EF4-FFF2-40B4-BE49-F238E27FC236}">
              <a16:creationId xmlns:a16="http://schemas.microsoft.com/office/drawing/2014/main" id="{0E224F12-AD2A-4006-9590-987B77E916A5}"/>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133366</xdr:rowOff>
    </xdr:from>
    <xdr:ext cx="469744" cy="259045"/>
    <xdr:sp macro="" textlink="">
      <xdr:nvSpPr>
        <xdr:cNvPr id="803" name="【児童館】&#10;一人当たり面積平均値テキスト">
          <a:extLst>
            <a:ext uri="{FF2B5EF4-FFF2-40B4-BE49-F238E27FC236}">
              <a16:creationId xmlns:a16="http://schemas.microsoft.com/office/drawing/2014/main" id="{0A3A808E-C95F-4E0B-8CDA-117DCD87C48F}"/>
            </a:ext>
          </a:extLst>
        </xdr:cNvPr>
        <xdr:cNvSpPr txBox="1"/>
      </xdr:nvSpPr>
      <xdr:spPr>
        <a:xfrm>
          <a:off x="22199600" y="14535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04" name="フローチャート: 判断 803">
          <a:extLst>
            <a:ext uri="{FF2B5EF4-FFF2-40B4-BE49-F238E27FC236}">
              <a16:creationId xmlns:a16="http://schemas.microsoft.com/office/drawing/2014/main" id="{765E80CA-A3CB-4303-A640-D52AFA951C38}"/>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05" name="フローチャート: 判断 804">
          <a:extLst>
            <a:ext uri="{FF2B5EF4-FFF2-40B4-BE49-F238E27FC236}">
              <a16:creationId xmlns:a16="http://schemas.microsoft.com/office/drawing/2014/main" id="{21732408-ABA9-48F4-85F4-4BBA9219AC75}"/>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06" name="フローチャート: 判断 805">
          <a:extLst>
            <a:ext uri="{FF2B5EF4-FFF2-40B4-BE49-F238E27FC236}">
              <a16:creationId xmlns:a16="http://schemas.microsoft.com/office/drawing/2014/main" id="{5327FC53-DDA7-4D40-8D83-18E53641FAC3}"/>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59689</xdr:rowOff>
    </xdr:from>
    <xdr:to>
      <xdr:col>102</xdr:col>
      <xdr:colOff>165100</xdr:colOff>
      <xdr:row>85</xdr:row>
      <xdr:rowOff>161289</xdr:rowOff>
    </xdr:to>
    <xdr:sp macro="" textlink="">
      <xdr:nvSpPr>
        <xdr:cNvPr id="807" name="フローチャート: 判断 806">
          <a:extLst>
            <a:ext uri="{FF2B5EF4-FFF2-40B4-BE49-F238E27FC236}">
              <a16:creationId xmlns:a16="http://schemas.microsoft.com/office/drawing/2014/main" id="{C773BEFE-3D39-475B-B0A0-CEC1E054A78E}"/>
            </a:ext>
          </a:extLst>
        </xdr:cNvPr>
        <xdr:cNvSpPr/>
      </xdr:nvSpPr>
      <xdr:spPr>
        <a:xfrm>
          <a:off x="19494500" y="14632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808" name="フローチャート: 判断 807">
          <a:extLst>
            <a:ext uri="{FF2B5EF4-FFF2-40B4-BE49-F238E27FC236}">
              <a16:creationId xmlns:a16="http://schemas.microsoft.com/office/drawing/2014/main" id="{692D55DF-F6CC-4549-ADB8-51C074A0DCEC}"/>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C91FDDDF-CB10-4E03-B2EE-894193B60594}"/>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425C1AB1-4DD3-48FA-BED8-F9849B4664B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50D87BB4-D7B7-4870-A0C4-1DD154D3DE8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9F9E15AA-4D2B-4D0C-9454-847C098DAFD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2B4DDA1E-8C6C-4AAE-9010-700BFC529D0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86</xdr:row>
      <xdr:rowOff>10161</xdr:rowOff>
    </xdr:from>
    <xdr:to>
      <xdr:col>107</xdr:col>
      <xdr:colOff>101600</xdr:colOff>
      <xdr:row>86</xdr:row>
      <xdr:rowOff>111761</xdr:rowOff>
    </xdr:to>
    <xdr:sp macro="" textlink="">
      <xdr:nvSpPr>
        <xdr:cNvPr id="814" name="楕円 813">
          <a:extLst>
            <a:ext uri="{FF2B5EF4-FFF2-40B4-BE49-F238E27FC236}">
              <a16:creationId xmlns:a16="http://schemas.microsoft.com/office/drawing/2014/main" id="{33F26592-44BD-4385-B988-093F1FE5C362}"/>
            </a:ext>
          </a:extLst>
        </xdr:cNvPr>
        <xdr:cNvSpPr/>
      </xdr:nvSpPr>
      <xdr:spPr>
        <a:xfrm>
          <a:off x="203835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17780</xdr:rowOff>
    </xdr:from>
    <xdr:to>
      <xdr:col>102</xdr:col>
      <xdr:colOff>165100</xdr:colOff>
      <xdr:row>86</xdr:row>
      <xdr:rowOff>119380</xdr:rowOff>
    </xdr:to>
    <xdr:sp macro="" textlink="">
      <xdr:nvSpPr>
        <xdr:cNvPr id="815" name="楕円 814">
          <a:extLst>
            <a:ext uri="{FF2B5EF4-FFF2-40B4-BE49-F238E27FC236}">
              <a16:creationId xmlns:a16="http://schemas.microsoft.com/office/drawing/2014/main" id="{2C094F49-8AE0-4815-AB3E-E46FD0F42574}"/>
            </a:ext>
          </a:extLst>
        </xdr:cNvPr>
        <xdr:cNvSpPr/>
      </xdr:nvSpPr>
      <xdr:spPr>
        <a:xfrm>
          <a:off x="19494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60961</xdr:rowOff>
    </xdr:from>
    <xdr:to>
      <xdr:col>107</xdr:col>
      <xdr:colOff>50800</xdr:colOff>
      <xdr:row>86</xdr:row>
      <xdr:rowOff>68580</xdr:rowOff>
    </xdr:to>
    <xdr:cxnSp macro="">
      <xdr:nvCxnSpPr>
        <xdr:cNvPr id="816" name="直線コネクタ 815">
          <a:extLst>
            <a:ext uri="{FF2B5EF4-FFF2-40B4-BE49-F238E27FC236}">
              <a16:creationId xmlns:a16="http://schemas.microsoft.com/office/drawing/2014/main" id="{C132981F-0704-45F7-BB3E-9036DAF61142}"/>
            </a:ext>
          </a:extLst>
        </xdr:cNvPr>
        <xdr:cNvCxnSpPr/>
      </xdr:nvCxnSpPr>
      <xdr:spPr>
        <a:xfrm flipV="1">
          <a:off x="19545300" y="14805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17780</xdr:rowOff>
    </xdr:from>
    <xdr:to>
      <xdr:col>98</xdr:col>
      <xdr:colOff>38100</xdr:colOff>
      <xdr:row>86</xdr:row>
      <xdr:rowOff>119380</xdr:rowOff>
    </xdr:to>
    <xdr:sp macro="" textlink="">
      <xdr:nvSpPr>
        <xdr:cNvPr id="817" name="楕円 816">
          <a:extLst>
            <a:ext uri="{FF2B5EF4-FFF2-40B4-BE49-F238E27FC236}">
              <a16:creationId xmlns:a16="http://schemas.microsoft.com/office/drawing/2014/main" id="{EF61FCBC-3C85-4308-AF40-544F9CE98AAF}"/>
            </a:ext>
          </a:extLst>
        </xdr:cNvPr>
        <xdr:cNvSpPr/>
      </xdr:nvSpPr>
      <xdr:spPr>
        <a:xfrm>
          <a:off x="18605500" y="1476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68580</xdr:rowOff>
    </xdr:from>
    <xdr:to>
      <xdr:col>102</xdr:col>
      <xdr:colOff>114300</xdr:colOff>
      <xdr:row>86</xdr:row>
      <xdr:rowOff>68580</xdr:rowOff>
    </xdr:to>
    <xdr:cxnSp macro="">
      <xdr:nvCxnSpPr>
        <xdr:cNvPr id="818" name="直線コネクタ 817">
          <a:extLst>
            <a:ext uri="{FF2B5EF4-FFF2-40B4-BE49-F238E27FC236}">
              <a16:creationId xmlns:a16="http://schemas.microsoft.com/office/drawing/2014/main" id="{D270DF9E-757D-4700-B153-0F6816615DA7}"/>
            </a:ext>
          </a:extLst>
        </xdr:cNvPr>
        <xdr:cNvCxnSpPr/>
      </xdr:nvCxnSpPr>
      <xdr:spPr>
        <a:xfrm>
          <a:off x="18656300" y="148132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819" name="n_1aveValue【児童館】&#10;一人当たり面積">
          <a:extLst>
            <a:ext uri="{FF2B5EF4-FFF2-40B4-BE49-F238E27FC236}">
              <a16:creationId xmlns:a16="http://schemas.microsoft.com/office/drawing/2014/main" id="{3C3EB404-35EF-44DC-B09D-185CC553866D}"/>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820" name="n_2aveValue【児童館】&#10;一人当たり面積">
          <a:extLst>
            <a:ext uri="{FF2B5EF4-FFF2-40B4-BE49-F238E27FC236}">
              <a16:creationId xmlns:a16="http://schemas.microsoft.com/office/drawing/2014/main" id="{EDB6F2E0-0CE1-4F01-ABB4-D1CE877A1D39}"/>
            </a:ext>
          </a:extLst>
        </xdr:cNvPr>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6366</xdr:rowOff>
    </xdr:from>
    <xdr:ext cx="469744" cy="259045"/>
    <xdr:sp macro="" textlink="">
      <xdr:nvSpPr>
        <xdr:cNvPr id="821" name="n_3aveValue【児童館】&#10;一人当たり面積">
          <a:extLst>
            <a:ext uri="{FF2B5EF4-FFF2-40B4-BE49-F238E27FC236}">
              <a16:creationId xmlns:a16="http://schemas.microsoft.com/office/drawing/2014/main" id="{CAE15031-C3AA-4F42-B140-79EE86B8C480}"/>
            </a:ext>
          </a:extLst>
        </xdr:cNvPr>
        <xdr:cNvSpPr txBox="1"/>
      </xdr:nvSpPr>
      <xdr:spPr>
        <a:xfrm>
          <a:off x="19310427" y="1440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822" name="n_4aveValue【児童館】&#10;一人当たり面積">
          <a:extLst>
            <a:ext uri="{FF2B5EF4-FFF2-40B4-BE49-F238E27FC236}">
              <a16:creationId xmlns:a16="http://schemas.microsoft.com/office/drawing/2014/main" id="{4690FA41-9C0D-466F-81C2-9300D4B3957C}"/>
            </a:ext>
          </a:extLst>
        </xdr:cNvPr>
        <xdr:cNvSpPr txBox="1"/>
      </xdr:nvSpPr>
      <xdr:spPr>
        <a:xfrm>
          <a:off x="18421427" y="14415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102888</xdr:rowOff>
    </xdr:from>
    <xdr:ext cx="469744" cy="259045"/>
    <xdr:sp macro="" textlink="">
      <xdr:nvSpPr>
        <xdr:cNvPr id="823" name="n_2mainValue【児童館】&#10;一人当たり面積">
          <a:extLst>
            <a:ext uri="{FF2B5EF4-FFF2-40B4-BE49-F238E27FC236}">
              <a16:creationId xmlns:a16="http://schemas.microsoft.com/office/drawing/2014/main" id="{B3E6CB1A-F5C9-40F3-9C73-FB004CF7D65F}"/>
            </a:ext>
          </a:extLst>
        </xdr:cNvPr>
        <xdr:cNvSpPr txBox="1"/>
      </xdr:nvSpPr>
      <xdr:spPr>
        <a:xfrm>
          <a:off x="20199427"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110507</xdr:rowOff>
    </xdr:from>
    <xdr:ext cx="469744" cy="259045"/>
    <xdr:sp macro="" textlink="">
      <xdr:nvSpPr>
        <xdr:cNvPr id="824" name="n_3mainValue【児童館】&#10;一人当たり面積">
          <a:extLst>
            <a:ext uri="{FF2B5EF4-FFF2-40B4-BE49-F238E27FC236}">
              <a16:creationId xmlns:a16="http://schemas.microsoft.com/office/drawing/2014/main" id="{A44C9EB6-A742-4915-9C95-F551416FE694}"/>
            </a:ext>
          </a:extLst>
        </xdr:cNvPr>
        <xdr:cNvSpPr txBox="1"/>
      </xdr:nvSpPr>
      <xdr:spPr>
        <a:xfrm>
          <a:off x="19310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110507</xdr:rowOff>
    </xdr:from>
    <xdr:ext cx="469744" cy="259045"/>
    <xdr:sp macro="" textlink="">
      <xdr:nvSpPr>
        <xdr:cNvPr id="825" name="n_4mainValue【児童館】&#10;一人当たり面積">
          <a:extLst>
            <a:ext uri="{FF2B5EF4-FFF2-40B4-BE49-F238E27FC236}">
              <a16:creationId xmlns:a16="http://schemas.microsoft.com/office/drawing/2014/main" id="{95D6CAF7-8AEE-4D72-9EE7-7E3788DC8007}"/>
            </a:ext>
          </a:extLst>
        </xdr:cNvPr>
        <xdr:cNvSpPr txBox="1"/>
      </xdr:nvSpPr>
      <xdr:spPr>
        <a:xfrm>
          <a:off x="18421427" y="1485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6" name="正方形/長方形 825">
          <a:extLst>
            <a:ext uri="{FF2B5EF4-FFF2-40B4-BE49-F238E27FC236}">
              <a16:creationId xmlns:a16="http://schemas.microsoft.com/office/drawing/2014/main" id="{0538B091-2CF6-431C-935E-0DE36FB1858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7" name="正方形/長方形 826">
          <a:extLst>
            <a:ext uri="{FF2B5EF4-FFF2-40B4-BE49-F238E27FC236}">
              <a16:creationId xmlns:a16="http://schemas.microsoft.com/office/drawing/2014/main" id="{EC75F851-4664-4E89-BF64-ECA570A2D70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8" name="正方形/長方形 827">
          <a:extLst>
            <a:ext uri="{FF2B5EF4-FFF2-40B4-BE49-F238E27FC236}">
              <a16:creationId xmlns:a16="http://schemas.microsoft.com/office/drawing/2014/main" id="{5DD7831C-4F0C-493E-8138-D3E46B9326F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9" name="正方形/長方形 828">
          <a:extLst>
            <a:ext uri="{FF2B5EF4-FFF2-40B4-BE49-F238E27FC236}">
              <a16:creationId xmlns:a16="http://schemas.microsoft.com/office/drawing/2014/main" id="{BE2919D5-86CA-402A-8589-4C67B4D35BE3}"/>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0" name="正方形/長方形 829">
          <a:extLst>
            <a:ext uri="{FF2B5EF4-FFF2-40B4-BE49-F238E27FC236}">
              <a16:creationId xmlns:a16="http://schemas.microsoft.com/office/drawing/2014/main" id="{0EFCC5D0-7C8C-4392-AA0B-551F13F58D5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1" name="正方形/長方形 830">
          <a:extLst>
            <a:ext uri="{FF2B5EF4-FFF2-40B4-BE49-F238E27FC236}">
              <a16:creationId xmlns:a16="http://schemas.microsoft.com/office/drawing/2014/main" id="{69921E06-21CF-45BD-A512-278966BC0A6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2" name="正方形/長方形 831">
          <a:extLst>
            <a:ext uri="{FF2B5EF4-FFF2-40B4-BE49-F238E27FC236}">
              <a16:creationId xmlns:a16="http://schemas.microsoft.com/office/drawing/2014/main" id="{E261F00A-D412-40D2-B922-6F754B9EBA7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3" name="正方形/長方形 832">
          <a:extLst>
            <a:ext uri="{FF2B5EF4-FFF2-40B4-BE49-F238E27FC236}">
              <a16:creationId xmlns:a16="http://schemas.microsoft.com/office/drawing/2014/main" id="{C46E9569-4DB6-4FEB-ABE1-48F49199FD08}"/>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4" name="テキスト ボックス 833">
          <a:extLst>
            <a:ext uri="{FF2B5EF4-FFF2-40B4-BE49-F238E27FC236}">
              <a16:creationId xmlns:a16="http://schemas.microsoft.com/office/drawing/2014/main" id="{2563B37C-24BA-4267-873C-DBFA113E7CB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5" name="直線コネクタ 834">
          <a:extLst>
            <a:ext uri="{FF2B5EF4-FFF2-40B4-BE49-F238E27FC236}">
              <a16:creationId xmlns:a16="http://schemas.microsoft.com/office/drawing/2014/main" id="{53787C59-F851-455A-806C-1DFADE7199E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6" name="テキスト ボックス 835">
          <a:extLst>
            <a:ext uri="{FF2B5EF4-FFF2-40B4-BE49-F238E27FC236}">
              <a16:creationId xmlns:a16="http://schemas.microsoft.com/office/drawing/2014/main" id="{B6157A49-8BD5-4E72-B6BD-490467FAD1C2}"/>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7" name="直線コネクタ 836">
          <a:extLst>
            <a:ext uri="{FF2B5EF4-FFF2-40B4-BE49-F238E27FC236}">
              <a16:creationId xmlns:a16="http://schemas.microsoft.com/office/drawing/2014/main" id="{E3AEAE42-0319-40BA-8CA8-B8AD69AC84B4}"/>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8" name="テキスト ボックス 837">
          <a:extLst>
            <a:ext uri="{FF2B5EF4-FFF2-40B4-BE49-F238E27FC236}">
              <a16:creationId xmlns:a16="http://schemas.microsoft.com/office/drawing/2014/main" id="{A8147F6B-5313-4313-A220-435E6AD0D176}"/>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9" name="直線コネクタ 838">
          <a:extLst>
            <a:ext uri="{FF2B5EF4-FFF2-40B4-BE49-F238E27FC236}">
              <a16:creationId xmlns:a16="http://schemas.microsoft.com/office/drawing/2014/main" id="{5A8709DF-DA79-4C8B-9FE1-0BDA926EE74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0" name="テキスト ボックス 839">
          <a:extLst>
            <a:ext uri="{FF2B5EF4-FFF2-40B4-BE49-F238E27FC236}">
              <a16:creationId xmlns:a16="http://schemas.microsoft.com/office/drawing/2014/main" id="{C68609B0-9166-4429-8B61-5A96D380FB0F}"/>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1" name="直線コネクタ 840">
          <a:extLst>
            <a:ext uri="{FF2B5EF4-FFF2-40B4-BE49-F238E27FC236}">
              <a16:creationId xmlns:a16="http://schemas.microsoft.com/office/drawing/2014/main" id="{2A3BA005-CF84-4187-9E04-2C0D58BC030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2" name="テキスト ボックス 841">
          <a:extLst>
            <a:ext uri="{FF2B5EF4-FFF2-40B4-BE49-F238E27FC236}">
              <a16:creationId xmlns:a16="http://schemas.microsoft.com/office/drawing/2014/main" id="{C8C8D1B6-AB46-4C3C-BD05-64995FF4FAAB}"/>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3" name="直線コネクタ 842">
          <a:extLst>
            <a:ext uri="{FF2B5EF4-FFF2-40B4-BE49-F238E27FC236}">
              <a16:creationId xmlns:a16="http://schemas.microsoft.com/office/drawing/2014/main" id="{E8EC6907-ACAD-4A47-B326-6E0936F686F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4" name="テキスト ボックス 843">
          <a:extLst>
            <a:ext uri="{FF2B5EF4-FFF2-40B4-BE49-F238E27FC236}">
              <a16:creationId xmlns:a16="http://schemas.microsoft.com/office/drawing/2014/main" id="{E11042D9-4B17-4DCF-9CF8-2AAC191C3C4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5" name="直線コネクタ 844">
          <a:extLst>
            <a:ext uri="{FF2B5EF4-FFF2-40B4-BE49-F238E27FC236}">
              <a16:creationId xmlns:a16="http://schemas.microsoft.com/office/drawing/2014/main" id="{12BF3B74-3866-4007-96B7-FF4C4751617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46" name="テキスト ボックス 845">
          <a:extLst>
            <a:ext uri="{FF2B5EF4-FFF2-40B4-BE49-F238E27FC236}">
              <a16:creationId xmlns:a16="http://schemas.microsoft.com/office/drawing/2014/main" id="{BB80B592-2728-40D1-A57E-32D50821AB5A}"/>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7" name="直線コネクタ 846">
          <a:extLst>
            <a:ext uri="{FF2B5EF4-FFF2-40B4-BE49-F238E27FC236}">
              <a16:creationId xmlns:a16="http://schemas.microsoft.com/office/drawing/2014/main" id="{0396805A-C743-4429-B06F-752D1F3A37A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8" name="テキスト ボックス 847">
          <a:extLst>
            <a:ext uri="{FF2B5EF4-FFF2-40B4-BE49-F238E27FC236}">
              <a16:creationId xmlns:a16="http://schemas.microsoft.com/office/drawing/2014/main" id="{091F6295-7B88-4A2D-8A64-6B983AEFFB76}"/>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9" name="【公民館】&#10;有形固定資産減価償却率グラフ枠">
          <a:extLst>
            <a:ext uri="{FF2B5EF4-FFF2-40B4-BE49-F238E27FC236}">
              <a16:creationId xmlns:a16="http://schemas.microsoft.com/office/drawing/2014/main" id="{1D2DA1E1-CA27-4257-AB45-9C384348D66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850" name="直線コネクタ 849">
          <a:extLst>
            <a:ext uri="{FF2B5EF4-FFF2-40B4-BE49-F238E27FC236}">
              <a16:creationId xmlns:a16="http://schemas.microsoft.com/office/drawing/2014/main" id="{4EDA3E22-2B2F-4F11-B32B-608215CD593B}"/>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1" name="【公民館】&#10;有形固定資産減価償却率最小値テキスト">
          <a:extLst>
            <a:ext uri="{FF2B5EF4-FFF2-40B4-BE49-F238E27FC236}">
              <a16:creationId xmlns:a16="http://schemas.microsoft.com/office/drawing/2014/main" id="{BDECFCB6-034C-4EA4-A305-A241F4C8DB0E}"/>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2" name="直線コネクタ 851">
          <a:extLst>
            <a:ext uri="{FF2B5EF4-FFF2-40B4-BE49-F238E27FC236}">
              <a16:creationId xmlns:a16="http://schemas.microsoft.com/office/drawing/2014/main" id="{C4A55918-62EA-4ECB-BA8D-0D911D608CCD}"/>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853" name="【公民館】&#10;有形固定資産減価償却率最大値テキスト">
          <a:extLst>
            <a:ext uri="{FF2B5EF4-FFF2-40B4-BE49-F238E27FC236}">
              <a16:creationId xmlns:a16="http://schemas.microsoft.com/office/drawing/2014/main" id="{66C46DC7-2370-45C8-BC87-797EF2BD028D}"/>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54" name="直線コネクタ 853">
          <a:extLst>
            <a:ext uri="{FF2B5EF4-FFF2-40B4-BE49-F238E27FC236}">
              <a16:creationId xmlns:a16="http://schemas.microsoft.com/office/drawing/2014/main" id="{1742F0EC-A7F1-4D52-9D99-4EE789CF0FCC}"/>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855" name="【公民館】&#10;有形固定資産減価償却率平均値テキスト">
          <a:extLst>
            <a:ext uri="{FF2B5EF4-FFF2-40B4-BE49-F238E27FC236}">
              <a16:creationId xmlns:a16="http://schemas.microsoft.com/office/drawing/2014/main" id="{49E0CF52-7905-4396-B94F-522660F74345}"/>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856" name="フローチャート: 判断 855">
          <a:extLst>
            <a:ext uri="{FF2B5EF4-FFF2-40B4-BE49-F238E27FC236}">
              <a16:creationId xmlns:a16="http://schemas.microsoft.com/office/drawing/2014/main" id="{D3F6A737-DEC2-4162-A8C6-A3A3B5270B9D}"/>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857" name="フローチャート: 判断 856">
          <a:extLst>
            <a:ext uri="{FF2B5EF4-FFF2-40B4-BE49-F238E27FC236}">
              <a16:creationId xmlns:a16="http://schemas.microsoft.com/office/drawing/2014/main" id="{DC509FAA-1A25-4D04-B5CE-7476859A015A}"/>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858" name="フローチャート: 判断 857">
          <a:extLst>
            <a:ext uri="{FF2B5EF4-FFF2-40B4-BE49-F238E27FC236}">
              <a16:creationId xmlns:a16="http://schemas.microsoft.com/office/drawing/2014/main" id="{7B46D088-341A-4B12-9EC6-38E0E306B1A9}"/>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52070</xdr:rowOff>
    </xdr:from>
    <xdr:to>
      <xdr:col>72</xdr:col>
      <xdr:colOff>38100</xdr:colOff>
      <xdr:row>104</xdr:row>
      <xdr:rowOff>153670</xdr:rowOff>
    </xdr:to>
    <xdr:sp macro="" textlink="">
      <xdr:nvSpPr>
        <xdr:cNvPr id="859" name="フローチャート: 判断 858">
          <a:extLst>
            <a:ext uri="{FF2B5EF4-FFF2-40B4-BE49-F238E27FC236}">
              <a16:creationId xmlns:a16="http://schemas.microsoft.com/office/drawing/2014/main" id="{8FA7478B-A489-42EB-8863-286F53DAE420}"/>
            </a:ext>
          </a:extLst>
        </xdr:cNvPr>
        <xdr:cNvSpPr/>
      </xdr:nvSpPr>
      <xdr:spPr>
        <a:xfrm>
          <a:off x="13652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65405</xdr:rowOff>
    </xdr:from>
    <xdr:to>
      <xdr:col>67</xdr:col>
      <xdr:colOff>101600</xdr:colOff>
      <xdr:row>104</xdr:row>
      <xdr:rowOff>167005</xdr:rowOff>
    </xdr:to>
    <xdr:sp macro="" textlink="">
      <xdr:nvSpPr>
        <xdr:cNvPr id="860" name="フローチャート: 判断 859">
          <a:extLst>
            <a:ext uri="{FF2B5EF4-FFF2-40B4-BE49-F238E27FC236}">
              <a16:creationId xmlns:a16="http://schemas.microsoft.com/office/drawing/2014/main" id="{8815B3C5-65BE-4BF3-A440-82796F05BE0F}"/>
            </a:ext>
          </a:extLst>
        </xdr:cNvPr>
        <xdr:cNvSpPr/>
      </xdr:nvSpPr>
      <xdr:spPr>
        <a:xfrm>
          <a:off x="12763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a:extLst>
            <a:ext uri="{FF2B5EF4-FFF2-40B4-BE49-F238E27FC236}">
              <a16:creationId xmlns:a16="http://schemas.microsoft.com/office/drawing/2014/main" id="{402190B6-D2F5-463B-A885-67B91B7DB02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a:extLst>
            <a:ext uri="{FF2B5EF4-FFF2-40B4-BE49-F238E27FC236}">
              <a16:creationId xmlns:a16="http://schemas.microsoft.com/office/drawing/2014/main" id="{0EB1783F-C9A9-4BAB-AA60-EAF409FA155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a:extLst>
            <a:ext uri="{FF2B5EF4-FFF2-40B4-BE49-F238E27FC236}">
              <a16:creationId xmlns:a16="http://schemas.microsoft.com/office/drawing/2014/main" id="{CC19C1BB-2679-4502-9ECC-1ED0624F063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a:extLst>
            <a:ext uri="{FF2B5EF4-FFF2-40B4-BE49-F238E27FC236}">
              <a16:creationId xmlns:a16="http://schemas.microsoft.com/office/drawing/2014/main" id="{C4CDEA90-C2F9-482D-AA05-6A3FCAA60AB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F06F511D-2002-4EA4-8D0A-C948D01D37C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162561</xdr:rowOff>
    </xdr:from>
    <xdr:to>
      <xdr:col>85</xdr:col>
      <xdr:colOff>177800</xdr:colOff>
      <xdr:row>106</xdr:row>
      <xdr:rowOff>92711</xdr:rowOff>
    </xdr:to>
    <xdr:sp macro="" textlink="">
      <xdr:nvSpPr>
        <xdr:cNvPr id="866" name="楕円 865">
          <a:extLst>
            <a:ext uri="{FF2B5EF4-FFF2-40B4-BE49-F238E27FC236}">
              <a16:creationId xmlns:a16="http://schemas.microsoft.com/office/drawing/2014/main" id="{EC744FFD-7802-4909-92D8-84D46FCB59CF}"/>
            </a:ext>
          </a:extLst>
        </xdr:cNvPr>
        <xdr:cNvSpPr/>
      </xdr:nvSpPr>
      <xdr:spPr>
        <a:xfrm>
          <a:off x="162687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140988</xdr:rowOff>
    </xdr:from>
    <xdr:ext cx="405111" cy="259045"/>
    <xdr:sp macro="" textlink="">
      <xdr:nvSpPr>
        <xdr:cNvPr id="867" name="【公民館】&#10;有形固定資産減価償却率該当値テキスト">
          <a:extLst>
            <a:ext uri="{FF2B5EF4-FFF2-40B4-BE49-F238E27FC236}">
              <a16:creationId xmlns:a16="http://schemas.microsoft.com/office/drawing/2014/main" id="{122E0DB3-68D4-4BFB-8C75-2E62487F238B}"/>
            </a:ext>
          </a:extLst>
        </xdr:cNvPr>
        <xdr:cNvSpPr txBox="1"/>
      </xdr:nvSpPr>
      <xdr:spPr>
        <a:xfrm>
          <a:off x="16357600"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73025</xdr:rowOff>
    </xdr:from>
    <xdr:to>
      <xdr:col>81</xdr:col>
      <xdr:colOff>101600</xdr:colOff>
      <xdr:row>107</xdr:row>
      <xdr:rowOff>3175</xdr:rowOff>
    </xdr:to>
    <xdr:sp macro="" textlink="">
      <xdr:nvSpPr>
        <xdr:cNvPr id="868" name="楕円 867">
          <a:extLst>
            <a:ext uri="{FF2B5EF4-FFF2-40B4-BE49-F238E27FC236}">
              <a16:creationId xmlns:a16="http://schemas.microsoft.com/office/drawing/2014/main" id="{B8CA2B3D-E9FE-43FC-B06D-4E442D28F50F}"/>
            </a:ext>
          </a:extLst>
        </xdr:cNvPr>
        <xdr:cNvSpPr/>
      </xdr:nvSpPr>
      <xdr:spPr>
        <a:xfrm>
          <a:off x="15430500" y="1824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41911</xdr:rowOff>
    </xdr:from>
    <xdr:to>
      <xdr:col>85</xdr:col>
      <xdr:colOff>127000</xdr:colOff>
      <xdr:row>106</xdr:row>
      <xdr:rowOff>123825</xdr:rowOff>
    </xdr:to>
    <xdr:cxnSp macro="">
      <xdr:nvCxnSpPr>
        <xdr:cNvPr id="869" name="直線コネクタ 868">
          <a:extLst>
            <a:ext uri="{FF2B5EF4-FFF2-40B4-BE49-F238E27FC236}">
              <a16:creationId xmlns:a16="http://schemas.microsoft.com/office/drawing/2014/main" id="{2A37CF2B-0E1E-432A-A4BB-64CBA08849A7}"/>
            </a:ext>
          </a:extLst>
        </xdr:cNvPr>
        <xdr:cNvCxnSpPr/>
      </xdr:nvCxnSpPr>
      <xdr:spPr>
        <a:xfrm flipV="1">
          <a:off x="15481300" y="18215611"/>
          <a:ext cx="838200" cy="8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36830</xdr:rowOff>
    </xdr:from>
    <xdr:to>
      <xdr:col>76</xdr:col>
      <xdr:colOff>165100</xdr:colOff>
      <xdr:row>106</xdr:row>
      <xdr:rowOff>138430</xdr:rowOff>
    </xdr:to>
    <xdr:sp macro="" textlink="">
      <xdr:nvSpPr>
        <xdr:cNvPr id="870" name="楕円 869">
          <a:extLst>
            <a:ext uri="{FF2B5EF4-FFF2-40B4-BE49-F238E27FC236}">
              <a16:creationId xmlns:a16="http://schemas.microsoft.com/office/drawing/2014/main" id="{AC2279FD-274B-4D87-B639-C11DCD6E1C17}"/>
            </a:ext>
          </a:extLst>
        </xdr:cNvPr>
        <xdr:cNvSpPr/>
      </xdr:nvSpPr>
      <xdr:spPr>
        <a:xfrm>
          <a:off x="14541500" y="1821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87630</xdr:rowOff>
    </xdr:from>
    <xdr:to>
      <xdr:col>81</xdr:col>
      <xdr:colOff>50800</xdr:colOff>
      <xdr:row>106</xdr:row>
      <xdr:rowOff>123825</xdr:rowOff>
    </xdr:to>
    <xdr:cxnSp macro="">
      <xdr:nvCxnSpPr>
        <xdr:cNvPr id="871" name="直線コネクタ 870">
          <a:extLst>
            <a:ext uri="{FF2B5EF4-FFF2-40B4-BE49-F238E27FC236}">
              <a16:creationId xmlns:a16="http://schemas.microsoft.com/office/drawing/2014/main" id="{F5FD1C28-AB3B-4D82-8F47-D9727B9E36F5}"/>
            </a:ext>
          </a:extLst>
        </xdr:cNvPr>
        <xdr:cNvCxnSpPr/>
      </xdr:nvCxnSpPr>
      <xdr:spPr>
        <a:xfrm>
          <a:off x="14592300" y="1826133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162561</xdr:rowOff>
    </xdr:from>
    <xdr:to>
      <xdr:col>72</xdr:col>
      <xdr:colOff>38100</xdr:colOff>
      <xdr:row>106</xdr:row>
      <xdr:rowOff>92711</xdr:rowOff>
    </xdr:to>
    <xdr:sp macro="" textlink="">
      <xdr:nvSpPr>
        <xdr:cNvPr id="872" name="楕円 871">
          <a:extLst>
            <a:ext uri="{FF2B5EF4-FFF2-40B4-BE49-F238E27FC236}">
              <a16:creationId xmlns:a16="http://schemas.microsoft.com/office/drawing/2014/main" id="{3FF50BC4-E929-48CA-8E30-1F4C9F98E59A}"/>
            </a:ext>
          </a:extLst>
        </xdr:cNvPr>
        <xdr:cNvSpPr/>
      </xdr:nvSpPr>
      <xdr:spPr>
        <a:xfrm>
          <a:off x="13652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41911</xdr:rowOff>
    </xdr:from>
    <xdr:to>
      <xdr:col>76</xdr:col>
      <xdr:colOff>114300</xdr:colOff>
      <xdr:row>106</xdr:row>
      <xdr:rowOff>87630</xdr:rowOff>
    </xdr:to>
    <xdr:cxnSp macro="">
      <xdr:nvCxnSpPr>
        <xdr:cNvPr id="873" name="直線コネクタ 872">
          <a:extLst>
            <a:ext uri="{FF2B5EF4-FFF2-40B4-BE49-F238E27FC236}">
              <a16:creationId xmlns:a16="http://schemas.microsoft.com/office/drawing/2014/main" id="{92AD38E7-726A-4259-A524-51B8CF5E0E34}"/>
            </a:ext>
          </a:extLst>
        </xdr:cNvPr>
        <xdr:cNvCxnSpPr/>
      </xdr:nvCxnSpPr>
      <xdr:spPr>
        <a:xfrm>
          <a:off x="13703300" y="182156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133986</xdr:rowOff>
    </xdr:from>
    <xdr:to>
      <xdr:col>67</xdr:col>
      <xdr:colOff>101600</xdr:colOff>
      <xdr:row>106</xdr:row>
      <xdr:rowOff>64136</xdr:rowOff>
    </xdr:to>
    <xdr:sp macro="" textlink="">
      <xdr:nvSpPr>
        <xdr:cNvPr id="874" name="楕円 873">
          <a:extLst>
            <a:ext uri="{FF2B5EF4-FFF2-40B4-BE49-F238E27FC236}">
              <a16:creationId xmlns:a16="http://schemas.microsoft.com/office/drawing/2014/main" id="{7395C6D6-6514-4ED7-ACCE-F815F3532117}"/>
            </a:ext>
          </a:extLst>
        </xdr:cNvPr>
        <xdr:cNvSpPr/>
      </xdr:nvSpPr>
      <xdr:spPr>
        <a:xfrm>
          <a:off x="12763500" y="1813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13336</xdr:rowOff>
    </xdr:from>
    <xdr:to>
      <xdr:col>71</xdr:col>
      <xdr:colOff>177800</xdr:colOff>
      <xdr:row>106</xdr:row>
      <xdr:rowOff>41911</xdr:rowOff>
    </xdr:to>
    <xdr:cxnSp macro="">
      <xdr:nvCxnSpPr>
        <xdr:cNvPr id="875" name="直線コネクタ 874">
          <a:extLst>
            <a:ext uri="{FF2B5EF4-FFF2-40B4-BE49-F238E27FC236}">
              <a16:creationId xmlns:a16="http://schemas.microsoft.com/office/drawing/2014/main" id="{20F32214-A97E-4246-AC02-D2A474077495}"/>
            </a:ext>
          </a:extLst>
        </xdr:cNvPr>
        <xdr:cNvCxnSpPr/>
      </xdr:nvCxnSpPr>
      <xdr:spPr>
        <a:xfrm>
          <a:off x="12814300" y="1818703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876" name="n_1aveValue【公民館】&#10;有形固定資産減価償却率">
          <a:extLst>
            <a:ext uri="{FF2B5EF4-FFF2-40B4-BE49-F238E27FC236}">
              <a16:creationId xmlns:a16="http://schemas.microsoft.com/office/drawing/2014/main" id="{EBCEB31C-CAEC-4EFE-BE33-DAD3761DE735}"/>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877" name="n_2aveValue【公民館】&#10;有形固定資産減価償却率">
          <a:extLst>
            <a:ext uri="{FF2B5EF4-FFF2-40B4-BE49-F238E27FC236}">
              <a16:creationId xmlns:a16="http://schemas.microsoft.com/office/drawing/2014/main" id="{E3E7ED32-229C-46F2-978C-1EBE715BB87C}"/>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170197</xdr:rowOff>
    </xdr:from>
    <xdr:ext cx="405111" cy="259045"/>
    <xdr:sp macro="" textlink="">
      <xdr:nvSpPr>
        <xdr:cNvPr id="878" name="n_3aveValue【公民館】&#10;有形固定資産減価償却率">
          <a:extLst>
            <a:ext uri="{FF2B5EF4-FFF2-40B4-BE49-F238E27FC236}">
              <a16:creationId xmlns:a16="http://schemas.microsoft.com/office/drawing/2014/main" id="{0861E0ED-10F0-4C80-AB30-CAD790F353AF}"/>
            </a:ext>
          </a:extLst>
        </xdr:cNvPr>
        <xdr:cNvSpPr txBox="1"/>
      </xdr:nvSpPr>
      <xdr:spPr>
        <a:xfrm>
          <a:off x="13500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12082</xdr:rowOff>
    </xdr:from>
    <xdr:ext cx="405111" cy="259045"/>
    <xdr:sp macro="" textlink="">
      <xdr:nvSpPr>
        <xdr:cNvPr id="879" name="n_4aveValue【公民館】&#10;有形固定資産減価償却率">
          <a:extLst>
            <a:ext uri="{FF2B5EF4-FFF2-40B4-BE49-F238E27FC236}">
              <a16:creationId xmlns:a16="http://schemas.microsoft.com/office/drawing/2014/main" id="{975CF44E-6E29-4512-9AA6-D91D47A54F55}"/>
            </a:ext>
          </a:extLst>
        </xdr:cNvPr>
        <xdr:cNvSpPr txBox="1"/>
      </xdr:nvSpPr>
      <xdr:spPr>
        <a:xfrm>
          <a:off x="126117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165752</xdr:rowOff>
    </xdr:from>
    <xdr:ext cx="405111" cy="259045"/>
    <xdr:sp macro="" textlink="">
      <xdr:nvSpPr>
        <xdr:cNvPr id="880" name="n_1mainValue【公民館】&#10;有形固定資産減価償却率">
          <a:extLst>
            <a:ext uri="{FF2B5EF4-FFF2-40B4-BE49-F238E27FC236}">
              <a16:creationId xmlns:a16="http://schemas.microsoft.com/office/drawing/2014/main" id="{A0F3D161-337D-42C8-BB9F-EDBA4E3F25CA}"/>
            </a:ext>
          </a:extLst>
        </xdr:cNvPr>
        <xdr:cNvSpPr txBox="1"/>
      </xdr:nvSpPr>
      <xdr:spPr>
        <a:xfrm>
          <a:off x="15266044" y="18339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129557</xdr:rowOff>
    </xdr:from>
    <xdr:ext cx="405111" cy="259045"/>
    <xdr:sp macro="" textlink="">
      <xdr:nvSpPr>
        <xdr:cNvPr id="881" name="n_2mainValue【公民館】&#10;有形固定資産減価償却率">
          <a:extLst>
            <a:ext uri="{FF2B5EF4-FFF2-40B4-BE49-F238E27FC236}">
              <a16:creationId xmlns:a16="http://schemas.microsoft.com/office/drawing/2014/main" id="{499A69D2-E9C0-4257-802E-E5601C06916E}"/>
            </a:ext>
          </a:extLst>
        </xdr:cNvPr>
        <xdr:cNvSpPr txBox="1"/>
      </xdr:nvSpPr>
      <xdr:spPr>
        <a:xfrm>
          <a:off x="143897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83838</xdr:rowOff>
    </xdr:from>
    <xdr:ext cx="405111" cy="259045"/>
    <xdr:sp macro="" textlink="">
      <xdr:nvSpPr>
        <xdr:cNvPr id="882" name="n_3mainValue【公民館】&#10;有形固定資産減価償却率">
          <a:extLst>
            <a:ext uri="{FF2B5EF4-FFF2-40B4-BE49-F238E27FC236}">
              <a16:creationId xmlns:a16="http://schemas.microsoft.com/office/drawing/2014/main" id="{07E3D027-B573-4D27-9A82-526574F6B292}"/>
            </a:ext>
          </a:extLst>
        </xdr:cNvPr>
        <xdr:cNvSpPr txBox="1"/>
      </xdr:nvSpPr>
      <xdr:spPr>
        <a:xfrm>
          <a:off x="13500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55263</xdr:rowOff>
    </xdr:from>
    <xdr:ext cx="405111" cy="259045"/>
    <xdr:sp macro="" textlink="">
      <xdr:nvSpPr>
        <xdr:cNvPr id="883" name="n_4mainValue【公民館】&#10;有形固定資産減価償却率">
          <a:extLst>
            <a:ext uri="{FF2B5EF4-FFF2-40B4-BE49-F238E27FC236}">
              <a16:creationId xmlns:a16="http://schemas.microsoft.com/office/drawing/2014/main" id="{177A2495-BBBE-4BF0-B55B-387DE3C55E2B}"/>
            </a:ext>
          </a:extLst>
        </xdr:cNvPr>
        <xdr:cNvSpPr txBox="1"/>
      </xdr:nvSpPr>
      <xdr:spPr>
        <a:xfrm>
          <a:off x="12611744" y="1822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a:extLst>
            <a:ext uri="{FF2B5EF4-FFF2-40B4-BE49-F238E27FC236}">
              <a16:creationId xmlns:a16="http://schemas.microsoft.com/office/drawing/2014/main" id="{40297211-2483-405B-9657-CF7A8C05CC6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a:extLst>
            <a:ext uri="{FF2B5EF4-FFF2-40B4-BE49-F238E27FC236}">
              <a16:creationId xmlns:a16="http://schemas.microsoft.com/office/drawing/2014/main" id="{2D442986-6EF1-44ED-A00A-FD4B2903190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a:extLst>
            <a:ext uri="{FF2B5EF4-FFF2-40B4-BE49-F238E27FC236}">
              <a16:creationId xmlns:a16="http://schemas.microsoft.com/office/drawing/2014/main" id="{61FCE68E-BDBE-4DFE-B07D-053EDC26913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a:extLst>
            <a:ext uri="{FF2B5EF4-FFF2-40B4-BE49-F238E27FC236}">
              <a16:creationId xmlns:a16="http://schemas.microsoft.com/office/drawing/2014/main" id="{BAEA09D6-F8CB-412E-8CAE-C57EA381079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a:extLst>
            <a:ext uri="{FF2B5EF4-FFF2-40B4-BE49-F238E27FC236}">
              <a16:creationId xmlns:a16="http://schemas.microsoft.com/office/drawing/2014/main" id="{5C0D4BAC-1A79-43A3-B3BA-8E11BE291B2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a:extLst>
            <a:ext uri="{FF2B5EF4-FFF2-40B4-BE49-F238E27FC236}">
              <a16:creationId xmlns:a16="http://schemas.microsoft.com/office/drawing/2014/main" id="{BBE0DD91-A1AC-43F6-8FF7-6A25F7FBB9B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a:extLst>
            <a:ext uri="{FF2B5EF4-FFF2-40B4-BE49-F238E27FC236}">
              <a16:creationId xmlns:a16="http://schemas.microsoft.com/office/drawing/2014/main" id="{53F01663-940C-4DAC-8500-93C93AE7B5C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a:extLst>
            <a:ext uri="{FF2B5EF4-FFF2-40B4-BE49-F238E27FC236}">
              <a16:creationId xmlns:a16="http://schemas.microsoft.com/office/drawing/2014/main" id="{A59C62B0-D138-4328-8543-EE15981F7F7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a:extLst>
            <a:ext uri="{FF2B5EF4-FFF2-40B4-BE49-F238E27FC236}">
              <a16:creationId xmlns:a16="http://schemas.microsoft.com/office/drawing/2014/main" id="{DCEA1A6D-E3F5-4934-93D1-80FB6F4E977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a:extLst>
            <a:ext uri="{FF2B5EF4-FFF2-40B4-BE49-F238E27FC236}">
              <a16:creationId xmlns:a16="http://schemas.microsoft.com/office/drawing/2014/main" id="{C6E75CED-7D38-4A1D-8F3E-8ABD05BE2F8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94" name="直線コネクタ 893">
          <a:extLst>
            <a:ext uri="{FF2B5EF4-FFF2-40B4-BE49-F238E27FC236}">
              <a16:creationId xmlns:a16="http://schemas.microsoft.com/office/drawing/2014/main" id="{C5F25986-41FE-4294-A169-27C4253C6A2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95" name="テキスト ボックス 894">
          <a:extLst>
            <a:ext uri="{FF2B5EF4-FFF2-40B4-BE49-F238E27FC236}">
              <a16:creationId xmlns:a16="http://schemas.microsoft.com/office/drawing/2014/main" id="{50E2E271-E6E0-4EC5-AC4A-942D72B7726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96" name="直線コネクタ 895">
          <a:extLst>
            <a:ext uri="{FF2B5EF4-FFF2-40B4-BE49-F238E27FC236}">
              <a16:creationId xmlns:a16="http://schemas.microsoft.com/office/drawing/2014/main" id="{B3DCC417-DBDD-4BBA-B27D-74367F38DB14}"/>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7" name="テキスト ボックス 896">
          <a:extLst>
            <a:ext uri="{FF2B5EF4-FFF2-40B4-BE49-F238E27FC236}">
              <a16:creationId xmlns:a16="http://schemas.microsoft.com/office/drawing/2014/main" id="{A0D90C72-9C31-4D4B-B5CC-90F03958B3A1}"/>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8" name="直線コネクタ 897">
          <a:extLst>
            <a:ext uri="{FF2B5EF4-FFF2-40B4-BE49-F238E27FC236}">
              <a16:creationId xmlns:a16="http://schemas.microsoft.com/office/drawing/2014/main" id="{972A64CC-3902-4D55-A7C1-1EF2E6C24CA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9" name="テキスト ボックス 898">
          <a:extLst>
            <a:ext uri="{FF2B5EF4-FFF2-40B4-BE49-F238E27FC236}">
              <a16:creationId xmlns:a16="http://schemas.microsoft.com/office/drawing/2014/main" id="{2D6D0ADD-2343-4EB4-BB6A-64EBB318797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0" name="直線コネクタ 899">
          <a:extLst>
            <a:ext uri="{FF2B5EF4-FFF2-40B4-BE49-F238E27FC236}">
              <a16:creationId xmlns:a16="http://schemas.microsoft.com/office/drawing/2014/main" id="{7A486B76-11DB-4FCB-A4B2-7DE9FA71EA14}"/>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1" name="テキスト ボックス 900">
          <a:extLst>
            <a:ext uri="{FF2B5EF4-FFF2-40B4-BE49-F238E27FC236}">
              <a16:creationId xmlns:a16="http://schemas.microsoft.com/office/drawing/2014/main" id="{9E611778-4A58-48A7-9636-D1C08CC04CA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2" name="直線コネクタ 901">
          <a:extLst>
            <a:ext uri="{FF2B5EF4-FFF2-40B4-BE49-F238E27FC236}">
              <a16:creationId xmlns:a16="http://schemas.microsoft.com/office/drawing/2014/main" id="{4942FDA1-3579-4852-B61D-DD1EC14AAD8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03" name="テキスト ボックス 902">
          <a:extLst>
            <a:ext uri="{FF2B5EF4-FFF2-40B4-BE49-F238E27FC236}">
              <a16:creationId xmlns:a16="http://schemas.microsoft.com/office/drawing/2014/main" id="{2D0DDAC4-1346-4B6A-AD49-2A049C387DDD}"/>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04" name="直線コネクタ 903">
          <a:extLst>
            <a:ext uri="{FF2B5EF4-FFF2-40B4-BE49-F238E27FC236}">
              <a16:creationId xmlns:a16="http://schemas.microsoft.com/office/drawing/2014/main" id="{BABD9285-A421-4F3E-A828-39C34614579C}"/>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05" name="テキスト ボックス 904">
          <a:extLst>
            <a:ext uri="{FF2B5EF4-FFF2-40B4-BE49-F238E27FC236}">
              <a16:creationId xmlns:a16="http://schemas.microsoft.com/office/drawing/2014/main" id="{2484586F-26C6-4057-83C0-259CEED2B4C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02EE4718-82EA-4E8C-978E-9AEF1014C0F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AD86D030-1410-4D8A-A731-C27338C5E648}"/>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公民館】&#10;一人当たり面積グラフ枠">
          <a:extLst>
            <a:ext uri="{FF2B5EF4-FFF2-40B4-BE49-F238E27FC236}">
              <a16:creationId xmlns:a16="http://schemas.microsoft.com/office/drawing/2014/main" id="{5AE73AB4-5258-4767-B5AD-2A467560F1B5}"/>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909" name="直線コネクタ 908">
          <a:extLst>
            <a:ext uri="{FF2B5EF4-FFF2-40B4-BE49-F238E27FC236}">
              <a16:creationId xmlns:a16="http://schemas.microsoft.com/office/drawing/2014/main" id="{F6CFCA44-67D4-4154-9D37-0F9E75065CAF}"/>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10" name="【公民館】&#10;一人当たり面積最小値テキスト">
          <a:extLst>
            <a:ext uri="{FF2B5EF4-FFF2-40B4-BE49-F238E27FC236}">
              <a16:creationId xmlns:a16="http://schemas.microsoft.com/office/drawing/2014/main" id="{3A4FC251-6E0C-4C68-8B3E-80A27099F380}"/>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11" name="直線コネクタ 910">
          <a:extLst>
            <a:ext uri="{FF2B5EF4-FFF2-40B4-BE49-F238E27FC236}">
              <a16:creationId xmlns:a16="http://schemas.microsoft.com/office/drawing/2014/main" id="{1426D483-2B63-4DA1-A8B5-2002D9E72E27}"/>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912" name="【公民館】&#10;一人当たり面積最大値テキスト">
          <a:extLst>
            <a:ext uri="{FF2B5EF4-FFF2-40B4-BE49-F238E27FC236}">
              <a16:creationId xmlns:a16="http://schemas.microsoft.com/office/drawing/2014/main" id="{A6E5B0E8-AB7E-4CB3-9993-58AD59BD5DBA}"/>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913" name="直線コネクタ 912">
          <a:extLst>
            <a:ext uri="{FF2B5EF4-FFF2-40B4-BE49-F238E27FC236}">
              <a16:creationId xmlns:a16="http://schemas.microsoft.com/office/drawing/2014/main" id="{B26AC731-2F02-40F7-8EF6-652F0FCC06AF}"/>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914" name="【公民館】&#10;一人当たり面積平均値テキスト">
          <a:extLst>
            <a:ext uri="{FF2B5EF4-FFF2-40B4-BE49-F238E27FC236}">
              <a16:creationId xmlns:a16="http://schemas.microsoft.com/office/drawing/2014/main" id="{A1159112-917F-446B-A3D3-B2FE1DFD2B8A}"/>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915" name="フローチャート: 判断 914">
          <a:extLst>
            <a:ext uri="{FF2B5EF4-FFF2-40B4-BE49-F238E27FC236}">
              <a16:creationId xmlns:a16="http://schemas.microsoft.com/office/drawing/2014/main" id="{8EF3422E-A097-4898-A65A-B605174CF6F2}"/>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916" name="フローチャート: 判断 915">
          <a:extLst>
            <a:ext uri="{FF2B5EF4-FFF2-40B4-BE49-F238E27FC236}">
              <a16:creationId xmlns:a16="http://schemas.microsoft.com/office/drawing/2014/main" id="{0B6A8EA8-8842-43E7-A84D-C2ED3C252B1C}"/>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17" name="フローチャート: 判断 916">
          <a:extLst>
            <a:ext uri="{FF2B5EF4-FFF2-40B4-BE49-F238E27FC236}">
              <a16:creationId xmlns:a16="http://schemas.microsoft.com/office/drawing/2014/main" id="{93FC9799-9604-441B-89AC-66F647473B28}"/>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105411</xdr:rowOff>
    </xdr:from>
    <xdr:to>
      <xdr:col>102</xdr:col>
      <xdr:colOff>165100</xdr:colOff>
      <xdr:row>107</xdr:row>
      <xdr:rowOff>35561</xdr:rowOff>
    </xdr:to>
    <xdr:sp macro="" textlink="">
      <xdr:nvSpPr>
        <xdr:cNvPr id="918" name="フローチャート: 判断 917">
          <a:extLst>
            <a:ext uri="{FF2B5EF4-FFF2-40B4-BE49-F238E27FC236}">
              <a16:creationId xmlns:a16="http://schemas.microsoft.com/office/drawing/2014/main" id="{9B14D2BF-645F-4E52-A0D0-F33462A678E9}"/>
            </a:ext>
          </a:extLst>
        </xdr:cNvPr>
        <xdr:cNvSpPr/>
      </xdr:nvSpPr>
      <xdr:spPr>
        <a:xfrm>
          <a:off x="19494500" y="1827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79284</xdr:rowOff>
    </xdr:from>
    <xdr:to>
      <xdr:col>98</xdr:col>
      <xdr:colOff>38100</xdr:colOff>
      <xdr:row>107</xdr:row>
      <xdr:rowOff>9434</xdr:rowOff>
    </xdr:to>
    <xdr:sp macro="" textlink="">
      <xdr:nvSpPr>
        <xdr:cNvPr id="919" name="フローチャート: 判断 918">
          <a:extLst>
            <a:ext uri="{FF2B5EF4-FFF2-40B4-BE49-F238E27FC236}">
              <a16:creationId xmlns:a16="http://schemas.microsoft.com/office/drawing/2014/main" id="{873DA454-8E80-4B99-AB4E-9390AE59FEBF}"/>
            </a:ext>
          </a:extLst>
        </xdr:cNvPr>
        <xdr:cNvSpPr/>
      </xdr:nvSpPr>
      <xdr:spPr>
        <a:xfrm>
          <a:off x="186055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9232739D-453C-424A-BB6B-41BE3274D32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14B2DCB5-289A-4F7F-8D51-ED4226EB2A4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83F7A019-4A73-4778-9AA1-4AE6ADC4733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D70699F1-7413-46F2-8B81-7515B20C756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64A26DCA-48FC-489C-BB51-87B25DD5F93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134801</xdr:rowOff>
    </xdr:from>
    <xdr:to>
      <xdr:col>116</xdr:col>
      <xdr:colOff>114300</xdr:colOff>
      <xdr:row>107</xdr:row>
      <xdr:rowOff>64951</xdr:rowOff>
    </xdr:to>
    <xdr:sp macro="" textlink="">
      <xdr:nvSpPr>
        <xdr:cNvPr id="925" name="楕円 924">
          <a:extLst>
            <a:ext uri="{FF2B5EF4-FFF2-40B4-BE49-F238E27FC236}">
              <a16:creationId xmlns:a16="http://schemas.microsoft.com/office/drawing/2014/main" id="{11983CA0-9C51-4E4D-8392-23FB6CF87845}"/>
            </a:ext>
          </a:extLst>
        </xdr:cNvPr>
        <xdr:cNvSpPr/>
      </xdr:nvSpPr>
      <xdr:spPr>
        <a:xfrm>
          <a:off x="22110700" y="18308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157678</xdr:rowOff>
    </xdr:from>
    <xdr:ext cx="469744" cy="259045"/>
    <xdr:sp macro="" textlink="">
      <xdr:nvSpPr>
        <xdr:cNvPr id="926" name="【公民館】&#10;一人当たり面積該当値テキスト">
          <a:extLst>
            <a:ext uri="{FF2B5EF4-FFF2-40B4-BE49-F238E27FC236}">
              <a16:creationId xmlns:a16="http://schemas.microsoft.com/office/drawing/2014/main" id="{4C5A74F1-425D-4333-997F-CB7195F54024}"/>
            </a:ext>
          </a:extLst>
        </xdr:cNvPr>
        <xdr:cNvSpPr txBox="1"/>
      </xdr:nvSpPr>
      <xdr:spPr>
        <a:xfrm>
          <a:off x="22199600" y="181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141332</xdr:rowOff>
    </xdr:from>
    <xdr:to>
      <xdr:col>112</xdr:col>
      <xdr:colOff>38100</xdr:colOff>
      <xdr:row>107</xdr:row>
      <xdr:rowOff>71482</xdr:rowOff>
    </xdr:to>
    <xdr:sp macro="" textlink="">
      <xdr:nvSpPr>
        <xdr:cNvPr id="927" name="楕円 926">
          <a:extLst>
            <a:ext uri="{FF2B5EF4-FFF2-40B4-BE49-F238E27FC236}">
              <a16:creationId xmlns:a16="http://schemas.microsoft.com/office/drawing/2014/main" id="{131880BC-0113-4B85-AA62-A9C6C60EF67B}"/>
            </a:ext>
          </a:extLst>
        </xdr:cNvPr>
        <xdr:cNvSpPr/>
      </xdr:nvSpPr>
      <xdr:spPr>
        <a:xfrm>
          <a:off x="21272500" y="1831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14151</xdr:rowOff>
    </xdr:from>
    <xdr:to>
      <xdr:col>116</xdr:col>
      <xdr:colOff>63500</xdr:colOff>
      <xdr:row>107</xdr:row>
      <xdr:rowOff>20682</xdr:rowOff>
    </xdr:to>
    <xdr:cxnSp macro="">
      <xdr:nvCxnSpPr>
        <xdr:cNvPr id="928" name="直線コネクタ 927">
          <a:extLst>
            <a:ext uri="{FF2B5EF4-FFF2-40B4-BE49-F238E27FC236}">
              <a16:creationId xmlns:a16="http://schemas.microsoft.com/office/drawing/2014/main" id="{5D54AE3A-4854-40A7-999E-0D4C70D89E94}"/>
            </a:ext>
          </a:extLst>
        </xdr:cNvPr>
        <xdr:cNvCxnSpPr/>
      </xdr:nvCxnSpPr>
      <xdr:spPr>
        <a:xfrm flipV="1">
          <a:off x="21323300" y="18359301"/>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149498</xdr:rowOff>
    </xdr:from>
    <xdr:to>
      <xdr:col>107</xdr:col>
      <xdr:colOff>101600</xdr:colOff>
      <xdr:row>107</xdr:row>
      <xdr:rowOff>79648</xdr:rowOff>
    </xdr:to>
    <xdr:sp macro="" textlink="">
      <xdr:nvSpPr>
        <xdr:cNvPr id="929" name="楕円 928">
          <a:extLst>
            <a:ext uri="{FF2B5EF4-FFF2-40B4-BE49-F238E27FC236}">
              <a16:creationId xmlns:a16="http://schemas.microsoft.com/office/drawing/2014/main" id="{54E4896F-ED44-442B-8A82-F1203DAE3F91}"/>
            </a:ext>
          </a:extLst>
        </xdr:cNvPr>
        <xdr:cNvSpPr/>
      </xdr:nvSpPr>
      <xdr:spPr>
        <a:xfrm>
          <a:off x="20383500" y="18323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20682</xdr:rowOff>
    </xdr:from>
    <xdr:to>
      <xdr:col>111</xdr:col>
      <xdr:colOff>177800</xdr:colOff>
      <xdr:row>107</xdr:row>
      <xdr:rowOff>28848</xdr:rowOff>
    </xdr:to>
    <xdr:cxnSp macro="">
      <xdr:nvCxnSpPr>
        <xdr:cNvPr id="930" name="直線コネクタ 929">
          <a:extLst>
            <a:ext uri="{FF2B5EF4-FFF2-40B4-BE49-F238E27FC236}">
              <a16:creationId xmlns:a16="http://schemas.microsoft.com/office/drawing/2014/main" id="{D433E81B-4096-40CB-8AC1-D248CCE3B93C}"/>
            </a:ext>
          </a:extLst>
        </xdr:cNvPr>
        <xdr:cNvCxnSpPr/>
      </xdr:nvCxnSpPr>
      <xdr:spPr>
        <a:xfrm flipV="1">
          <a:off x="20434300" y="18365832"/>
          <a:ext cx="88900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157662</xdr:rowOff>
    </xdr:from>
    <xdr:to>
      <xdr:col>102</xdr:col>
      <xdr:colOff>165100</xdr:colOff>
      <xdr:row>107</xdr:row>
      <xdr:rowOff>87812</xdr:rowOff>
    </xdr:to>
    <xdr:sp macro="" textlink="">
      <xdr:nvSpPr>
        <xdr:cNvPr id="931" name="楕円 930">
          <a:extLst>
            <a:ext uri="{FF2B5EF4-FFF2-40B4-BE49-F238E27FC236}">
              <a16:creationId xmlns:a16="http://schemas.microsoft.com/office/drawing/2014/main" id="{A2EF783F-B8D4-46D8-922D-8D14C17C0C10}"/>
            </a:ext>
          </a:extLst>
        </xdr:cNvPr>
        <xdr:cNvSpPr/>
      </xdr:nvSpPr>
      <xdr:spPr>
        <a:xfrm>
          <a:off x="19494500" y="18331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28848</xdr:rowOff>
    </xdr:from>
    <xdr:to>
      <xdr:col>107</xdr:col>
      <xdr:colOff>50800</xdr:colOff>
      <xdr:row>107</xdr:row>
      <xdr:rowOff>37012</xdr:rowOff>
    </xdr:to>
    <xdr:cxnSp macro="">
      <xdr:nvCxnSpPr>
        <xdr:cNvPr id="932" name="直線コネクタ 931">
          <a:extLst>
            <a:ext uri="{FF2B5EF4-FFF2-40B4-BE49-F238E27FC236}">
              <a16:creationId xmlns:a16="http://schemas.microsoft.com/office/drawing/2014/main" id="{460704FC-EF30-4EFA-9B36-20C055F09FB9}"/>
            </a:ext>
          </a:extLst>
        </xdr:cNvPr>
        <xdr:cNvCxnSpPr/>
      </xdr:nvCxnSpPr>
      <xdr:spPr>
        <a:xfrm flipV="1">
          <a:off x="19545300" y="1837399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160927</xdr:rowOff>
    </xdr:from>
    <xdr:to>
      <xdr:col>98</xdr:col>
      <xdr:colOff>38100</xdr:colOff>
      <xdr:row>107</xdr:row>
      <xdr:rowOff>91077</xdr:rowOff>
    </xdr:to>
    <xdr:sp macro="" textlink="">
      <xdr:nvSpPr>
        <xdr:cNvPr id="933" name="楕円 932">
          <a:extLst>
            <a:ext uri="{FF2B5EF4-FFF2-40B4-BE49-F238E27FC236}">
              <a16:creationId xmlns:a16="http://schemas.microsoft.com/office/drawing/2014/main" id="{2E73DB77-C2F5-419A-9ACD-97AC65DCE351}"/>
            </a:ext>
          </a:extLst>
        </xdr:cNvPr>
        <xdr:cNvSpPr/>
      </xdr:nvSpPr>
      <xdr:spPr>
        <a:xfrm>
          <a:off x="18605500" y="18334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37012</xdr:rowOff>
    </xdr:from>
    <xdr:to>
      <xdr:col>102</xdr:col>
      <xdr:colOff>114300</xdr:colOff>
      <xdr:row>107</xdr:row>
      <xdr:rowOff>40277</xdr:rowOff>
    </xdr:to>
    <xdr:cxnSp macro="">
      <xdr:nvCxnSpPr>
        <xdr:cNvPr id="934" name="直線コネクタ 933">
          <a:extLst>
            <a:ext uri="{FF2B5EF4-FFF2-40B4-BE49-F238E27FC236}">
              <a16:creationId xmlns:a16="http://schemas.microsoft.com/office/drawing/2014/main" id="{C72E8B0F-ABB2-4448-B59A-E70ADC69EBCB}"/>
            </a:ext>
          </a:extLst>
        </xdr:cNvPr>
        <xdr:cNvCxnSpPr/>
      </xdr:nvCxnSpPr>
      <xdr:spPr>
        <a:xfrm flipV="1">
          <a:off x="18656300" y="1838216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935" name="n_1aveValue【公民館】&#10;一人当たり面積">
          <a:extLst>
            <a:ext uri="{FF2B5EF4-FFF2-40B4-BE49-F238E27FC236}">
              <a16:creationId xmlns:a16="http://schemas.microsoft.com/office/drawing/2014/main" id="{B775F552-D3A3-493D-B048-351C0FD9539B}"/>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936" name="n_2aveValue【公民館】&#10;一人当たり面積">
          <a:extLst>
            <a:ext uri="{FF2B5EF4-FFF2-40B4-BE49-F238E27FC236}">
              <a16:creationId xmlns:a16="http://schemas.microsoft.com/office/drawing/2014/main" id="{4090019F-B8BA-48D0-A715-8D177A690751}"/>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52088</xdr:rowOff>
    </xdr:from>
    <xdr:ext cx="469744" cy="259045"/>
    <xdr:sp macro="" textlink="">
      <xdr:nvSpPr>
        <xdr:cNvPr id="937" name="n_3aveValue【公民館】&#10;一人当たり面積">
          <a:extLst>
            <a:ext uri="{FF2B5EF4-FFF2-40B4-BE49-F238E27FC236}">
              <a16:creationId xmlns:a16="http://schemas.microsoft.com/office/drawing/2014/main" id="{0010EF0B-C699-42A2-B151-B6E5C77C8DFF}"/>
            </a:ext>
          </a:extLst>
        </xdr:cNvPr>
        <xdr:cNvSpPr txBox="1"/>
      </xdr:nvSpPr>
      <xdr:spPr>
        <a:xfrm>
          <a:off x="19310427" y="1805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25961</xdr:rowOff>
    </xdr:from>
    <xdr:ext cx="469744" cy="259045"/>
    <xdr:sp macro="" textlink="">
      <xdr:nvSpPr>
        <xdr:cNvPr id="938" name="n_4aveValue【公民館】&#10;一人当たり面積">
          <a:extLst>
            <a:ext uri="{FF2B5EF4-FFF2-40B4-BE49-F238E27FC236}">
              <a16:creationId xmlns:a16="http://schemas.microsoft.com/office/drawing/2014/main" id="{7A436027-824E-4250-8219-C87DF7B8E3F1}"/>
            </a:ext>
          </a:extLst>
        </xdr:cNvPr>
        <xdr:cNvSpPr txBox="1"/>
      </xdr:nvSpPr>
      <xdr:spPr>
        <a:xfrm>
          <a:off x="18421427" y="1802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88009</xdr:rowOff>
    </xdr:from>
    <xdr:ext cx="469744" cy="259045"/>
    <xdr:sp macro="" textlink="">
      <xdr:nvSpPr>
        <xdr:cNvPr id="939" name="n_1mainValue【公民館】&#10;一人当たり面積">
          <a:extLst>
            <a:ext uri="{FF2B5EF4-FFF2-40B4-BE49-F238E27FC236}">
              <a16:creationId xmlns:a16="http://schemas.microsoft.com/office/drawing/2014/main" id="{7B513D8E-0C98-4855-87FC-0BF2EB1F09B4}"/>
            </a:ext>
          </a:extLst>
        </xdr:cNvPr>
        <xdr:cNvSpPr txBox="1"/>
      </xdr:nvSpPr>
      <xdr:spPr>
        <a:xfrm>
          <a:off x="21075727" y="180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70775</xdr:rowOff>
    </xdr:from>
    <xdr:ext cx="469744" cy="259045"/>
    <xdr:sp macro="" textlink="">
      <xdr:nvSpPr>
        <xdr:cNvPr id="940" name="n_2mainValue【公民館】&#10;一人当たり面積">
          <a:extLst>
            <a:ext uri="{FF2B5EF4-FFF2-40B4-BE49-F238E27FC236}">
              <a16:creationId xmlns:a16="http://schemas.microsoft.com/office/drawing/2014/main" id="{73411051-9CB6-4BC5-8A18-F07C12BBF24D}"/>
            </a:ext>
          </a:extLst>
        </xdr:cNvPr>
        <xdr:cNvSpPr txBox="1"/>
      </xdr:nvSpPr>
      <xdr:spPr>
        <a:xfrm>
          <a:off x="20199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78939</xdr:rowOff>
    </xdr:from>
    <xdr:ext cx="469744" cy="259045"/>
    <xdr:sp macro="" textlink="">
      <xdr:nvSpPr>
        <xdr:cNvPr id="941" name="n_3mainValue【公民館】&#10;一人当たり面積">
          <a:extLst>
            <a:ext uri="{FF2B5EF4-FFF2-40B4-BE49-F238E27FC236}">
              <a16:creationId xmlns:a16="http://schemas.microsoft.com/office/drawing/2014/main" id="{F0FEDA93-717C-4774-9568-2E00C016BFFB}"/>
            </a:ext>
          </a:extLst>
        </xdr:cNvPr>
        <xdr:cNvSpPr txBox="1"/>
      </xdr:nvSpPr>
      <xdr:spPr>
        <a:xfrm>
          <a:off x="19310427" y="18424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82204</xdr:rowOff>
    </xdr:from>
    <xdr:ext cx="469744" cy="259045"/>
    <xdr:sp macro="" textlink="">
      <xdr:nvSpPr>
        <xdr:cNvPr id="942" name="n_4mainValue【公民館】&#10;一人当たり面積">
          <a:extLst>
            <a:ext uri="{FF2B5EF4-FFF2-40B4-BE49-F238E27FC236}">
              <a16:creationId xmlns:a16="http://schemas.microsoft.com/office/drawing/2014/main" id="{D7EB1A9E-E6E6-414D-A9A5-6DF83665AA51}"/>
            </a:ext>
          </a:extLst>
        </xdr:cNvPr>
        <xdr:cNvSpPr txBox="1"/>
      </xdr:nvSpPr>
      <xdr:spPr>
        <a:xfrm>
          <a:off x="184214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B544BD23-CDAB-4E2C-AEBE-0EDBAD8A442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FB0F2B7D-A4C8-45CC-A321-B93006EAEB47}"/>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99058BBB-B792-48AF-A5EF-D85D60CE97B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は，港湾・漁港以外の類型で類似団体平均を上回っている。特に道路，橋りょう等の整備は，合併前からそれぞれの町において，公共事業の中心として古い年代から設置されたものが多く減価償却率を上げている。</a:t>
          </a:r>
          <a:endParaRPr lang="ja-JP" altLang="ja-JP" sz="1400">
            <a:effectLst/>
          </a:endParaRPr>
        </a:p>
        <a:p>
          <a:r>
            <a:rPr kumimoji="1" lang="ja-JP" altLang="ja-JP" sz="1100">
              <a:solidFill>
                <a:schemeClr val="dk1"/>
              </a:solidFill>
              <a:effectLst/>
              <a:latin typeface="+mn-lt"/>
              <a:ea typeface="+mn-ea"/>
              <a:cs typeface="+mn-cs"/>
            </a:rPr>
            <a:t>認定こども園・幼稚園・保育所については，平成になってから増改築し，比較的新しい施設もあるため類似団体平均を下回っていたが，上回ってきている。児童館については，令和４年度から廃止となっている。</a:t>
          </a:r>
          <a:endParaRPr lang="ja-JP" altLang="ja-JP" sz="1400">
            <a:effectLst/>
          </a:endParaRPr>
        </a:p>
        <a:p>
          <a:r>
            <a:rPr kumimoji="1" lang="ja-JP" altLang="ja-JP" sz="1100">
              <a:solidFill>
                <a:schemeClr val="dk1"/>
              </a:solidFill>
              <a:effectLst/>
              <a:latin typeface="+mn-lt"/>
              <a:ea typeface="+mn-ea"/>
              <a:cs typeface="+mn-cs"/>
            </a:rPr>
            <a:t>学校施設については，築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年以上の建物が約７割を占め，今後多くの施設で大規模改修等が必要と見込まれる。</a:t>
          </a:r>
          <a:endParaRPr lang="ja-JP" altLang="ja-JP" sz="1400">
            <a:effectLst/>
          </a:endParaRPr>
        </a:p>
        <a:p>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人当たりの有形固定資産額や面積等については，有形固定資産減価償却率と比較し類似団体との差が少ないものが多いが，道路は本市域面積が広大であること及び人口減少等から上回っている。</a:t>
          </a:r>
          <a:endParaRPr lang="ja-JP" altLang="ja-JP" sz="1400">
            <a:effectLst/>
          </a:endParaRPr>
        </a:p>
        <a:p>
          <a:r>
            <a:rPr kumimoji="1" lang="ja-JP" altLang="ja-JP" sz="1100">
              <a:solidFill>
                <a:schemeClr val="dk1"/>
              </a:solidFill>
              <a:effectLst/>
              <a:latin typeface="+mn-lt"/>
              <a:ea typeface="+mn-ea"/>
              <a:cs typeface="+mn-cs"/>
            </a:rPr>
            <a:t>今後も，橋梁長寿命化修繕計画，公共施設等総合管理計画等に基づき施設整備や適正配置を進めていく。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2CB7AC0-2EFB-452A-B470-457E9B36127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AAC5575-8652-4EDE-A034-E54010130B9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B15D2E8-C7A7-4035-9EE8-EF7D4D34E2C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41C4E68-EEE3-4848-9576-827810C94E6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061ED39-0AB3-4B0F-B9DE-D7EE8BF998C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8CF29DC-885B-4C15-ACA1-7F9ED052C95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BD310C3-74CB-4CAB-856D-6A39EB27E928}"/>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1F11E7B-D3E2-42EC-8EDC-A8B233FDA2B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07CBEA0-53B6-4A19-A1FB-D73B117D10C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56B4571-81F9-4165-B9DC-27B0E41CCCA5}"/>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32,079
31,464
357.91
28,798,641
27,861,966
655,502
12,673,407
19,176,885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C3E3CD8-A848-4C07-8BD1-8C4FF9389CC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429D2DB-39A2-432F-AC96-7EE836EBA60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EDD9DB7-4F65-4018-8226-A971C88C123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0128C7D-76EB-4845-9AD7-0CCCF499AC8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1971945-AECB-4DA3-9A2C-D96B636A9E6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6386F9C-411E-47AB-9080-1E1A968AACD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BE5E8D3-8497-44BE-8285-EB20332513E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3889FAC-DFE2-44C2-9A2F-92AEA589ABF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D4BCB7D-E2DD-4A17-BFB4-3336AB3ADDB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2A7485C-65C2-4A39-BE45-B5A23B68467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E1EE110-7FF2-4E4F-8C57-AFCF7E61D4DD}"/>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5390AB6-B1EA-40D5-85FA-F8CB29D37AB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733297D-36E1-4843-871A-EBEFE65F0CD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7FC85AB-7F8B-4C0D-8F8D-5B4234F4A9D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AC22707-851B-4C8A-91C6-CB75AFDBA47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C206883-25BF-4A3D-A1A3-8FB87024494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923210A7-72A0-4504-A11F-D018C5EF6CC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25EDC765-7CCF-4F28-83FC-D00380E6DAB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40CE688-E755-4911-BE38-D82BDC8674E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EA3BCA0-FAA2-43CE-86E0-BBF1CC4A830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9841A66-729C-4518-8625-3FF21AEF8FB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94FE497-5546-42F7-992B-E86A2778A79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70B2C636-D294-4D5E-B22B-012A3B157F7A}"/>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D5ED145-FEB2-4544-9A4C-7FA60218AC0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6F8F31E-84B5-49E6-B0C5-868A2733D27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40E4C11-EDEF-4330-9E83-0DCCDB91785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D81DBE4-5854-4ACE-A9E2-D0260749133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AF04A1F-645F-48A6-B5AA-9A8EBEF0A9A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17A36D3-60E1-4516-AFF8-EEAA30575FF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E7041CA-6A4F-43CA-ACB7-82A9451BD6B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4ADD377-BA55-4F26-B83A-DA62D4FB2B8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A0E2E41-ED60-4622-B4FC-C19CD7E7B7D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B6EA200F-58C6-42A2-B4E4-46F08E43571D}"/>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D62A70F7-E4CB-4999-B0E5-458CEDD1F1F2}"/>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F7C13A87-80B3-48B3-A919-B76A1FB6ADC8}"/>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3066A894-0899-4F78-9CD2-D2DCC6BB578D}"/>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87D9DF7-04B5-40D6-8D64-B967117A8CF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DD293185-7739-488C-BA38-2F2DEF8A725F}"/>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73485FD-467B-4C82-BAFA-7EDB6FCE4EA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F942DA1-B2B4-4B66-9B3B-831567C3121E}"/>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6CF6F2FB-777B-46EE-90F7-91D220E9AA2B}"/>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FA59599-9B0A-4EA9-B21C-D06B646F493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EEC6A47-376F-4960-AE5A-A5317517FA8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7891111-FFA7-473B-89E4-CA88E79ABC1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4DBFA7EB-37EC-4330-99F9-00264813178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79DFDAED-39C6-43F0-AD3C-4F8519CBAB6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F42527CC-CDEA-4FF7-9463-AC71D4B78708}"/>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E9DDD979-FE33-4C50-B8A7-40B1C6A8094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B8183CB4-AA9F-48BA-A652-6E1FABF83DA5}"/>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F435ACF4-09AD-45AF-B333-ECFE2BFB552A}"/>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2A6F4DC0-E0C6-4461-BC72-9EAC7483ADCE}"/>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170378</xdr:rowOff>
    </xdr:from>
    <xdr:ext cx="405111" cy="259045"/>
    <xdr:sp macro="" textlink="">
      <xdr:nvSpPr>
        <xdr:cNvPr id="63" name="【図書館】&#10;有形固定資産減価償却率平均値テキスト">
          <a:extLst>
            <a:ext uri="{FF2B5EF4-FFF2-40B4-BE49-F238E27FC236}">
              <a16:creationId xmlns:a16="http://schemas.microsoft.com/office/drawing/2014/main" id="{738781FB-11FB-4579-8270-69025FED5918}"/>
            </a:ext>
          </a:extLst>
        </xdr:cNvPr>
        <xdr:cNvSpPr txBox="1"/>
      </xdr:nvSpPr>
      <xdr:spPr>
        <a:xfrm>
          <a:off x="4673600" y="63425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CB4EC939-1D8B-43B7-9D8D-151DF87D210E}"/>
            </a:ext>
          </a:extLst>
        </xdr:cNvPr>
        <xdr:cNvSpPr/>
      </xdr:nvSpPr>
      <xdr:spPr>
        <a:xfrm>
          <a:off x="4584700" y="63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AC9445C5-C5F7-494F-B6D2-25EB53E6A4B5}"/>
            </a:ext>
          </a:extLst>
        </xdr:cNvPr>
        <xdr:cNvSpPr/>
      </xdr:nvSpPr>
      <xdr:spPr>
        <a:xfrm>
          <a:off x="3746500" y="633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A8A1E35B-9D06-40FB-A8AE-33FB826B729A}"/>
            </a:ext>
          </a:extLst>
        </xdr:cNvPr>
        <xdr:cNvSpPr/>
      </xdr:nvSpPr>
      <xdr:spPr>
        <a:xfrm>
          <a:off x="2857500" y="634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44994</xdr:rowOff>
    </xdr:from>
    <xdr:to>
      <xdr:col>10</xdr:col>
      <xdr:colOff>165100</xdr:colOff>
      <xdr:row>37</xdr:row>
      <xdr:rowOff>146594</xdr:rowOff>
    </xdr:to>
    <xdr:sp macro="" textlink="">
      <xdr:nvSpPr>
        <xdr:cNvPr id="67" name="フローチャート: 判断 66">
          <a:extLst>
            <a:ext uri="{FF2B5EF4-FFF2-40B4-BE49-F238E27FC236}">
              <a16:creationId xmlns:a16="http://schemas.microsoft.com/office/drawing/2014/main" id="{8567D3F3-9FAE-4290-ADBD-1841C37275EE}"/>
            </a:ext>
          </a:extLst>
        </xdr:cNvPr>
        <xdr:cNvSpPr/>
      </xdr:nvSpPr>
      <xdr:spPr>
        <a:xfrm>
          <a:off x="1968500" y="638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170724</xdr:rowOff>
    </xdr:from>
    <xdr:to>
      <xdr:col>6</xdr:col>
      <xdr:colOff>38100</xdr:colOff>
      <xdr:row>37</xdr:row>
      <xdr:rowOff>100874</xdr:rowOff>
    </xdr:to>
    <xdr:sp macro="" textlink="">
      <xdr:nvSpPr>
        <xdr:cNvPr id="68" name="フローチャート: 判断 67">
          <a:extLst>
            <a:ext uri="{FF2B5EF4-FFF2-40B4-BE49-F238E27FC236}">
              <a16:creationId xmlns:a16="http://schemas.microsoft.com/office/drawing/2014/main" id="{DAA1F844-0D83-476D-A0A6-6631A57A775B}"/>
            </a:ext>
          </a:extLst>
        </xdr:cNvPr>
        <xdr:cNvSpPr/>
      </xdr:nvSpPr>
      <xdr:spPr>
        <a:xfrm>
          <a:off x="1079500" y="634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5DFD8A3-2F02-4618-8E4D-8B0D037C60B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56D8616-F613-4CC0-BBAA-0B67EAC6E47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15CB0DE-0534-412F-B16F-502492A08E9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FEF1C6B9-5015-48E5-8C34-698AEC80132C}"/>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5FC2A77-545B-421F-92D8-496A8829F7D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167458</xdr:rowOff>
    </xdr:from>
    <xdr:to>
      <xdr:col>24</xdr:col>
      <xdr:colOff>114300</xdr:colOff>
      <xdr:row>37</xdr:row>
      <xdr:rowOff>97608</xdr:rowOff>
    </xdr:to>
    <xdr:sp macro="" textlink="">
      <xdr:nvSpPr>
        <xdr:cNvPr id="74" name="楕円 73">
          <a:extLst>
            <a:ext uri="{FF2B5EF4-FFF2-40B4-BE49-F238E27FC236}">
              <a16:creationId xmlns:a16="http://schemas.microsoft.com/office/drawing/2014/main" id="{06C572CA-71FB-444F-8773-EBCE358DEF96}"/>
            </a:ext>
          </a:extLst>
        </xdr:cNvPr>
        <xdr:cNvSpPr/>
      </xdr:nvSpPr>
      <xdr:spPr>
        <a:xfrm>
          <a:off x="4584700" y="633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18885</xdr:rowOff>
    </xdr:from>
    <xdr:ext cx="405111" cy="259045"/>
    <xdr:sp macro="" textlink="">
      <xdr:nvSpPr>
        <xdr:cNvPr id="75" name="【図書館】&#10;有形固定資産減価償却率該当値テキスト">
          <a:extLst>
            <a:ext uri="{FF2B5EF4-FFF2-40B4-BE49-F238E27FC236}">
              <a16:creationId xmlns:a16="http://schemas.microsoft.com/office/drawing/2014/main" id="{5DB00461-5AAA-4F38-BEF5-D9F540F5FF1B}"/>
            </a:ext>
          </a:extLst>
        </xdr:cNvPr>
        <xdr:cNvSpPr txBox="1"/>
      </xdr:nvSpPr>
      <xdr:spPr>
        <a:xfrm>
          <a:off x="4673600" y="619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134801</xdr:rowOff>
    </xdr:from>
    <xdr:to>
      <xdr:col>20</xdr:col>
      <xdr:colOff>38100</xdr:colOff>
      <xdr:row>37</xdr:row>
      <xdr:rowOff>64951</xdr:rowOff>
    </xdr:to>
    <xdr:sp macro="" textlink="">
      <xdr:nvSpPr>
        <xdr:cNvPr id="76" name="楕円 75">
          <a:extLst>
            <a:ext uri="{FF2B5EF4-FFF2-40B4-BE49-F238E27FC236}">
              <a16:creationId xmlns:a16="http://schemas.microsoft.com/office/drawing/2014/main" id="{1518194C-CBB8-4B2F-BDC1-BADFC8BB6EFE}"/>
            </a:ext>
          </a:extLst>
        </xdr:cNvPr>
        <xdr:cNvSpPr/>
      </xdr:nvSpPr>
      <xdr:spPr>
        <a:xfrm>
          <a:off x="3746500" y="630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14151</xdr:rowOff>
    </xdr:from>
    <xdr:to>
      <xdr:col>24</xdr:col>
      <xdr:colOff>63500</xdr:colOff>
      <xdr:row>37</xdr:row>
      <xdr:rowOff>46808</xdr:rowOff>
    </xdr:to>
    <xdr:cxnSp macro="">
      <xdr:nvCxnSpPr>
        <xdr:cNvPr id="77" name="直線コネクタ 76">
          <a:extLst>
            <a:ext uri="{FF2B5EF4-FFF2-40B4-BE49-F238E27FC236}">
              <a16:creationId xmlns:a16="http://schemas.microsoft.com/office/drawing/2014/main" id="{2842EC4E-1101-462C-BA76-0661848B00EA}"/>
            </a:ext>
          </a:extLst>
        </xdr:cNvPr>
        <xdr:cNvCxnSpPr/>
      </xdr:nvCxnSpPr>
      <xdr:spPr>
        <a:xfrm>
          <a:off x="3797300" y="6357801"/>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102144</xdr:rowOff>
    </xdr:from>
    <xdr:to>
      <xdr:col>15</xdr:col>
      <xdr:colOff>101600</xdr:colOff>
      <xdr:row>37</xdr:row>
      <xdr:rowOff>32294</xdr:rowOff>
    </xdr:to>
    <xdr:sp macro="" textlink="">
      <xdr:nvSpPr>
        <xdr:cNvPr id="78" name="楕円 77">
          <a:extLst>
            <a:ext uri="{FF2B5EF4-FFF2-40B4-BE49-F238E27FC236}">
              <a16:creationId xmlns:a16="http://schemas.microsoft.com/office/drawing/2014/main" id="{B83AECE0-FCAF-44E6-B5B5-08AAF26148F5}"/>
            </a:ext>
          </a:extLst>
        </xdr:cNvPr>
        <xdr:cNvSpPr/>
      </xdr:nvSpPr>
      <xdr:spPr>
        <a:xfrm>
          <a:off x="2857500" y="627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152944</xdr:rowOff>
    </xdr:from>
    <xdr:to>
      <xdr:col>19</xdr:col>
      <xdr:colOff>177800</xdr:colOff>
      <xdr:row>37</xdr:row>
      <xdr:rowOff>14151</xdr:rowOff>
    </xdr:to>
    <xdr:cxnSp macro="">
      <xdr:nvCxnSpPr>
        <xdr:cNvPr id="79" name="直線コネクタ 78">
          <a:extLst>
            <a:ext uri="{FF2B5EF4-FFF2-40B4-BE49-F238E27FC236}">
              <a16:creationId xmlns:a16="http://schemas.microsoft.com/office/drawing/2014/main" id="{1E3AD1CC-CEF4-417A-8A90-7120792C8A19}"/>
            </a:ext>
          </a:extLst>
        </xdr:cNvPr>
        <xdr:cNvCxnSpPr/>
      </xdr:nvCxnSpPr>
      <xdr:spPr>
        <a:xfrm>
          <a:off x="2908300" y="632514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69487</xdr:rowOff>
    </xdr:from>
    <xdr:to>
      <xdr:col>10</xdr:col>
      <xdr:colOff>165100</xdr:colOff>
      <xdr:row>36</xdr:row>
      <xdr:rowOff>171087</xdr:rowOff>
    </xdr:to>
    <xdr:sp macro="" textlink="">
      <xdr:nvSpPr>
        <xdr:cNvPr id="80" name="楕円 79">
          <a:extLst>
            <a:ext uri="{FF2B5EF4-FFF2-40B4-BE49-F238E27FC236}">
              <a16:creationId xmlns:a16="http://schemas.microsoft.com/office/drawing/2014/main" id="{9CA6B424-F7F7-41A7-94E2-70339D1977C3}"/>
            </a:ext>
          </a:extLst>
        </xdr:cNvPr>
        <xdr:cNvSpPr/>
      </xdr:nvSpPr>
      <xdr:spPr>
        <a:xfrm>
          <a:off x="1968500" y="624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120287</xdr:rowOff>
    </xdr:from>
    <xdr:to>
      <xdr:col>15</xdr:col>
      <xdr:colOff>50800</xdr:colOff>
      <xdr:row>36</xdr:row>
      <xdr:rowOff>152944</xdr:rowOff>
    </xdr:to>
    <xdr:cxnSp macro="">
      <xdr:nvCxnSpPr>
        <xdr:cNvPr id="81" name="直線コネクタ 80">
          <a:extLst>
            <a:ext uri="{FF2B5EF4-FFF2-40B4-BE49-F238E27FC236}">
              <a16:creationId xmlns:a16="http://schemas.microsoft.com/office/drawing/2014/main" id="{6217936E-0BDE-4F3C-966A-FAC8A8E18BDC}"/>
            </a:ext>
          </a:extLst>
        </xdr:cNvPr>
        <xdr:cNvCxnSpPr/>
      </xdr:nvCxnSpPr>
      <xdr:spPr>
        <a:xfrm>
          <a:off x="2019300" y="629248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36830</xdr:rowOff>
    </xdr:from>
    <xdr:to>
      <xdr:col>6</xdr:col>
      <xdr:colOff>38100</xdr:colOff>
      <xdr:row>36</xdr:row>
      <xdr:rowOff>138430</xdr:rowOff>
    </xdr:to>
    <xdr:sp macro="" textlink="">
      <xdr:nvSpPr>
        <xdr:cNvPr id="82" name="楕円 81">
          <a:extLst>
            <a:ext uri="{FF2B5EF4-FFF2-40B4-BE49-F238E27FC236}">
              <a16:creationId xmlns:a16="http://schemas.microsoft.com/office/drawing/2014/main" id="{E309BB4A-4CF5-4CCB-A02C-60BAD8DE53DC}"/>
            </a:ext>
          </a:extLst>
        </xdr:cNvPr>
        <xdr:cNvSpPr/>
      </xdr:nvSpPr>
      <xdr:spPr>
        <a:xfrm>
          <a:off x="1079500" y="620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87630</xdr:rowOff>
    </xdr:from>
    <xdr:to>
      <xdr:col>10</xdr:col>
      <xdr:colOff>114300</xdr:colOff>
      <xdr:row>36</xdr:row>
      <xdr:rowOff>120287</xdr:rowOff>
    </xdr:to>
    <xdr:cxnSp macro="">
      <xdr:nvCxnSpPr>
        <xdr:cNvPr id="83" name="直線コネクタ 82">
          <a:extLst>
            <a:ext uri="{FF2B5EF4-FFF2-40B4-BE49-F238E27FC236}">
              <a16:creationId xmlns:a16="http://schemas.microsoft.com/office/drawing/2014/main" id="{D02147A0-EEDB-42CC-83EA-2D48DD630196}"/>
            </a:ext>
          </a:extLst>
        </xdr:cNvPr>
        <xdr:cNvCxnSpPr/>
      </xdr:nvCxnSpPr>
      <xdr:spPr>
        <a:xfrm>
          <a:off x="1130300" y="62598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88735</xdr:rowOff>
    </xdr:from>
    <xdr:ext cx="405111" cy="259045"/>
    <xdr:sp macro="" textlink="">
      <xdr:nvSpPr>
        <xdr:cNvPr id="84" name="n_1aveValue【図書館】&#10;有形固定資産減価償却率">
          <a:extLst>
            <a:ext uri="{FF2B5EF4-FFF2-40B4-BE49-F238E27FC236}">
              <a16:creationId xmlns:a16="http://schemas.microsoft.com/office/drawing/2014/main" id="{4C7F8B42-36B3-48DC-A656-F7CA5249F4F0}"/>
            </a:ext>
          </a:extLst>
        </xdr:cNvPr>
        <xdr:cNvSpPr txBox="1"/>
      </xdr:nvSpPr>
      <xdr:spPr>
        <a:xfrm>
          <a:off x="3582044" y="643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90369</xdr:rowOff>
    </xdr:from>
    <xdr:ext cx="405111" cy="259045"/>
    <xdr:sp macro="" textlink="">
      <xdr:nvSpPr>
        <xdr:cNvPr id="85" name="n_2aveValue【図書館】&#10;有形固定資産減価償却率">
          <a:extLst>
            <a:ext uri="{FF2B5EF4-FFF2-40B4-BE49-F238E27FC236}">
              <a16:creationId xmlns:a16="http://schemas.microsoft.com/office/drawing/2014/main" id="{CB5B0B3E-C644-45D1-B9AB-06CB6F11C9AB}"/>
            </a:ext>
          </a:extLst>
        </xdr:cNvPr>
        <xdr:cNvSpPr txBox="1"/>
      </xdr:nvSpPr>
      <xdr:spPr>
        <a:xfrm>
          <a:off x="2705744" y="643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137721</xdr:rowOff>
    </xdr:from>
    <xdr:ext cx="405111" cy="259045"/>
    <xdr:sp macro="" textlink="">
      <xdr:nvSpPr>
        <xdr:cNvPr id="86" name="n_3aveValue【図書館】&#10;有形固定資産減価償却率">
          <a:extLst>
            <a:ext uri="{FF2B5EF4-FFF2-40B4-BE49-F238E27FC236}">
              <a16:creationId xmlns:a16="http://schemas.microsoft.com/office/drawing/2014/main" id="{61BF2C6F-796E-47E3-B366-BA8AC7C222E4}"/>
            </a:ext>
          </a:extLst>
        </xdr:cNvPr>
        <xdr:cNvSpPr txBox="1"/>
      </xdr:nvSpPr>
      <xdr:spPr>
        <a:xfrm>
          <a:off x="1816744" y="648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92001</xdr:rowOff>
    </xdr:from>
    <xdr:ext cx="405111" cy="259045"/>
    <xdr:sp macro="" textlink="">
      <xdr:nvSpPr>
        <xdr:cNvPr id="87" name="n_4aveValue【図書館】&#10;有形固定資産減価償却率">
          <a:extLst>
            <a:ext uri="{FF2B5EF4-FFF2-40B4-BE49-F238E27FC236}">
              <a16:creationId xmlns:a16="http://schemas.microsoft.com/office/drawing/2014/main" id="{53885F7D-22CD-4295-AB05-365575FD77B2}"/>
            </a:ext>
          </a:extLst>
        </xdr:cNvPr>
        <xdr:cNvSpPr txBox="1"/>
      </xdr:nvSpPr>
      <xdr:spPr>
        <a:xfrm>
          <a:off x="927744" y="64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81478</xdr:rowOff>
    </xdr:from>
    <xdr:ext cx="405111" cy="259045"/>
    <xdr:sp macro="" textlink="">
      <xdr:nvSpPr>
        <xdr:cNvPr id="88" name="n_1mainValue【図書館】&#10;有形固定資産減価償却率">
          <a:extLst>
            <a:ext uri="{FF2B5EF4-FFF2-40B4-BE49-F238E27FC236}">
              <a16:creationId xmlns:a16="http://schemas.microsoft.com/office/drawing/2014/main" id="{0791C4C5-064E-4906-87C3-1017DF42D5BA}"/>
            </a:ext>
          </a:extLst>
        </xdr:cNvPr>
        <xdr:cNvSpPr txBox="1"/>
      </xdr:nvSpPr>
      <xdr:spPr>
        <a:xfrm>
          <a:off x="35820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48821</xdr:rowOff>
    </xdr:from>
    <xdr:ext cx="405111" cy="259045"/>
    <xdr:sp macro="" textlink="">
      <xdr:nvSpPr>
        <xdr:cNvPr id="89" name="n_2mainValue【図書館】&#10;有形固定資産減価償却率">
          <a:extLst>
            <a:ext uri="{FF2B5EF4-FFF2-40B4-BE49-F238E27FC236}">
              <a16:creationId xmlns:a16="http://schemas.microsoft.com/office/drawing/2014/main" id="{BD3CE9E5-13F8-402A-9515-51EE8B17E979}"/>
            </a:ext>
          </a:extLst>
        </xdr:cNvPr>
        <xdr:cNvSpPr txBox="1"/>
      </xdr:nvSpPr>
      <xdr:spPr>
        <a:xfrm>
          <a:off x="2705744" y="6049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16164</xdr:rowOff>
    </xdr:from>
    <xdr:ext cx="405111" cy="259045"/>
    <xdr:sp macro="" textlink="">
      <xdr:nvSpPr>
        <xdr:cNvPr id="90" name="n_3mainValue【図書館】&#10;有形固定資産減価償却率">
          <a:extLst>
            <a:ext uri="{FF2B5EF4-FFF2-40B4-BE49-F238E27FC236}">
              <a16:creationId xmlns:a16="http://schemas.microsoft.com/office/drawing/2014/main" id="{8625B7E5-60C2-44C3-A22D-1D4A68E24DA6}"/>
            </a:ext>
          </a:extLst>
        </xdr:cNvPr>
        <xdr:cNvSpPr txBox="1"/>
      </xdr:nvSpPr>
      <xdr:spPr>
        <a:xfrm>
          <a:off x="1816744" y="6016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154957</xdr:rowOff>
    </xdr:from>
    <xdr:ext cx="405111" cy="259045"/>
    <xdr:sp macro="" textlink="">
      <xdr:nvSpPr>
        <xdr:cNvPr id="91" name="n_4mainValue【図書館】&#10;有形固定資産減価償却率">
          <a:extLst>
            <a:ext uri="{FF2B5EF4-FFF2-40B4-BE49-F238E27FC236}">
              <a16:creationId xmlns:a16="http://schemas.microsoft.com/office/drawing/2014/main" id="{CD75B6ED-9CCD-428A-9922-56A3B1D4388D}"/>
            </a:ext>
          </a:extLst>
        </xdr:cNvPr>
        <xdr:cNvSpPr txBox="1"/>
      </xdr:nvSpPr>
      <xdr:spPr>
        <a:xfrm>
          <a:off x="927744"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827269E7-5CC0-44A5-9325-70E68ADE3F0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22AAC83-4B47-4BB1-80C1-213BF242C85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85E581E3-9910-4B23-91E3-CFE4DF72C30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C6622A2-E7BF-4D0B-B57C-090FC3828C5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64B9293-583A-4ABF-98C5-61411EDC399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586EE04B-454D-4B9F-9381-AC32398AA82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5AA662A-4E9B-4E63-B728-3F629D4040B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73D843E9-8E26-41F7-ABD9-1C013C88F9F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90051ABD-235D-40D4-841D-85FD6B3BB0EF}"/>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066334E-022E-4513-B3E7-29AEE934EEB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FB457720-529D-45B2-B1F4-2498FC08668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788E3DD-3DCF-4874-99B7-0EBAD3774E3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E8D5CE9E-58E9-47D6-81AD-889487AE439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1051BDE5-FC5F-48B6-BB2E-FA8DBC1D63D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A8AB7EE7-DEE3-4200-BCB2-2F8213152CE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CC400C95-4E66-4959-A061-89D3310DF2CE}"/>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FAC9D4FC-50C1-48D7-9AE8-4BAF41B5B57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64550E8E-AB8C-4508-9D52-0832A0F16CB2}"/>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AB7A76C-A566-4A09-8A83-6E2DE18A6A45}"/>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912F5FA3-D085-4F8B-AD13-0F5FEC517DA8}"/>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FC272155-C5C8-4D3F-AB99-13A942E2D45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A436D520-A953-4527-92B0-60ED25BC03F9}"/>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D1D1406B-9414-4201-AEDF-A61E156E7821}"/>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218C985B-108F-4C8D-B3DD-A6B735D867AE}"/>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CAEAEEA5-D8CF-4F55-AEE9-AD12412BF320}"/>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CE068387-B437-4EF4-8CCB-4DF309EC2FBD}"/>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698E72DD-0C6E-4021-AA66-7C4EF896F3EB}"/>
            </a:ext>
          </a:extLst>
        </xdr:cNvPr>
        <xdr:cNvSpPr txBox="1"/>
      </xdr:nvSpPr>
      <xdr:spPr>
        <a:xfrm>
          <a:off x="10515600" y="6770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96281418-0D80-478C-B3C4-C91A4E144FAF}"/>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82857D0D-38D9-49A1-8633-AE3044FC904B}"/>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FAD76837-5F1F-4256-9479-D102ECA9E79D}"/>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7112</xdr:rowOff>
    </xdr:from>
    <xdr:to>
      <xdr:col>41</xdr:col>
      <xdr:colOff>101600</xdr:colOff>
      <xdr:row>40</xdr:row>
      <xdr:rowOff>108712</xdr:rowOff>
    </xdr:to>
    <xdr:sp macro="" textlink="">
      <xdr:nvSpPr>
        <xdr:cNvPr id="122" name="フローチャート: 判断 121">
          <a:extLst>
            <a:ext uri="{FF2B5EF4-FFF2-40B4-BE49-F238E27FC236}">
              <a16:creationId xmlns:a16="http://schemas.microsoft.com/office/drawing/2014/main" id="{7524AFF6-2496-45E2-85BC-E28D50D53ED7}"/>
            </a:ext>
          </a:extLst>
        </xdr:cNvPr>
        <xdr:cNvSpPr/>
      </xdr:nvSpPr>
      <xdr:spPr>
        <a:xfrm>
          <a:off x="7810500" y="686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164846</xdr:rowOff>
    </xdr:from>
    <xdr:to>
      <xdr:col>36</xdr:col>
      <xdr:colOff>165100</xdr:colOff>
      <xdr:row>40</xdr:row>
      <xdr:rowOff>94996</xdr:rowOff>
    </xdr:to>
    <xdr:sp macro="" textlink="">
      <xdr:nvSpPr>
        <xdr:cNvPr id="123" name="フローチャート: 判断 122">
          <a:extLst>
            <a:ext uri="{FF2B5EF4-FFF2-40B4-BE49-F238E27FC236}">
              <a16:creationId xmlns:a16="http://schemas.microsoft.com/office/drawing/2014/main" id="{D35F7D2A-B054-446D-8D67-62D7FAC9A3B9}"/>
            </a:ext>
          </a:extLst>
        </xdr:cNvPr>
        <xdr:cNvSpPr/>
      </xdr:nvSpPr>
      <xdr:spPr>
        <a:xfrm>
          <a:off x="6921500" y="685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6AA72D5-B1F0-483B-96E7-2D68C52AFED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BF7ADAF-2218-4695-8F59-F8E060D6DC5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4087329-315E-4167-83AE-FA2D0CF2FFB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2B38654-2B61-451B-866D-E592748D767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052A768-97ED-49A1-9E61-77785DA6314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114554</xdr:rowOff>
    </xdr:from>
    <xdr:to>
      <xdr:col>55</xdr:col>
      <xdr:colOff>50800</xdr:colOff>
      <xdr:row>38</xdr:row>
      <xdr:rowOff>44704</xdr:rowOff>
    </xdr:to>
    <xdr:sp macro="" textlink="">
      <xdr:nvSpPr>
        <xdr:cNvPr id="129" name="楕円 128">
          <a:extLst>
            <a:ext uri="{FF2B5EF4-FFF2-40B4-BE49-F238E27FC236}">
              <a16:creationId xmlns:a16="http://schemas.microsoft.com/office/drawing/2014/main" id="{A56A3F44-2C48-4C99-800B-A98111C00F7E}"/>
            </a:ext>
          </a:extLst>
        </xdr:cNvPr>
        <xdr:cNvSpPr/>
      </xdr:nvSpPr>
      <xdr:spPr>
        <a:xfrm>
          <a:off x="10426700" y="645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137431</xdr:rowOff>
    </xdr:from>
    <xdr:ext cx="469744" cy="259045"/>
    <xdr:sp macro="" textlink="">
      <xdr:nvSpPr>
        <xdr:cNvPr id="130" name="【図書館】&#10;一人当たり面積該当値テキスト">
          <a:extLst>
            <a:ext uri="{FF2B5EF4-FFF2-40B4-BE49-F238E27FC236}">
              <a16:creationId xmlns:a16="http://schemas.microsoft.com/office/drawing/2014/main" id="{EF8B3112-F1AB-4299-9D69-A51B487AC74E}"/>
            </a:ext>
          </a:extLst>
        </xdr:cNvPr>
        <xdr:cNvSpPr txBox="1"/>
      </xdr:nvSpPr>
      <xdr:spPr>
        <a:xfrm>
          <a:off x="10515600" y="6309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128270</xdr:rowOff>
    </xdr:from>
    <xdr:to>
      <xdr:col>50</xdr:col>
      <xdr:colOff>165100</xdr:colOff>
      <xdr:row>38</xdr:row>
      <xdr:rowOff>58420</xdr:rowOff>
    </xdr:to>
    <xdr:sp macro="" textlink="">
      <xdr:nvSpPr>
        <xdr:cNvPr id="131" name="楕円 130">
          <a:extLst>
            <a:ext uri="{FF2B5EF4-FFF2-40B4-BE49-F238E27FC236}">
              <a16:creationId xmlns:a16="http://schemas.microsoft.com/office/drawing/2014/main" id="{0B687186-66C0-4C34-A69D-65642BD32580}"/>
            </a:ext>
          </a:extLst>
        </xdr:cNvPr>
        <xdr:cNvSpPr/>
      </xdr:nvSpPr>
      <xdr:spPr>
        <a:xfrm>
          <a:off x="9588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165354</xdr:rowOff>
    </xdr:from>
    <xdr:to>
      <xdr:col>55</xdr:col>
      <xdr:colOff>0</xdr:colOff>
      <xdr:row>38</xdr:row>
      <xdr:rowOff>7620</xdr:rowOff>
    </xdr:to>
    <xdr:cxnSp macro="">
      <xdr:nvCxnSpPr>
        <xdr:cNvPr id="132" name="直線コネクタ 131">
          <a:extLst>
            <a:ext uri="{FF2B5EF4-FFF2-40B4-BE49-F238E27FC236}">
              <a16:creationId xmlns:a16="http://schemas.microsoft.com/office/drawing/2014/main" id="{4687FC9B-D3F8-47EF-8E2E-6FC244A33119}"/>
            </a:ext>
          </a:extLst>
        </xdr:cNvPr>
        <xdr:cNvCxnSpPr/>
      </xdr:nvCxnSpPr>
      <xdr:spPr>
        <a:xfrm flipV="1">
          <a:off x="9639300" y="650900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141986</xdr:rowOff>
    </xdr:from>
    <xdr:to>
      <xdr:col>46</xdr:col>
      <xdr:colOff>38100</xdr:colOff>
      <xdr:row>38</xdr:row>
      <xdr:rowOff>72136</xdr:rowOff>
    </xdr:to>
    <xdr:sp macro="" textlink="">
      <xdr:nvSpPr>
        <xdr:cNvPr id="133" name="楕円 132">
          <a:extLst>
            <a:ext uri="{FF2B5EF4-FFF2-40B4-BE49-F238E27FC236}">
              <a16:creationId xmlns:a16="http://schemas.microsoft.com/office/drawing/2014/main" id="{8C1B823A-415C-4EE4-AB67-11C8121B2C86}"/>
            </a:ext>
          </a:extLst>
        </xdr:cNvPr>
        <xdr:cNvSpPr/>
      </xdr:nvSpPr>
      <xdr:spPr>
        <a:xfrm>
          <a:off x="8699500" y="648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7620</xdr:rowOff>
    </xdr:from>
    <xdr:to>
      <xdr:col>50</xdr:col>
      <xdr:colOff>114300</xdr:colOff>
      <xdr:row>38</xdr:row>
      <xdr:rowOff>21336</xdr:rowOff>
    </xdr:to>
    <xdr:cxnSp macro="">
      <xdr:nvCxnSpPr>
        <xdr:cNvPr id="134" name="直線コネクタ 133">
          <a:extLst>
            <a:ext uri="{FF2B5EF4-FFF2-40B4-BE49-F238E27FC236}">
              <a16:creationId xmlns:a16="http://schemas.microsoft.com/office/drawing/2014/main" id="{84EFD5B9-CA71-48BB-A7C9-3AD3505D9880}"/>
            </a:ext>
          </a:extLst>
        </xdr:cNvPr>
        <xdr:cNvCxnSpPr/>
      </xdr:nvCxnSpPr>
      <xdr:spPr>
        <a:xfrm flipV="1">
          <a:off x="8750300" y="65227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155702</xdr:rowOff>
    </xdr:from>
    <xdr:to>
      <xdr:col>41</xdr:col>
      <xdr:colOff>101600</xdr:colOff>
      <xdr:row>38</xdr:row>
      <xdr:rowOff>85852</xdr:rowOff>
    </xdr:to>
    <xdr:sp macro="" textlink="">
      <xdr:nvSpPr>
        <xdr:cNvPr id="135" name="楕円 134">
          <a:extLst>
            <a:ext uri="{FF2B5EF4-FFF2-40B4-BE49-F238E27FC236}">
              <a16:creationId xmlns:a16="http://schemas.microsoft.com/office/drawing/2014/main" id="{7C272C86-0DC2-4EB8-AA9D-35BAC7C0C838}"/>
            </a:ext>
          </a:extLst>
        </xdr:cNvPr>
        <xdr:cNvSpPr/>
      </xdr:nvSpPr>
      <xdr:spPr>
        <a:xfrm>
          <a:off x="7810500" y="6499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21336</xdr:rowOff>
    </xdr:from>
    <xdr:to>
      <xdr:col>45</xdr:col>
      <xdr:colOff>177800</xdr:colOff>
      <xdr:row>38</xdr:row>
      <xdr:rowOff>35052</xdr:rowOff>
    </xdr:to>
    <xdr:cxnSp macro="">
      <xdr:nvCxnSpPr>
        <xdr:cNvPr id="136" name="直線コネクタ 135">
          <a:extLst>
            <a:ext uri="{FF2B5EF4-FFF2-40B4-BE49-F238E27FC236}">
              <a16:creationId xmlns:a16="http://schemas.microsoft.com/office/drawing/2014/main" id="{1A323E9C-9FFE-4718-9405-713AF42E6192}"/>
            </a:ext>
          </a:extLst>
        </xdr:cNvPr>
        <xdr:cNvCxnSpPr/>
      </xdr:nvCxnSpPr>
      <xdr:spPr>
        <a:xfrm flipV="1">
          <a:off x="7861300" y="65364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73406</xdr:rowOff>
    </xdr:from>
    <xdr:to>
      <xdr:col>36</xdr:col>
      <xdr:colOff>165100</xdr:colOff>
      <xdr:row>36</xdr:row>
      <xdr:rowOff>3556</xdr:rowOff>
    </xdr:to>
    <xdr:sp macro="" textlink="">
      <xdr:nvSpPr>
        <xdr:cNvPr id="137" name="楕円 136">
          <a:extLst>
            <a:ext uri="{FF2B5EF4-FFF2-40B4-BE49-F238E27FC236}">
              <a16:creationId xmlns:a16="http://schemas.microsoft.com/office/drawing/2014/main" id="{582450F0-F1C9-476F-8D7C-782705717B33}"/>
            </a:ext>
          </a:extLst>
        </xdr:cNvPr>
        <xdr:cNvSpPr/>
      </xdr:nvSpPr>
      <xdr:spPr>
        <a:xfrm>
          <a:off x="6921500" y="6074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124206</xdr:rowOff>
    </xdr:from>
    <xdr:to>
      <xdr:col>41</xdr:col>
      <xdr:colOff>50800</xdr:colOff>
      <xdr:row>38</xdr:row>
      <xdr:rowOff>35052</xdr:rowOff>
    </xdr:to>
    <xdr:cxnSp macro="">
      <xdr:nvCxnSpPr>
        <xdr:cNvPr id="138" name="直線コネクタ 137">
          <a:extLst>
            <a:ext uri="{FF2B5EF4-FFF2-40B4-BE49-F238E27FC236}">
              <a16:creationId xmlns:a16="http://schemas.microsoft.com/office/drawing/2014/main" id="{D361FF9D-BA4E-453A-A17A-F6ADCB88B6AF}"/>
            </a:ext>
          </a:extLst>
        </xdr:cNvPr>
        <xdr:cNvCxnSpPr/>
      </xdr:nvCxnSpPr>
      <xdr:spPr>
        <a:xfrm>
          <a:off x="6972300" y="6124956"/>
          <a:ext cx="889000" cy="4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7AF1B459-6CDC-48A6-B814-7DF3D257AF20}"/>
            </a:ext>
          </a:extLst>
        </xdr:cNvPr>
        <xdr:cNvSpPr txBox="1"/>
      </xdr:nvSpPr>
      <xdr:spPr>
        <a:xfrm>
          <a:off x="9391727" y="688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514DF183-AF44-4447-AD18-6B251350FF27}"/>
            </a:ext>
          </a:extLst>
        </xdr:cNvPr>
        <xdr:cNvSpPr txBox="1"/>
      </xdr:nvSpPr>
      <xdr:spPr>
        <a:xfrm>
          <a:off x="8515427" y="6893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99839</xdr:rowOff>
    </xdr:from>
    <xdr:ext cx="469744" cy="259045"/>
    <xdr:sp macro="" textlink="">
      <xdr:nvSpPr>
        <xdr:cNvPr id="141" name="n_3aveValue【図書館】&#10;一人当たり面積">
          <a:extLst>
            <a:ext uri="{FF2B5EF4-FFF2-40B4-BE49-F238E27FC236}">
              <a16:creationId xmlns:a16="http://schemas.microsoft.com/office/drawing/2014/main" id="{D4A2F74C-D28D-4990-B9A0-75E431CEE9AC}"/>
            </a:ext>
          </a:extLst>
        </xdr:cNvPr>
        <xdr:cNvSpPr txBox="1"/>
      </xdr:nvSpPr>
      <xdr:spPr>
        <a:xfrm>
          <a:off x="7626427" y="695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86123</xdr:rowOff>
    </xdr:from>
    <xdr:ext cx="469744" cy="259045"/>
    <xdr:sp macro="" textlink="">
      <xdr:nvSpPr>
        <xdr:cNvPr id="142" name="n_4aveValue【図書館】&#10;一人当たり面積">
          <a:extLst>
            <a:ext uri="{FF2B5EF4-FFF2-40B4-BE49-F238E27FC236}">
              <a16:creationId xmlns:a16="http://schemas.microsoft.com/office/drawing/2014/main" id="{38DDCE4B-0A08-421B-A99E-721A8EA6A75F}"/>
            </a:ext>
          </a:extLst>
        </xdr:cNvPr>
        <xdr:cNvSpPr txBox="1"/>
      </xdr:nvSpPr>
      <xdr:spPr>
        <a:xfrm>
          <a:off x="673742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74947</xdr:rowOff>
    </xdr:from>
    <xdr:ext cx="469744" cy="259045"/>
    <xdr:sp macro="" textlink="">
      <xdr:nvSpPr>
        <xdr:cNvPr id="143" name="n_1mainValue【図書館】&#10;一人当たり面積">
          <a:extLst>
            <a:ext uri="{FF2B5EF4-FFF2-40B4-BE49-F238E27FC236}">
              <a16:creationId xmlns:a16="http://schemas.microsoft.com/office/drawing/2014/main" id="{3340D255-3F66-4461-AEB6-87408FC17A55}"/>
            </a:ext>
          </a:extLst>
        </xdr:cNvPr>
        <xdr:cNvSpPr txBox="1"/>
      </xdr:nvSpPr>
      <xdr:spPr>
        <a:xfrm>
          <a:off x="93917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88663</xdr:rowOff>
    </xdr:from>
    <xdr:ext cx="469744" cy="259045"/>
    <xdr:sp macro="" textlink="">
      <xdr:nvSpPr>
        <xdr:cNvPr id="144" name="n_2mainValue【図書館】&#10;一人当たり面積">
          <a:extLst>
            <a:ext uri="{FF2B5EF4-FFF2-40B4-BE49-F238E27FC236}">
              <a16:creationId xmlns:a16="http://schemas.microsoft.com/office/drawing/2014/main" id="{CDFCB6E5-2C70-4A27-BEF7-4A9123D54F91}"/>
            </a:ext>
          </a:extLst>
        </xdr:cNvPr>
        <xdr:cNvSpPr txBox="1"/>
      </xdr:nvSpPr>
      <xdr:spPr>
        <a:xfrm>
          <a:off x="8515427" y="6260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102379</xdr:rowOff>
    </xdr:from>
    <xdr:ext cx="469744" cy="259045"/>
    <xdr:sp macro="" textlink="">
      <xdr:nvSpPr>
        <xdr:cNvPr id="145" name="n_3mainValue【図書館】&#10;一人当たり面積">
          <a:extLst>
            <a:ext uri="{FF2B5EF4-FFF2-40B4-BE49-F238E27FC236}">
              <a16:creationId xmlns:a16="http://schemas.microsoft.com/office/drawing/2014/main" id="{39C592DA-10F9-4DEB-9B50-51B7695F6059}"/>
            </a:ext>
          </a:extLst>
        </xdr:cNvPr>
        <xdr:cNvSpPr txBox="1"/>
      </xdr:nvSpPr>
      <xdr:spPr>
        <a:xfrm>
          <a:off x="7626427" y="6274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20083</xdr:rowOff>
    </xdr:from>
    <xdr:ext cx="469744" cy="259045"/>
    <xdr:sp macro="" textlink="">
      <xdr:nvSpPr>
        <xdr:cNvPr id="146" name="n_4mainValue【図書館】&#10;一人当たり面積">
          <a:extLst>
            <a:ext uri="{FF2B5EF4-FFF2-40B4-BE49-F238E27FC236}">
              <a16:creationId xmlns:a16="http://schemas.microsoft.com/office/drawing/2014/main" id="{0A7F48F9-C9C1-4E42-817E-248AC98C390F}"/>
            </a:ext>
          </a:extLst>
        </xdr:cNvPr>
        <xdr:cNvSpPr txBox="1"/>
      </xdr:nvSpPr>
      <xdr:spPr>
        <a:xfrm>
          <a:off x="6737427" y="5849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EBC62B2-3B41-4499-8593-8C51BD1156B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4889F3FF-431F-4714-95FC-C0EF520F7D6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324CDCD-E472-484A-9EB5-FC80974720C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8225287-58D8-484C-BF65-A77C5CD2D6A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D43BCE9F-2B89-428C-B4B2-C1EDFF8BF38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F4E2CBC-6875-443E-B618-ADBAE0E2BC7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B45AFAF7-1C69-4160-BC04-A79A20E21C9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1918D283-6DD7-426B-8A4C-6BA4BEB3845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7D4BBBF-5A06-4BC6-BC78-2C37973C397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4CF4EA7D-10A1-4DB2-BE4C-857313F2A4D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8F5408CC-3DB1-4C20-8F8B-ABBFA55765B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FD347C09-8B3E-48F2-A401-CBD76335C8D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FFEA2AB4-6D88-447C-81F8-4E076F160943}"/>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51C34647-1048-404A-B668-ADB04D4D57D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77EC29B-D5E4-49D2-ABA8-6B5BE3FB9BE4}"/>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E1D16A66-CE79-46FA-9131-C1152365CDD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35C846DE-125C-48BC-9899-23B37519584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E195CEF3-ECB1-487B-B60F-794C349814E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D1F1E9FE-F903-4F0D-8AA6-D54153D21FB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3B8C7C4-0C37-4FE9-9050-B116E1F619E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14E4B7C8-3B3B-4B76-8798-68ED912D2E0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5C813E1B-0F26-4B0A-8D8E-EBEEE92AEA3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550EB3CD-FB59-4BDD-98F3-A7AD3019F481}"/>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B5E2229A-DDF7-41B6-ABBB-ADE24E0317C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DFB89EE3-7EB3-455A-9614-8A23C1DEE615}"/>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0D1D0787-DC37-4575-9A85-29D038C21667}"/>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817873AE-608A-462A-BCDC-2F59FC9FE77E}"/>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C2422F8-52DA-4385-8B95-7CD24E2D6FCA}"/>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FABDB1D7-E116-43A6-97ED-CA26DE1288EA}"/>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47ABF166-DB3A-4CE4-823B-4FC5809CD7F4}"/>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00DC524C-B9EA-4383-BC9F-A88C473B4263}"/>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F44A3124-A251-414F-B959-560888FEE0B9}"/>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AE229127-8B4E-4166-82DF-CF3E15932167}"/>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93980</xdr:rowOff>
    </xdr:from>
    <xdr:to>
      <xdr:col>10</xdr:col>
      <xdr:colOff>165100</xdr:colOff>
      <xdr:row>60</xdr:row>
      <xdr:rowOff>24130</xdr:rowOff>
    </xdr:to>
    <xdr:sp macro="" textlink="">
      <xdr:nvSpPr>
        <xdr:cNvPr id="180" name="フローチャート: 判断 179">
          <a:extLst>
            <a:ext uri="{FF2B5EF4-FFF2-40B4-BE49-F238E27FC236}">
              <a16:creationId xmlns:a16="http://schemas.microsoft.com/office/drawing/2014/main" id="{11CACB6D-BE8D-4016-A074-E2887C60F558}"/>
            </a:ext>
          </a:extLst>
        </xdr:cNvPr>
        <xdr:cNvSpPr/>
      </xdr:nvSpPr>
      <xdr:spPr>
        <a:xfrm>
          <a:off x="1968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101600</xdr:rowOff>
    </xdr:from>
    <xdr:to>
      <xdr:col>6</xdr:col>
      <xdr:colOff>38100</xdr:colOff>
      <xdr:row>60</xdr:row>
      <xdr:rowOff>31750</xdr:rowOff>
    </xdr:to>
    <xdr:sp macro="" textlink="">
      <xdr:nvSpPr>
        <xdr:cNvPr id="181" name="フローチャート: 判断 180">
          <a:extLst>
            <a:ext uri="{FF2B5EF4-FFF2-40B4-BE49-F238E27FC236}">
              <a16:creationId xmlns:a16="http://schemas.microsoft.com/office/drawing/2014/main" id="{2E59C400-7CD3-4BC8-8B7D-7CB5A267076B}"/>
            </a:ext>
          </a:extLst>
        </xdr:cNvPr>
        <xdr:cNvSpPr/>
      </xdr:nvSpPr>
      <xdr:spPr>
        <a:xfrm>
          <a:off x="1079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EED6066-C5DB-4F03-94B3-2C67171FC82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CF542A8-FFA6-4357-9007-80D4569DC8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27E24F0A-D227-409D-8A25-DA3E6EA000A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442A742B-15E3-42EF-B2FD-88C43B1605F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ABEA3AE-130D-4624-AE6E-8745AAADA50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124460</xdr:rowOff>
    </xdr:from>
    <xdr:to>
      <xdr:col>24</xdr:col>
      <xdr:colOff>114300</xdr:colOff>
      <xdr:row>63</xdr:row>
      <xdr:rowOff>54610</xdr:rowOff>
    </xdr:to>
    <xdr:sp macro="" textlink="">
      <xdr:nvSpPr>
        <xdr:cNvPr id="187" name="楕円 186">
          <a:extLst>
            <a:ext uri="{FF2B5EF4-FFF2-40B4-BE49-F238E27FC236}">
              <a16:creationId xmlns:a16="http://schemas.microsoft.com/office/drawing/2014/main" id="{FADC587D-731C-417B-8608-33EF7FC0731A}"/>
            </a:ext>
          </a:extLst>
        </xdr:cNvPr>
        <xdr:cNvSpPr/>
      </xdr:nvSpPr>
      <xdr:spPr>
        <a:xfrm>
          <a:off x="45847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102887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6FD5BE91-0E75-4365-9455-857FDD59437E}"/>
            </a:ext>
          </a:extLst>
        </xdr:cNvPr>
        <xdr:cNvSpPr txBox="1"/>
      </xdr:nvSpPr>
      <xdr:spPr>
        <a:xfrm>
          <a:off x="4673600" y="1073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101600</xdr:rowOff>
    </xdr:from>
    <xdr:to>
      <xdr:col>20</xdr:col>
      <xdr:colOff>38100</xdr:colOff>
      <xdr:row>63</xdr:row>
      <xdr:rowOff>31750</xdr:rowOff>
    </xdr:to>
    <xdr:sp macro="" textlink="">
      <xdr:nvSpPr>
        <xdr:cNvPr id="189" name="楕円 188">
          <a:extLst>
            <a:ext uri="{FF2B5EF4-FFF2-40B4-BE49-F238E27FC236}">
              <a16:creationId xmlns:a16="http://schemas.microsoft.com/office/drawing/2014/main" id="{BAA2C975-BC60-4FB2-99E7-7B652D0911C1}"/>
            </a:ext>
          </a:extLst>
        </xdr:cNvPr>
        <xdr:cNvSpPr/>
      </xdr:nvSpPr>
      <xdr:spPr>
        <a:xfrm>
          <a:off x="3746500" y="1073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152400</xdr:rowOff>
    </xdr:from>
    <xdr:to>
      <xdr:col>24</xdr:col>
      <xdr:colOff>63500</xdr:colOff>
      <xdr:row>63</xdr:row>
      <xdr:rowOff>3810</xdr:rowOff>
    </xdr:to>
    <xdr:cxnSp macro="">
      <xdr:nvCxnSpPr>
        <xdr:cNvPr id="190" name="直線コネクタ 189">
          <a:extLst>
            <a:ext uri="{FF2B5EF4-FFF2-40B4-BE49-F238E27FC236}">
              <a16:creationId xmlns:a16="http://schemas.microsoft.com/office/drawing/2014/main" id="{B4B9A343-98A0-4FAA-B53B-5192C49591CA}"/>
            </a:ext>
          </a:extLst>
        </xdr:cNvPr>
        <xdr:cNvCxnSpPr/>
      </xdr:nvCxnSpPr>
      <xdr:spPr>
        <a:xfrm>
          <a:off x="3797300" y="107823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31115</xdr:rowOff>
    </xdr:from>
    <xdr:to>
      <xdr:col>15</xdr:col>
      <xdr:colOff>101600</xdr:colOff>
      <xdr:row>62</xdr:row>
      <xdr:rowOff>132715</xdr:rowOff>
    </xdr:to>
    <xdr:sp macro="" textlink="">
      <xdr:nvSpPr>
        <xdr:cNvPr id="191" name="楕円 190">
          <a:extLst>
            <a:ext uri="{FF2B5EF4-FFF2-40B4-BE49-F238E27FC236}">
              <a16:creationId xmlns:a16="http://schemas.microsoft.com/office/drawing/2014/main" id="{7BF57AE6-6AF2-407F-94FA-A174A5BF5556}"/>
            </a:ext>
          </a:extLst>
        </xdr:cNvPr>
        <xdr:cNvSpPr/>
      </xdr:nvSpPr>
      <xdr:spPr>
        <a:xfrm>
          <a:off x="2857500" y="10661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81915</xdr:rowOff>
    </xdr:from>
    <xdr:to>
      <xdr:col>19</xdr:col>
      <xdr:colOff>177800</xdr:colOff>
      <xdr:row>62</xdr:row>
      <xdr:rowOff>152400</xdr:rowOff>
    </xdr:to>
    <xdr:cxnSp macro="">
      <xdr:nvCxnSpPr>
        <xdr:cNvPr id="192" name="直線コネクタ 191">
          <a:extLst>
            <a:ext uri="{FF2B5EF4-FFF2-40B4-BE49-F238E27FC236}">
              <a16:creationId xmlns:a16="http://schemas.microsoft.com/office/drawing/2014/main" id="{2EE7F6F4-DB57-44D1-9582-F4397BD8B186}"/>
            </a:ext>
          </a:extLst>
        </xdr:cNvPr>
        <xdr:cNvCxnSpPr/>
      </xdr:nvCxnSpPr>
      <xdr:spPr>
        <a:xfrm>
          <a:off x="2908300" y="1071181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52070</xdr:rowOff>
    </xdr:from>
    <xdr:to>
      <xdr:col>10</xdr:col>
      <xdr:colOff>165100</xdr:colOff>
      <xdr:row>62</xdr:row>
      <xdr:rowOff>153670</xdr:rowOff>
    </xdr:to>
    <xdr:sp macro="" textlink="">
      <xdr:nvSpPr>
        <xdr:cNvPr id="193" name="楕円 192">
          <a:extLst>
            <a:ext uri="{FF2B5EF4-FFF2-40B4-BE49-F238E27FC236}">
              <a16:creationId xmlns:a16="http://schemas.microsoft.com/office/drawing/2014/main" id="{4AF78E83-259B-41E5-A3DE-A3651A2C78EB}"/>
            </a:ext>
          </a:extLst>
        </xdr:cNvPr>
        <xdr:cNvSpPr/>
      </xdr:nvSpPr>
      <xdr:spPr>
        <a:xfrm>
          <a:off x="1968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81915</xdr:rowOff>
    </xdr:from>
    <xdr:to>
      <xdr:col>15</xdr:col>
      <xdr:colOff>50800</xdr:colOff>
      <xdr:row>62</xdr:row>
      <xdr:rowOff>102870</xdr:rowOff>
    </xdr:to>
    <xdr:cxnSp macro="">
      <xdr:nvCxnSpPr>
        <xdr:cNvPr id="194" name="直線コネクタ 193">
          <a:extLst>
            <a:ext uri="{FF2B5EF4-FFF2-40B4-BE49-F238E27FC236}">
              <a16:creationId xmlns:a16="http://schemas.microsoft.com/office/drawing/2014/main" id="{D1FE9499-059B-4690-97BE-D389EB43989E}"/>
            </a:ext>
          </a:extLst>
        </xdr:cNvPr>
        <xdr:cNvCxnSpPr/>
      </xdr:nvCxnSpPr>
      <xdr:spPr>
        <a:xfrm flipV="1">
          <a:off x="2019300" y="1071181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29210</xdr:rowOff>
    </xdr:from>
    <xdr:to>
      <xdr:col>6</xdr:col>
      <xdr:colOff>38100</xdr:colOff>
      <xdr:row>62</xdr:row>
      <xdr:rowOff>130810</xdr:rowOff>
    </xdr:to>
    <xdr:sp macro="" textlink="">
      <xdr:nvSpPr>
        <xdr:cNvPr id="195" name="楕円 194">
          <a:extLst>
            <a:ext uri="{FF2B5EF4-FFF2-40B4-BE49-F238E27FC236}">
              <a16:creationId xmlns:a16="http://schemas.microsoft.com/office/drawing/2014/main" id="{B7568058-BA2F-4B12-BCE6-DAEE64138439}"/>
            </a:ext>
          </a:extLst>
        </xdr:cNvPr>
        <xdr:cNvSpPr/>
      </xdr:nvSpPr>
      <xdr:spPr>
        <a:xfrm>
          <a:off x="1079500" y="1065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80010</xdr:rowOff>
    </xdr:from>
    <xdr:to>
      <xdr:col>10</xdr:col>
      <xdr:colOff>114300</xdr:colOff>
      <xdr:row>62</xdr:row>
      <xdr:rowOff>102870</xdr:rowOff>
    </xdr:to>
    <xdr:cxnSp macro="">
      <xdr:nvCxnSpPr>
        <xdr:cNvPr id="196" name="直線コネクタ 195">
          <a:extLst>
            <a:ext uri="{FF2B5EF4-FFF2-40B4-BE49-F238E27FC236}">
              <a16:creationId xmlns:a16="http://schemas.microsoft.com/office/drawing/2014/main" id="{2E29CAED-FF53-459A-BAC3-5D12AB3EA95D}"/>
            </a:ext>
          </a:extLst>
        </xdr:cNvPr>
        <xdr:cNvCxnSpPr/>
      </xdr:nvCxnSpPr>
      <xdr:spPr>
        <a:xfrm>
          <a:off x="1130300" y="1070991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15892</xdr:rowOff>
    </xdr:from>
    <xdr:ext cx="405111" cy="259045"/>
    <xdr:sp macro="" textlink="">
      <xdr:nvSpPr>
        <xdr:cNvPr id="197" name="n_1aveValue【体育館・プール】&#10;有形固定資産減価償却率">
          <a:extLst>
            <a:ext uri="{FF2B5EF4-FFF2-40B4-BE49-F238E27FC236}">
              <a16:creationId xmlns:a16="http://schemas.microsoft.com/office/drawing/2014/main" id="{7F45F0D8-82EC-4B7E-ADDA-6A5FE1CDBD45}"/>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137812</xdr:rowOff>
    </xdr:from>
    <xdr:ext cx="405111" cy="259045"/>
    <xdr:sp macro="" textlink="">
      <xdr:nvSpPr>
        <xdr:cNvPr id="198" name="n_2aveValue【体育館・プール】&#10;有形固定資産減価償却率">
          <a:extLst>
            <a:ext uri="{FF2B5EF4-FFF2-40B4-BE49-F238E27FC236}">
              <a16:creationId xmlns:a16="http://schemas.microsoft.com/office/drawing/2014/main" id="{917223EC-A96A-47F2-9C60-E6C0DC22ABA9}"/>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40657</xdr:rowOff>
    </xdr:from>
    <xdr:ext cx="405111" cy="259045"/>
    <xdr:sp macro="" textlink="">
      <xdr:nvSpPr>
        <xdr:cNvPr id="199" name="n_3aveValue【体育館・プール】&#10;有形固定資産減価償却率">
          <a:extLst>
            <a:ext uri="{FF2B5EF4-FFF2-40B4-BE49-F238E27FC236}">
              <a16:creationId xmlns:a16="http://schemas.microsoft.com/office/drawing/2014/main" id="{E461EC7B-05F8-460C-BA3B-B6F6AF14FCD2}"/>
            </a:ext>
          </a:extLst>
        </xdr:cNvPr>
        <xdr:cNvSpPr txBox="1"/>
      </xdr:nvSpPr>
      <xdr:spPr>
        <a:xfrm>
          <a:off x="1816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48277</xdr:rowOff>
    </xdr:from>
    <xdr:ext cx="405111" cy="259045"/>
    <xdr:sp macro="" textlink="">
      <xdr:nvSpPr>
        <xdr:cNvPr id="200" name="n_4aveValue【体育館・プール】&#10;有形固定資産減価償却率">
          <a:extLst>
            <a:ext uri="{FF2B5EF4-FFF2-40B4-BE49-F238E27FC236}">
              <a16:creationId xmlns:a16="http://schemas.microsoft.com/office/drawing/2014/main" id="{16C040A3-2E50-46BD-B025-8F6B4B9188E2}"/>
            </a:ext>
          </a:extLst>
        </xdr:cNvPr>
        <xdr:cNvSpPr txBox="1"/>
      </xdr:nvSpPr>
      <xdr:spPr>
        <a:xfrm>
          <a:off x="927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22877</xdr:rowOff>
    </xdr:from>
    <xdr:ext cx="405111" cy="259045"/>
    <xdr:sp macro="" textlink="">
      <xdr:nvSpPr>
        <xdr:cNvPr id="201" name="n_1mainValue【体育館・プール】&#10;有形固定資産減価償却率">
          <a:extLst>
            <a:ext uri="{FF2B5EF4-FFF2-40B4-BE49-F238E27FC236}">
              <a16:creationId xmlns:a16="http://schemas.microsoft.com/office/drawing/2014/main" id="{8CD7EB40-DD17-4B88-84F0-EAF1C78D3EC8}"/>
            </a:ext>
          </a:extLst>
        </xdr:cNvPr>
        <xdr:cNvSpPr txBox="1"/>
      </xdr:nvSpPr>
      <xdr:spPr>
        <a:xfrm>
          <a:off x="3582044" y="1082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123842</xdr:rowOff>
    </xdr:from>
    <xdr:ext cx="405111" cy="259045"/>
    <xdr:sp macro="" textlink="">
      <xdr:nvSpPr>
        <xdr:cNvPr id="202" name="n_2mainValue【体育館・プール】&#10;有形固定資産減価償却率">
          <a:extLst>
            <a:ext uri="{FF2B5EF4-FFF2-40B4-BE49-F238E27FC236}">
              <a16:creationId xmlns:a16="http://schemas.microsoft.com/office/drawing/2014/main" id="{5DB39627-E443-4A2A-A3D5-DC021516D735}"/>
            </a:ext>
          </a:extLst>
        </xdr:cNvPr>
        <xdr:cNvSpPr txBox="1"/>
      </xdr:nvSpPr>
      <xdr:spPr>
        <a:xfrm>
          <a:off x="2705744" y="10753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144797</xdr:rowOff>
    </xdr:from>
    <xdr:ext cx="405111" cy="259045"/>
    <xdr:sp macro="" textlink="">
      <xdr:nvSpPr>
        <xdr:cNvPr id="203" name="n_3mainValue【体育館・プール】&#10;有形固定資産減価償却率">
          <a:extLst>
            <a:ext uri="{FF2B5EF4-FFF2-40B4-BE49-F238E27FC236}">
              <a16:creationId xmlns:a16="http://schemas.microsoft.com/office/drawing/2014/main" id="{A1C6F2C4-51FD-4D58-B2E5-25D5DFFB0CAB}"/>
            </a:ext>
          </a:extLst>
        </xdr:cNvPr>
        <xdr:cNvSpPr txBox="1"/>
      </xdr:nvSpPr>
      <xdr:spPr>
        <a:xfrm>
          <a:off x="1816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121937</xdr:rowOff>
    </xdr:from>
    <xdr:ext cx="405111" cy="259045"/>
    <xdr:sp macro="" textlink="">
      <xdr:nvSpPr>
        <xdr:cNvPr id="204" name="n_4mainValue【体育館・プール】&#10;有形固定資産減価償却率">
          <a:extLst>
            <a:ext uri="{FF2B5EF4-FFF2-40B4-BE49-F238E27FC236}">
              <a16:creationId xmlns:a16="http://schemas.microsoft.com/office/drawing/2014/main" id="{8A8FD0D2-BB7C-4120-A71C-990A2DAE8C69}"/>
            </a:ext>
          </a:extLst>
        </xdr:cNvPr>
        <xdr:cNvSpPr txBox="1"/>
      </xdr:nvSpPr>
      <xdr:spPr>
        <a:xfrm>
          <a:off x="927744" y="10751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D761F562-E50C-495B-A082-1635BCDF727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3581105E-8A34-4316-94F6-02F77BB9806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AD5527C-7197-4448-846D-40A6770AFFC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E17E9D5B-8EB5-4C53-921F-BA3BC568039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C42DBEB-831D-433D-B5C2-7E1069F1A62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86700E26-A65C-4FCF-9057-4FC851B4587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686A8116-D236-4BBA-906D-E46FE6283F5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9F929FA-0CFF-437E-BC83-2E004BE986E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57096C6-5C50-484A-B9BD-49FC7E83672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39A6ED5-08F8-40CF-B9E3-97A052FF04D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50EF50A7-D6CD-4F40-81BC-D7E49559177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AF628F9F-9607-4622-B5A7-F97C55B08E1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D983BCA3-107C-4F8C-BB1C-C0D9F3E7163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DE872FA4-668D-47D1-B5BB-383D2B25F1D1}"/>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F7899BE-ECEB-44BB-957D-35E199389DE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86CE5806-A69B-439F-8481-3FFDB2A87EB8}"/>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2A5204ED-DDFF-4EE2-BF0E-A6EEE1421A5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801A1DE9-9C75-421C-8FBD-D1DE7004479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57CFBBDA-C46B-4188-9012-CA10E251AD2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411B42D1-050D-495B-A1D5-EDCE8B5836E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24FCBC99-005E-483C-AACA-D04AE63EF70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D3F17D97-6608-438C-9CFC-33E59E15D81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9CF31CC2-180E-4C23-9D79-F6FF9E668EA4}"/>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C24525D6-4393-45BC-8432-01720BC55807}"/>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12D1E132-E42D-437E-BF64-0281C4201561}"/>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A56ABCAB-43BE-47BA-83EC-EC388C4E7711}"/>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8CA554E8-E609-4BA3-81AA-60DF478E6748}"/>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B479088E-2D4A-42DC-BF62-180872172D7C}"/>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D97A1DE6-67DF-4677-8056-BFA9F0AA86ED}"/>
            </a:ext>
          </a:extLst>
        </xdr:cNvPr>
        <xdr:cNvSpPr txBox="1"/>
      </xdr:nvSpPr>
      <xdr:spPr>
        <a:xfrm>
          <a:off x="10515600" y="10687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6492FD0E-83B1-4C8A-A150-0F7B672C2760}"/>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4CD21E2D-A263-4984-8B24-55572ECFCEB9}"/>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75E4D7EA-971E-474C-A7EF-6D84B6CB4B9D}"/>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61595</xdr:rowOff>
    </xdr:from>
    <xdr:to>
      <xdr:col>41</xdr:col>
      <xdr:colOff>101600</xdr:colOff>
      <xdr:row>63</xdr:row>
      <xdr:rowOff>163195</xdr:rowOff>
    </xdr:to>
    <xdr:sp macro="" textlink="">
      <xdr:nvSpPr>
        <xdr:cNvPr id="237" name="フローチャート: 判断 236">
          <a:extLst>
            <a:ext uri="{FF2B5EF4-FFF2-40B4-BE49-F238E27FC236}">
              <a16:creationId xmlns:a16="http://schemas.microsoft.com/office/drawing/2014/main" id="{2B6950C0-7FED-46DB-8942-F0635E7B3652}"/>
            </a:ext>
          </a:extLst>
        </xdr:cNvPr>
        <xdr:cNvSpPr/>
      </xdr:nvSpPr>
      <xdr:spPr>
        <a:xfrm>
          <a:off x="7810500" y="1086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57404</xdr:rowOff>
    </xdr:from>
    <xdr:to>
      <xdr:col>36</xdr:col>
      <xdr:colOff>165100</xdr:colOff>
      <xdr:row>63</xdr:row>
      <xdr:rowOff>159004</xdr:rowOff>
    </xdr:to>
    <xdr:sp macro="" textlink="">
      <xdr:nvSpPr>
        <xdr:cNvPr id="238" name="フローチャート: 判断 237">
          <a:extLst>
            <a:ext uri="{FF2B5EF4-FFF2-40B4-BE49-F238E27FC236}">
              <a16:creationId xmlns:a16="http://schemas.microsoft.com/office/drawing/2014/main" id="{8E665117-CA11-487A-94DA-7F66F9BC694A}"/>
            </a:ext>
          </a:extLst>
        </xdr:cNvPr>
        <xdr:cNvSpPr/>
      </xdr:nvSpPr>
      <xdr:spPr>
        <a:xfrm>
          <a:off x="6921500" y="1085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6C00C8C9-1A1F-4ACC-AEC9-BFF81D57C81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72FC73C0-C9F8-4986-B5A3-C6F6C501A3B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E567721-A123-469A-A51A-59DA95FDE1E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1F382DCA-62E1-45BE-BF43-1FD4FA7D0BF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A784EDA-1A90-4B2A-8C2F-72F8A9C0D67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114173</xdr:rowOff>
    </xdr:from>
    <xdr:to>
      <xdr:col>55</xdr:col>
      <xdr:colOff>50800</xdr:colOff>
      <xdr:row>64</xdr:row>
      <xdr:rowOff>44323</xdr:rowOff>
    </xdr:to>
    <xdr:sp macro="" textlink="">
      <xdr:nvSpPr>
        <xdr:cNvPr id="244" name="楕円 243">
          <a:extLst>
            <a:ext uri="{FF2B5EF4-FFF2-40B4-BE49-F238E27FC236}">
              <a16:creationId xmlns:a16="http://schemas.microsoft.com/office/drawing/2014/main" id="{56BEA2B1-E40D-4D0D-ABB4-ADA1B5E5F556}"/>
            </a:ext>
          </a:extLst>
        </xdr:cNvPr>
        <xdr:cNvSpPr/>
      </xdr:nvSpPr>
      <xdr:spPr>
        <a:xfrm>
          <a:off x="10426700" y="1091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29100</xdr:rowOff>
    </xdr:from>
    <xdr:ext cx="469744" cy="259045"/>
    <xdr:sp macro="" textlink="">
      <xdr:nvSpPr>
        <xdr:cNvPr id="245" name="【体育館・プール】&#10;一人当たり面積該当値テキスト">
          <a:extLst>
            <a:ext uri="{FF2B5EF4-FFF2-40B4-BE49-F238E27FC236}">
              <a16:creationId xmlns:a16="http://schemas.microsoft.com/office/drawing/2014/main" id="{C44B3426-1B2F-4150-9061-C05C42FEAEE0}"/>
            </a:ext>
          </a:extLst>
        </xdr:cNvPr>
        <xdr:cNvSpPr txBox="1"/>
      </xdr:nvSpPr>
      <xdr:spPr>
        <a:xfrm>
          <a:off x="10515600" y="1083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115697</xdr:rowOff>
    </xdr:from>
    <xdr:to>
      <xdr:col>50</xdr:col>
      <xdr:colOff>165100</xdr:colOff>
      <xdr:row>64</xdr:row>
      <xdr:rowOff>45847</xdr:rowOff>
    </xdr:to>
    <xdr:sp macro="" textlink="">
      <xdr:nvSpPr>
        <xdr:cNvPr id="246" name="楕円 245">
          <a:extLst>
            <a:ext uri="{FF2B5EF4-FFF2-40B4-BE49-F238E27FC236}">
              <a16:creationId xmlns:a16="http://schemas.microsoft.com/office/drawing/2014/main" id="{7C1DCC63-D527-4ABD-9B95-3D230A799645}"/>
            </a:ext>
          </a:extLst>
        </xdr:cNvPr>
        <xdr:cNvSpPr/>
      </xdr:nvSpPr>
      <xdr:spPr>
        <a:xfrm>
          <a:off x="9588500" y="1091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164973</xdr:rowOff>
    </xdr:from>
    <xdr:to>
      <xdr:col>55</xdr:col>
      <xdr:colOff>0</xdr:colOff>
      <xdr:row>63</xdr:row>
      <xdr:rowOff>166497</xdr:rowOff>
    </xdr:to>
    <xdr:cxnSp macro="">
      <xdr:nvCxnSpPr>
        <xdr:cNvPr id="247" name="直線コネクタ 246">
          <a:extLst>
            <a:ext uri="{FF2B5EF4-FFF2-40B4-BE49-F238E27FC236}">
              <a16:creationId xmlns:a16="http://schemas.microsoft.com/office/drawing/2014/main" id="{17D9DEB2-1B85-4A13-9BC7-2C9307C91B90}"/>
            </a:ext>
          </a:extLst>
        </xdr:cNvPr>
        <xdr:cNvCxnSpPr/>
      </xdr:nvCxnSpPr>
      <xdr:spPr>
        <a:xfrm flipV="1">
          <a:off x="9639300" y="10966323"/>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105791</xdr:rowOff>
    </xdr:from>
    <xdr:to>
      <xdr:col>46</xdr:col>
      <xdr:colOff>38100</xdr:colOff>
      <xdr:row>64</xdr:row>
      <xdr:rowOff>35941</xdr:rowOff>
    </xdr:to>
    <xdr:sp macro="" textlink="">
      <xdr:nvSpPr>
        <xdr:cNvPr id="248" name="楕円 247">
          <a:extLst>
            <a:ext uri="{FF2B5EF4-FFF2-40B4-BE49-F238E27FC236}">
              <a16:creationId xmlns:a16="http://schemas.microsoft.com/office/drawing/2014/main" id="{82D79FD8-8E8F-410C-8993-1CD2C880600F}"/>
            </a:ext>
          </a:extLst>
        </xdr:cNvPr>
        <xdr:cNvSpPr/>
      </xdr:nvSpPr>
      <xdr:spPr>
        <a:xfrm>
          <a:off x="8699500" y="1090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156591</xdr:rowOff>
    </xdr:from>
    <xdr:to>
      <xdr:col>50</xdr:col>
      <xdr:colOff>114300</xdr:colOff>
      <xdr:row>63</xdr:row>
      <xdr:rowOff>166497</xdr:rowOff>
    </xdr:to>
    <xdr:cxnSp macro="">
      <xdr:nvCxnSpPr>
        <xdr:cNvPr id="249" name="直線コネクタ 248">
          <a:extLst>
            <a:ext uri="{FF2B5EF4-FFF2-40B4-BE49-F238E27FC236}">
              <a16:creationId xmlns:a16="http://schemas.microsoft.com/office/drawing/2014/main" id="{C7B9B8A1-BA9C-48B3-A0AA-E24A5D9BCD6A}"/>
            </a:ext>
          </a:extLst>
        </xdr:cNvPr>
        <xdr:cNvCxnSpPr/>
      </xdr:nvCxnSpPr>
      <xdr:spPr>
        <a:xfrm>
          <a:off x="8750300" y="10957941"/>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101219</xdr:rowOff>
    </xdr:from>
    <xdr:to>
      <xdr:col>41</xdr:col>
      <xdr:colOff>101600</xdr:colOff>
      <xdr:row>64</xdr:row>
      <xdr:rowOff>31369</xdr:rowOff>
    </xdr:to>
    <xdr:sp macro="" textlink="">
      <xdr:nvSpPr>
        <xdr:cNvPr id="250" name="楕円 249">
          <a:extLst>
            <a:ext uri="{FF2B5EF4-FFF2-40B4-BE49-F238E27FC236}">
              <a16:creationId xmlns:a16="http://schemas.microsoft.com/office/drawing/2014/main" id="{C7205DC2-8150-4951-BF67-2D4C0F25B1BE}"/>
            </a:ext>
          </a:extLst>
        </xdr:cNvPr>
        <xdr:cNvSpPr/>
      </xdr:nvSpPr>
      <xdr:spPr>
        <a:xfrm>
          <a:off x="7810500" y="1090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152019</xdr:rowOff>
    </xdr:from>
    <xdr:to>
      <xdr:col>45</xdr:col>
      <xdr:colOff>177800</xdr:colOff>
      <xdr:row>63</xdr:row>
      <xdr:rowOff>156591</xdr:rowOff>
    </xdr:to>
    <xdr:cxnSp macro="">
      <xdr:nvCxnSpPr>
        <xdr:cNvPr id="251" name="直線コネクタ 250">
          <a:extLst>
            <a:ext uri="{FF2B5EF4-FFF2-40B4-BE49-F238E27FC236}">
              <a16:creationId xmlns:a16="http://schemas.microsoft.com/office/drawing/2014/main" id="{9CE8AE81-48DB-44E6-8045-E0C24ADDBECF}"/>
            </a:ext>
          </a:extLst>
        </xdr:cNvPr>
        <xdr:cNvCxnSpPr/>
      </xdr:nvCxnSpPr>
      <xdr:spPr>
        <a:xfrm>
          <a:off x="7861300" y="10953369"/>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102743</xdr:rowOff>
    </xdr:from>
    <xdr:to>
      <xdr:col>36</xdr:col>
      <xdr:colOff>165100</xdr:colOff>
      <xdr:row>64</xdr:row>
      <xdr:rowOff>32893</xdr:rowOff>
    </xdr:to>
    <xdr:sp macro="" textlink="">
      <xdr:nvSpPr>
        <xdr:cNvPr id="252" name="楕円 251">
          <a:extLst>
            <a:ext uri="{FF2B5EF4-FFF2-40B4-BE49-F238E27FC236}">
              <a16:creationId xmlns:a16="http://schemas.microsoft.com/office/drawing/2014/main" id="{B0F713B6-230E-4461-A396-9191AE5B73BD}"/>
            </a:ext>
          </a:extLst>
        </xdr:cNvPr>
        <xdr:cNvSpPr/>
      </xdr:nvSpPr>
      <xdr:spPr>
        <a:xfrm>
          <a:off x="6921500" y="10904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152019</xdr:rowOff>
    </xdr:from>
    <xdr:to>
      <xdr:col>41</xdr:col>
      <xdr:colOff>50800</xdr:colOff>
      <xdr:row>63</xdr:row>
      <xdr:rowOff>153543</xdr:rowOff>
    </xdr:to>
    <xdr:cxnSp macro="">
      <xdr:nvCxnSpPr>
        <xdr:cNvPr id="253" name="直線コネクタ 252">
          <a:extLst>
            <a:ext uri="{FF2B5EF4-FFF2-40B4-BE49-F238E27FC236}">
              <a16:creationId xmlns:a16="http://schemas.microsoft.com/office/drawing/2014/main" id="{93CD7DA0-86D1-4607-9082-0D6554784B42}"/>
            </a:ext>
          </a:extLst>
        </xdr:cNvPr>
        <xdr:cNvCxnSpPr/>
      </xdr:nvCxnSpPr>
      <xdr:spPr>
        <a:xfrm flipV="1">
          <a:off x="6972300" y="10953369"/>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B20216AF-9ABE-42E4-9860-31C73D2D9DD8}"/>
            </a:ext>
          </a:extLst>
        </xdr:cNvPr>
        <xdr:cNvSpPr txBox="1"/>
      </xdr:nvSpPr>
      <xdr:spPr>
        <a:xfrm>
          <a:off x="9391727" y="1061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E3CC51D0-92CB-447E-8266-40FB6FDF0CEF}"/>
            </a:ext>
          </a:extLst>
        </xdr:cNvPr>
        <xdr:cNvSpPr txBox="1"/>
      </xdr:nvSpPr>
      <xdr:spPr>
        <a:xfrm>
          <a:off x="8515427" y="106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8272</xdr:rowOff>
    </xdr:from>
    <xdr:ext cx="469744" cy="259045"/>
    <xdr:sp macro="" textlink="">
      <xdr:nvSpPr>
        <xdr:cNvPr id="256" name="n_3aveValue【体育館・プール】&#10;一人当たり面積">
          <a:extLst>
            <a:ext uri="{FF2B5EF4-FFF2-40B4-BE49-F238E27FC236}">
              <a16:creationId xmlns:a16="http://schemas.microsoft.com/office/drawing/2014/main" id="{3797D00E-D232-4B7F-8AE4-2247A5EA5B59}"/>
            </a:ext>
          </a:extLst>
        </xdr:cNvPr>
        <xdr:cNvSpPr txBox="1"/>
      </xdr:nvSpPr>
      <xdr:spPr>
        <a:xfrm>
          <a:off x="7626427" y="1063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4081</xdr:rowOff>
    </xdr:from>
    <xdr:ext cx="469744" cy="259045"/>
    <xdr:sp macro="" textlink="">
      <xdr:nvSpPr>
        <xdr:cNvPr id="257" name="n_4aveValue【体育館・プール】&#10;一人当たり面積">
          <a:extLst>
            <a:ext uri="{FF2B5EF4-FFF2-40B4-BE49-F238E27FC236}">
              <a16:creationId xmlns:a16="http://schemas.microsoft.com/office/drawing/2014/main" id="{23EB5A6B-1D4C-4026-83D1-C5D3BE447E5E}"/>
            </a:ext>
          </a:extLst>
        </xdr:cNvPr>
        <xdr:cNvSpPr txBox="1"/>
      </xdr:nvSpPr>
      <xdr:spPr>
        <a:xfrm>
          <a:off x="6737427" y="1063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36974</xdr:rowOff>
    </xdr:from>
    <xdr:ext cx="469744" cy="259045"/>
    <xdr:sp macro="" textlink="">
      <xdr:nvSpPr>
        <xdr:cNvPr id="258" name="n_1mainValue【体育館・プール】&#10;一人当たり面積">
          <a:extLst>
            <a:ext uri="{FF2B5EF4-FFF2-40B4-BE49-F238E27FC236}">
              <a16:creationId xmlns:a16="http://schemas.microsoft.com/office/drawing/2014/main" id="{30E1FBE8-AC83-437E-BD12-5AC04483BE3F}"/>
            </a:ext>
          </a:extLst>
        </xdr:cNvPr>
        <xdr:cNvSpPr txBox="1"/>
      </xdr:nvSpPr>
      <xdr:spPr>
        <a:xfrm>
          <a:off x="9391727" y="11009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27068</xdr:rowOff>
    </xdr:from>
    <xdr:ext cx="469744" cy="259045"/>
    <xdr:sp macro="" textlink="">
      <xdr:nvSpPr>
        <xdr:cNvPr id="259" name="n_2mainValue【体育館・プール】&#10;一人当たり面積">
          <a:extLst>
            <a:ext uri="{FF2B5EF4-FFF2-40B4-BE49-F238E27FC236}">
              <a16:creationId xmlns:a16="http://schemas.microsoft.com/office/drawing/2014/main" id="{1DD786F9-E251-40BE-9E75-38CFE5522338}"/>
            </a:ext>
          </a:extLst>
        </xdr:cNvPr>
        <xdr:cNvSpPr txBox="1"/>
      </xdr:nvSpPr>
      <xdr:spPr>
        <a:xfrm>
          <a:off x="8515427" y="10999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22496</xdr:rowOff>
    </xdr:from>
    <xdr:ext cx="469744" cy="259045"/>
    <xdr:sp macro="" textlink="">
      <xdr:nvSpPr>
        <xdr:cNvPr id="260" name="n_3mainValue【体育館・プール】&#10;一人当たり面積">
          <a:extLst>
            <a:ext uri="{FF2B5EF4-FFF2-40B4-BE49-F238E27FC236}">
              <a16:creationId xmlns:a16="http://schemas.microsoft.com/office/drawing/2014/main" id="{B3D2E944-DC9A-424E-88FF-FD320F6DD19B}"/>
            </a:ext>
          </a:extLst>
        </xdr:cNvPr>
        <xdr:cNvSpPr txBox="1"/>
      </xdr:nvSpPr>
      <xdr:spPr>
        <a:xfrm>
          <a:off x="7626427" y="10995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24020</xdr:rowOff>
    </xdr:from>
    <xdr:ext cx="469744" cy="259045"/>
    <xdr:sp macro="" textlink="">
      <xdr:nvSpPr>
        <xdr:cNvPr id="261" name="n_4mainValue【体育館・プール】&#10;一人当たり面積">
          <a:extLst>
            <a:ext uri="{FF2B5EF4-FFF2-40B4-BE49-F238E27FC236}">
              <a16:creationId xmlns:a16="http://schemas.microsoft.com/office/drawing/2014/main" id="{68EC75D4-B690-4D47-8DD0-2E8B3D76FABF}"/>
            </a:ext>
          </a:extLst>
        </xdr:cNvPr>
        <xdr:cNvSpPr txBox="1"/>
      </xdr:nvSpPr>
      <xdr:spPr>
        <a:xfrm>
          <a:off x="6737427" y="1099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54C7F0A-10A5-4403-BB4C-4CA29E3E293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C757EEA2-D787-4EE2-8B5F-942E24087B0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139A8FD2-FCC9-4473-85B1-78A5931F009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FCECDDF-BC57-499C-9C0C-EA35FBFEA11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BCD8C27-5048-4180-97DB-CC332397EB2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3A23A6F-A591-440F-A697-A8D6CE6B85A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53B681D-69C2-4F74-9299-6DDE3CDE9F4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D7F8AFAF-081A-42B9-9F3A-B063AB607BF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F5BB8938-FA90-4DFA-9F35-CA74EFEC6E78}"/>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CD854349-F7D5-4FA6-AD38-9A6E89F196C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280FDE4F-A94D-45A2-AC3D-7F703C12955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361ADA15-0439-4AA6-8097-1E7448BD927A}"/>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F74ADCD9-EF91-43C0-9BF0-D33A2A52DDA4}"/>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D2150161-3530-47CB-92BE-734CA5333EB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B3F856B4-90A4-4895-A256-7DE74876C5BC}"/>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D9CBDA45-C0B7-4E02-80C5-D6D0C8CB9CE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B6C995D2-EA41-4D95-88BE-6A5D1A8F82E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9C47C766-750B-4B16-9176-A1CA3680A84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1CFF0DA2-C51D-47FD-BF4C-3EA4ED1C2BC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EE4BACBB-9E87-4FE2-B1BA-DD0B08D5D19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CD265BAA-B4C1-46B0-9213-816B53272B55}"/>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D5B5FC0D-E1DF-4AC5-AC64-79CE66C5080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F14AC93C-979A-4761-8BD7-125BA2A310E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D99C7CAF-92F1-43EB-96F3-6C1C5CB027F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59055</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C050A3E5-9BDD-4A23-825D-B41C6FF73E67}"/>
            </a:ext>
          </a:extLst>
        </xdr:cNvPr>
        <xdr:cNvCxnSpPr/>
      </xdr:nvCxnSpPr>
      <xdr:spPr>
        <a:xfrm flipV="1">
          <a:off x="463486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福祉施設】&#10;有形固定資産減価償却率最小値テキスト">
          <a:extLst>
            <a:ext uri="{FF2B5EF4-FFF2-40B4-BE49-F238E27FC236}">
              <a16:creationId xmlns:a16="http://schemas.microsoft.com/office/drawing/2014/main" id="{A9A209DE-58AD-411D-98C7-F1A8367B7B4D}"/>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EBB4CEB2-60D3-4961-8538-5EA5964CB7B8}"/>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5732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EE08DB7F-37E4-4082-B843-6531B9A4807B}"/>
            </a:ext>
          </a:extLst>
        </xdr:cNvPr>
        <xdr:cNvSpPr txBox="1"/>
      </xdr:nvSpPr>
      <xdr:spPr>
        <a:xfrm>
          <a:off x="4673600" y="1303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59055</xdr:rowOff>
    </xdr:from>
    <xdr:to>
      <xdr:col>24</xdr:col>
      <xdr:colOff>152400</xdr:colOff>
      <xdr:row>77</xdr:row>
      <xdr:rowOff>59055</xdr:rowOff>
    </xdr:to>
    <xdr:cxnSp macro="">
      <xdr:nvCxnSpPr>
        <xdr:cNvPr id="290" name="直線コネクタ 289">
          <a:extLst>
            <a:ext uri="{FF2B5EF4-FFF2-40B4-BE49-F238E27FC236}">
              <a16:creationId xmlns:a16="http://schemas.microsoft.com/office/drawing/2014/main" id="{5411BBF4-A3B5-429E-9190-3C481097E140}"/>
            </a:ext>
          </a:extLst>
        </xdr:cNvPr>
        <xdr:cNvCxnSpPr/>
      </xdr:nvCxnSpPr>
      <xdr:spPr>
        <a:xfrm>
          <a:off x="4546600" y="1326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6366</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DB846B56-CE12-4729-95FD-E1F8A80961A7}"/>
            </a:ext>
          </a:extLst>
        </xdr:cNvPr>
        <xdr:cNvSpPr txBox="1"/>
      </xdr:nvSpPr>
      <xdr:spPr>
        <a:xfrm>
          <a:off x="4673600" y="13893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154939</xdr:rowOff>
    </xdr:from>
    <xdr:to>
      <xdr:col>24</xdr:col>
      <xdr:colOff>114300</xdr:colOff>
      <xdr:row>82</xdr:row>
      <xdr:rowOff>85089</xdr:rowOff>
    </xdr:to>
    <xdr:sp macro="" textlink="">
      <xdr:nvSpPr>
        <xdr:cNvPr id="292" name="フローチャート: 判断 291">
          <a:extLst>
            <a:ext uri="{FF2B5EF4-FFF2-40B4-BE49-F238E27FC236}">
              <a16:creationId xmlns:a16="http://schemas.microsoft.com/office/drawing/2014/main" id="{61549CA3-7C3C-4179-A46A-58D563A6E0D6}"/>
            </a:ext>
          </a:extLst>
        </xdr:cNvPr>
        <xdr:cNvSpPr/>
      </xdr:nvSpPr>
      <xdr:spPr>
        <a:xfrm>
          <a:off x="4584700" y="1404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130175</xdr:rowOff>
    </xdr:from>
    <xdr:to>
      <xdr:col>20</xdr:col>
      <xdr:colOff>38100</xdr:colOff>
      <xdr:row>82</xdr:row>
      <xdr:rowOff>60325</xdr:rowOff>
    </xdr:to>
    <xdr:sp macro="" textlink="">
      <xdr:nvSpPr>
        <xdr:cNvPr id="293" name="フローチャート: 判断 292">
          <a:extLst>
            <a:ext uri="{FF2B5EF4-FFF2-40B4-BE49-F238E27FC236}">
              <a16:creationId xmlns:a16="http://schemas.microsoft.com/office/drawing/2014/main" id="{8B3C678E-D0B6-44AC-9EB2-A70D8B4C3CE3}"/>
            </a:ext>
          </a:extLst>
        </xdr:cNvPr>
        <xdr:cNvSpPr/>
      </xdr:nvSpPr>
      <xdr:spPr>
        <a:xfrm>
          <a:off x="3746500" y="1401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105411</xdr:rowOff>
    </xdr:from>
    <xdr:to>
      <xdr:col>15</xdr:col>
      <xdr:colOff>101600</xdr:colOff>
      <xdr:row>82</xdr:row>
      <xdr:rowOff>35561</xdr:rowOff>
    </xdr:to>
    <xdr:sp macro="" textlink="">
      <xdr:nvSpPr>
        <xdr:cNvPr id="294" name="フローチャート: 判断 293">
          <a:extLst>
            <a:ext uri="{FF2B5EF4-FFF2-40B4-BE49-F238E27FC236}">
              <a16:creationId xmlns:a16="http://schemas.microsoft.com/office/drawing/2014/main" id="{39A2F58D-7F6F-45D0-85B4-12E277D6C0EF}"/>
            </a:ext>
          </a:extLst>
        </xdr:cNvPr>
        <xdr:cNvSpPr/>
      </xdr:nvSpPr>
      <xdr:spPr>
        <a:xfrm>
          <a:off x="2857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80645</xdr:rowOff>
    </xdr:from>
    <xdr:to>
      <xdr:col>10</xdr:col>
      <xdr:colOff>165100</xdr:colOff>
      <xdr:row>83</xdr:row>
      <xdr:rowOff>10795</xdr:rowOff>
    </xdr:to>
    <xdr:sp macro="" textlink="">
      <xdr:nvSpPr>
        <xdr:cNvPr id="295" name="フローチャート: 判断 294">
          <a:extLst>
            <a:ext uri="{FF2B5EF4-FFF2-40B4-BE49-F238E27FC236}">
              <a16:creationId xmlns:a16="http://schemas.microsoft.com/office/drawing/2014/main" id="{3D3B47BE-3678-4772-BFEA-06471287C40E}"/>
            </a:ext>
          </a:extLst>
        </xdr:cNvPr>
        <xdr:cNvSpPr/>
      </xdr:nvSpPr>
      <xdr:spPr>
        <a:xfrm>
          <a:off x="1968500" y="1413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69214</xdr:rowOff>
    </xdr:from>
    <xdr:to>
      <xdr:col>6</xdr:col>
      <xdr:colOff>38100</xdr:colOff>
      <xdr:row>82</xdr:row>
      <xdr:rowOff>170814</xdr:rowOff>
    </xdr:to>
    <xdr:sp macro="" textlink="">
      <xdr:nvSpPr>
        <xdr:cNvPr id="296" name="フローチャート: 判断 295">
          <a:extLst>
            <a:ext uri="{FF2B5EF4-FFF2-40B4-BE49-F238E27FC236}">
              <a16:creationId xmlns:a16="http://schemas.microsoft.com/office/drawing/2014/main" id="{B90FFAEA-D6D9-4663-84C0-83A0B4333FFE}"/>
            </a:ext>
          </a:extLst>
        </xdr:cNvPr>
        <xdr:cNvSpPr/>
      </xdr:nvSpPr>
      <xdr:spPr>
        <a:xfrm>
          <a:off x="10795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0AE28FD-2D54-49D0-95CF-A0F646D513A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8DD11EE-6C67-423A-9033-D35AC66A788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17A623F-C7ED-4D76-917C-DBB735EBB27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33148FF-2F27-497C-AA82-D6EDDEAB15A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93ACF38-8A6F-43D2-AA18-709642C3136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97789</xdr:rowOff>
    </xdr:from>
    <xdr:to>
      <xdr:col>24</xdr:col>
      <xdr:colOff>114300</xdr:colOff>
      <xdr:row>86</xdr:row>
      <xdr:rowOff>27939</xdr:rowOff>
    </xdr:to>
    <xdr:sp macro="" textlink="">
      <xdr:nvSpPr>
        <xdr:cNvPr id="302" name="楕円 301">
          <a:extLst>
            <a:ext uri="{FF2B5EF4-FFF2-40B4-BE49-F238E27FC236}">
              <a16:creationId xmlns:a16="http://schemas.microsoft.com/office/drawing/2014/main" id="{EBC4CB47-10A5-4195-9BB9-1D5A6A3E7F9F}"/>
            </a:ext>
          </a:extLst>
        </xdr:cNvPr>
        <xdr:cNvSpPr/>
      </xdr:nvSpPr>
      <xdr:spPr>
        <a:xfrm>
          <a:off x="4584700" y="1467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76216</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07F35CB4-EAAC-4ABD-A538-829F1E5B4732}"/>
            </a:ext>
          </a:extLst>
        </xdr:cNvPr>
        <xdr:cNvSpPr txBox="1"/>
      </xdr:nvSpPr>
      <xdr:spPr>
        <a:xfrm>
          <a:off x="4673600" y="1464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73025</xdr:rowOff>
    </xdr:from>
    <xdr:to>
      <xdr:col>20</xdr:col>
      <xdr:colOff>38100</xdr:colOff>
      <xdr:row>86</xdr:row>
      <xdr:rowOff>3175</xdr:rowOff>
    </xdr:to>
    <xdr:sp macro="" textlink="">
      <xdr:nvSpPr>
        <xdr:cNvPr id="304" name="楕円 303">
          <a:extLst>
            <a:ext uri="{FF2B5EF4-FFF2-40B4-BE49-F238E27FC236}">
              <a16:creationId xmlns:a16="http://schemas.microsoft.com/office/drawing/2014/main" id="{4D0D2495-88FC-4C70-90D9-ED86EC3567C8}"/>
            </a:ext>
          </a:extLst>
        </xdr:cNvPr>
        <xdr:cNvSpPr/>
      </xdr:nvSpPr>
      <xdr:spPr>
        <a:xfrm>
          <a:off x="3746500" y="1464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123825</xdr:rowOff>
    </xdr:from>
    <xdr:to>
      <xdr:col>24</xdr:col>
      <xdr:colOff>63500</xdr:colOff>
      <xdr:row>85</xdr:row>
      <xdr:rowOff>148589</xdr:rowOff>
    </xdr:to>
    <xdr:cxnSp macro="">
      <xdr:nvCxnSpPr>
        <xdr:cNvPr id="305" name="直線コネクタ 304">
          <a:extLst>
            <a:ext uri="{FF2B5EF4-FFF2-40B4-BE49-F238E27FC236}">
              <a16:creationId xmlns:a16="http://schemas.microsoft.com/office/drawing/2014/main" id="{A467A893-FA5C-4ADB-8E0A-4B43FAE58EE6}"/>
            </a:ext>
          </a:extLst>
        </xdr:cNvPr>
        <xdr:cNvCxnSpPr/>
      </xdr:nvCxnSpPr>
      <xdr:spPr>
        <a:xfrm>
          <a:off x="3797300" y="14697075"/>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48261</xdr:rowOff>
    </xdr:from>
    <xdr:to>
      <xdr:col>15</xdr:col>
      <xdr:colOff>101600</xdr:colOff>
      <xdr:row>85</xdr:row>
      <xdr:rowOff>149861</xdr:rowOff>
    </xdr:to>
    <xdr:sp macro="" textlink="">
      <xdr:nvSpPr>
        <xdr:cNvPr id="306" name="楕円 305">
          <a:extLst>
            <a:ext uri="{FF2B5EF4-FFF2-40B4-BE49-F238E27FC236}">
              <a16:creationId xmlns:a16="http://schemas.microsoft.com/office/drawing/2014/main" id="{531B4A1C-64E1-4EB4-9E41-D3C3A29D234F}"/>
            </a:ext>
          </a:extLst>
        </xdr:cNvPr>
        <xdr:cNvSpPr/>
      </xdr:nvSpPr>
      <xdr:spPr>
        <a:xfrm>
          <a:off x="2857500" y="1462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99061</xdr:rowOff>
    </xdr:from>
    <xdr:to>
      <xdr:col>19</xdr:col>
      <xdr:colOff>177800</xdr:colOff>
      <xdr:row>85</xdr:row>
      <xdr:rowOff>123825</xdr:rowOff>
    </xdr:to>
    <xdr:cxnSp macro="">
      <xdr:nvCxnSpPr>
        <xdr:cNvPr id="307" name="直線コネクタ 306">
          <a:extLst>
            <a:ext uri="{FF2B5EF4-FFF2-40B4-BE49-F238E27FC236}">
              <a16:creationId xmlns:a16="http://schemas.microsoft.com/office/drawing/2014/main" id="{DB010036-AE1D-42FA-8C7E-601AC6CDF10F}"/>
            </a:ext>
          </a:extLst>
        </xdr:cNvPr>
        <xdr:cNvCxnSpPr/>
      </xdr:nvCxnSpPr>
      <xdr:spPr>
        <a:xfrm>
          <a:off x="2908300" y="1467231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23495</xdr:rowOff>
    </xdr:from>
    <xdr:to>
      <xdr:col>10</xdr:col>
      <xdr:colOff>165100</xdr:colOff>
      <xdr:row>85</xdr:row>
      <xdr:rowOff>125095</xdr:rowOff>
    </xdr:to>
    <xdr:sp macro="" textlink="">
      <xdr:nvSpPr>
        <xdr:cNvPr id="308" name="楕円 307">
          <a:extLst>
            <a:ext uri="{FF2B5EF4-FFF2-40B4-BE49-F238E27FC236}">
              <a16:creationId xmlns:a16="http://schemas.microsoft.com/office/drawing/2014/main" id="{5DEEBDE1-EAA9-4DE7-9D50-75C3BAFF425A}"/>
            </a:ext>
          </a:extLst>
        </xdr:cNvPr>
        <xdr:cNvSpPr/>
      </xdr:nvSpPr>
      <xdr:spPr>
        <a:xfrm>
          <a:off x="1968500" y="14596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74295</xdr:rowOff>
    </xdr:from>
    <xdr:to>
      <xdr:col>15</xdr:col>
      <xdr:colOff>50800</xdr:colOff>
      <xdr:row>85</xdr:row>
      <xdr:rowOff>99061</xdr:rowOff>
    </xdr:to>
    <xdr:cxnSp macro="">
      <xdr:nvCxnSpPr>
        <xdr:cNvPr id="309" name="直線コネクタ 308">
          <a:extLst>
            <a:ext uri="{FF2B5EF4-FFF2-40B4-BE49-F238E27FC236}">
              <a16:creationId xmlns:a16="http://schemas.microsoft.com/office/drawing/2014/main" id="{E9649D4C-80C1-42C2-9E2C-3BEDB4AED7B5}"/>
            </a:ext>
          </a:extLst>
        </xdr:cNvPr>
        <xdr:cNvCxnSpPr/>
      </xdr:nvCxnSpPr>
      <xdr:spPr>
        <a:xfrm>
          <a:off x="2019300" y="1464754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170180</xdr:rowOff>
    </xdr:from>
    <xdr:to>
      <xdr:col>6</xdr:col>
      <xdr:colOff>38100</xdr:colOff>
      <xdr:row>85</xdr:row>
      <xdr:rowOff>100330</xdr:rowOff>
    </xdr:to>
    <xdr:sp macro="" textlink="">
      <xdr:nvSpPr>
        <xdr:cNvPr id="310" name="楕円 309">
          <a:extLst>
            <a:ext uri="{FF2B5EF4-FFF2-40B4-BE49-F238E27FC236}">
              <a16:creationId xmlns:a16="http://schemas.microsoft.com/office/drawing/2014/main" id="{2789C8AF-170A-4FE2-A907-B46B9E1136C7}"/>
            </a:ext>
          </a:extLst>
        </xdr:cNvPr>
        <xdr:cNvSpPr/>
      </xdr:nvSpPr>
      <xdr:spPr>
        <a:xfrm>
          <a:off x="1079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49530</xdr:rowOff>
    </xdr:from>
    <xdr:to>
      <xdr:col>10</xdr:col>
      <xdr:colOff>114300</xdr:colOff>
      <xdr:row>85</xdr:row>
      <xdr:rowOff>74295</xdr:rowOff>
    </xdr:to>
    <xdr:cxnSp macro="">
      <xdr:nvCxnSpPr>
        <xdr:cNvPr id="311" name="直線コネクタ 310">
          <a:extLst>
            <a:ext uri="{FF2B5EF4-FFF2-40B4-BE49-F238E27FC236}">
              <a16:creationId xmlns:a16="http://schemas.microsoft.com/office/drawing/2014/main" id="{CEFC2771-F060-4C8C-8142-A3CD6B6195C4}"/>
            </a:ext>
          </a:extLst>
        </xdr:cNvPr>
        <xdr:cNvCxnSpPr/>
      </xdr:nvCxnSpPr>
      <xdr:spPr>
        <a:xfrm>
          <a:off x="1130300" y="146227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76852</xdr:rowOff>
    </xdr:from>
    <xdr:ext cx="405111" cy="259045"/>
    <xdr:sp macro="" textlink="">
      <xdr:nvSpPr>
        <xdr:cNvPr id="312" name="n_1aveValue【福祉施設】&#10;有形固定資産減価償却率">
          <a:extLst>
            <a:ext uri="{FF2B5EF4-FFF2-40B4-BE49-F238E27FC236}">
              <a16:creationId xmlns:a16="http://schemas.microsoft.com/office/drawing/2014/main" id="{4571DC45-4E40-4865-A67E-CE404B43B73F}"/>
            </a:ext>
          </a:extLst>
        </xdr:cNvPr>
        <xdr:cNvSpPr txBox="1"/>
      </xdr:nvSpPr>
      <xdr:spPr>
        <a:xfrm>
          <a:off x="3582044"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52088</xdr:rowOff>
    </xdr:from>
    <xdr:ext cx="405111" cy="259045"/>
    <xdr:sp macro="" textlink="">
      <xdr:nvSpPr>
        <xdr:cNvPr id="313" name="n_2aveValue【福祉施設】&#10;有形固定資産減価償却率">
          <a:extLst>
            <a:ext uri="{FF2B5EF4-FFF2-40B4-BE49-F238E27FC236}">
              <a16:creationId xmlns:a16="http://schemas.microsoft.com/office/drawing/2014/main" id="{0B94ABC8-425E-43A2-8B49-8E6C791B8529}"/>
            </a:ext>
          </a:extLst>
        </xdr:cNvPr>
        <xdr:cNvSpPr txBox="1"/>
      </xdr:nvSpPr>
      <xdr:spPr>
        <a:xfrm>
          <a:off x="27057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27322</xdr:rowOff>
    </xdr:from>
    <xdr:ext cx="405111" cy="259045"/>
    <xdr:sp macro="" textlink="">
      <xdr:nvSpPr>
        <xdr:cNvPr id="314" name="n_3aveValue【福祉施設】&#10;有形固定資産減価償却率">
          <a:extLst>
            <a:ext uri="{FF2B5EF4-FFF2-40B4-BE49-F238E27FC236}">
              <a16:creationId xmlns:a16="http://schemas.microsoft.com/office/drawing/2014/main" id="{2526D0E4-786A-47E3-B876-D82DB0FE838F}"/>
            </a:ext>
          </a:extLst>
        </xdr:cNvPr>
        <xdr:cNvSpPr txBox="1"/>
      </xdr:nvSpPr>
      <xdr:spPr>
        <a:xfrm>
          <a:off x="1816744" y="1391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15891</xdr:rowOff>
    </xdr:from>
    <xdr:ext cx="405111" cy="259045"/>
    <xdr:sp macro="" textlink="">
      <xdr:nvSpPr>
        <xdr:cNvPr id="315" name="n_4aveValue【福祉施設】&#10;有形固定資産減価償却率">
          <a:extLst>
            <a:ext uri="{FF2B5EF4-FFF2-40B4-BE49-F238E27FC236}">
              <a16:creationId xmlns:a16="http://schemas.microsoft.com/office/drawing/2014/main" id="{6B42AAD4-8BDA-444A-B803-4FF6BEE67AD1}"/>
            </a:ext>
          </a:extLst>
        </xdr:cNvPr>
        <xdr:cNvSpPr txBox="1"/>
      </xdr:nvSpPr>
      <xdr:spPr>
        <a:xfrm>
          <a:off x="927744" y="139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165752</xdr:rowOff>
    </xdr:from>
    <xdr:ext cx="405111" cy="259045"/>
    <xdr:sp macro="" textlink="">
      <xdr:nvSpPr>
        <xdr:cNvPr id="316" name="n_1mainValue【福祉施設】&#10;有形固定資産減価償却率">
          <a:extLst>
            <a:ext uri="{FF2B5EF4-FFF2-40B4-BE49-F238E27FC236}">
              <a16:creationId xmlns:a16="http://schemas.microsoft.com/office/drawing/2014/main" id="{3277C430-8817-446A-8AE3-C245AD0330FC}"/>
            </a:ext>
          </a:extLst>
        </xdr:cNvPr>
        <xdr:cNvSpPr txBox="1"/>
      </xdr:nvSpPr>
      <xdr:spPr>
        <a:xfrm>
          <a:off x="3582044" y="1473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140988</xdr:rowOff>
    </xdr:from>
    <xdr:ext cx="405111" cy="259045"/>
    <xdr:sp macro="" textlink="">
      <xdr:nvSpPr>
        <xdr:cNvPr id="317" name="n_2mainValue【福祉施設】&#10;有形固定資産減価償却率">
          <a:extLst>
            <a:ext uri="{FF2B5EF4-FFF2-40B4-BE49-F238E27FC236}">
              <a16:creationId xmlns:a16="http://schemas.microsoft.com/office/drawing/2014/main" id="{B944271B-8156-45C7-991C-0EDD70C96023}"/>
            </a:ext>
          </a:extLst>
        </xdr:cNvPr>
        <xdr:cNvSpPr txBox="1"/>
      </xdr:nvSpPr>
      <xdr:spPr>
        <a:xfrm>
          <a:off x="2705744" y="1471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116222</xdr:rowOff>
    </xdr:from>
    <xdr:ext cx="405111" cy="259045"/>
    <xdr:sp macro="" textlink="">
      <xdr:nvSpPr>
        <xdr:cNvPr id="318" name="n_3mainValue【福祉施設】&#10;有形固定資産減価償却率">
          <a:extLst>
            <a:ext uri="{FF2B5EF4-FFF2-40B4-BE49-F238E27FC236}">
              <a16:creationId xmlns:a16="http://schemas.microsoft.com/office/drawing/2014/main" id="{256E3648-105C-4E57-820F-06F71AF3A6D9}"/>
            </a:ext>
          </a:extLst>
        </xdr:cNvPr>
        <xdr:cNvSpPr txBox="1"/>
      </xdr:nvSpPr>
      <xdr:spPr>
        <a:xfrm>
          <a:off x="1816744" y="14689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91457</xdr:rowOff>
    </xdr:from>
    <xdr:ext cx="405111" cy="259045"/>
    <xdr:sp macro="" textlink="">
      <xdr:nvSpPr>
        <xdr:cNvPr id="319" name="n_4mainValue【福祉施設】&#10;有形固定資産減価償却率">
          <a:extLst>
            <a:ext uri="{FF2B5EF4-FFF2-40B4-BE49-F238E27FC236}">
              <a16:creationId xmlns:a16="http://schemas.microsoft.com/office/drawing/2014/main" id="{54AB01A8-60E0-4795-B9AE-A68DC159F653}"/>
            </a:ext>
          </a:extLst>
        </xdr:cNvPr>
        <xdr:cNvSpPr txBox="1"/>
      </xdr:nvSpPr>
      <xdr:spPr>
        <a:xfrm>
          <a:off x="927744" y="1466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BA80B58A-1F65-4673-AF7C-64ACDB032FEC}"/>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E065946C-B51B-459A-A10C-4982F1EDCBE4}"/>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D4831969-85ED-4D56-A2BE-A7F8E56BFE0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6D22D904-290D-4885-8411-F27957C5AEDA}"/>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9A83D678-415C-41B5-8AF8-715B6B367E5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1705E0E6-EFFF-4CCF-94A5-8443CEF8A74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779B9315-4D4C-4AB5-8F7A-E58F57BC3EE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FF766704-44A3-4A02-B638-CD15561E6B72}"/>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29767B70-4FEC-4881-8054-B076403B129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60CA9DF4-60B1-4336-8C61-7BC0C116D6F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A259AE4D-E748-4603-A9E2-54A65AAAA204}"/>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8470B4FD-765A-4919-B53F-569AA0A71159}"/>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E37D9C07-B128-4157-8702-5BFA494BB04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743A5C05-5981-4826-BC8B-B965DD2E7546}"/>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E441AC06-3E3A-47A0-836F-BBA1792B2E12}"/>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99C19B38-2D15-4D22-8117-D8BA7959058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67604C55-6962-4C69-B52B-609530F68ED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4E355B8C-0981-461C-ADA3-AFD6382B287C}"/>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8C8767BA-27CE-4137-9844-BB98F9A1480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2F0A8BF6-AB12-45DF-8ECA-0D84F9E49DE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053FAA72-D709-4032-87D0-345ADBE1A84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111252</xdr:rowOff>
    </xdr:from>
    <xdr:to>
      <xdr:col>54</xdr:col>
      <xdr:colOff>189865</xdr:colOff>
      <xdr:row>86</xdr:row>
      <xdr:rowOff>26670</xdr:rowOff>
    </xdr:to>
    <xdr:cxnSp macro="">
      <xdr:nvCxnSpPr>
        <xdr:cNvPr id="341" name="直線コネクタ 340">
          <a:extLst>
            <a:ext uri="{FF2B5EF4-FFF2-40B4-BE49-F238E27FC236}">
              <a16:creationId xmlns:a16="http://schemas.microsoft.com/office/drawing/2014/main" id="{5420882A-6242-4E79-92C2-CC83FF2DB26E}"/>
            </a:ext>
          </a:extLst>
        </xdr:cNvPr>
        <xdr:cNvCxnSpPr/>
      </xdr:nvCxnSpPr>
      <xdr:spPr>
        <a:xfrm flipV="1">
          <a:off x="10476865" y="13312902"/>
          <a:ext cx="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30497</xdr:rowOff>
    </xdr:from>
    <xdr:ext cx="469744" cy="259045"/>
    <xdr:sp macro="" textlink="">
      <xdr:nvSpPr>
        <xdr:cNvPr id="342" name="【福祉施設】&#10;一人当たり面積最小値テキスト">
          <a:extLst>
            <a:ext uri="{FF2B5EF4-FFF2-40B4-BE49-F238E27FC236}">
              <a16:creationId xmlns:a16="http://schemas.microsoft.com/office/drawing/2014/main" id="{9B208A6D-AA4B-4141-89A9-C288736728DB}"/>
            </a:ext>
          </a:extLst>
        </xdr:cNvPr>
        <xdr:cNvSpPr txBox="1"/>
      </xdr:nvSpPr>
      <xdr:spPr>
        <a:xfrm>
          <a:off x="10515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26670</xdr:rowOff>
    </xdr:from>
    <xdr:to>
      <xdr:col>55</xdr:col>
      <xdr:colOff>88900</xdr:colOff>
      <xdr:row>86</xdr:row>
      <xdr:rowOff>26670</xdr:rowOff>
    </xdr:to>
    <xdr:cxnSp macro="">
      <xdr:nvCxnSpPr>
        <xdr:cNvPr id="343" name="直線コネクタ 342">
          <a:extLst>
            <a:ext uri="{FF2B5EF4-FFF2-40B4-BE49-F238E27FC236}">
              <a16:creationId xmlns:a16="http://schemas.microsoft.com/office/drawing/2014/main" id="{B257B9EC-180F-4302-929A-560FCFCC60B4}"/>
            </a:ext>
          </a:extLst>
        </xdr:cNvPr>
        <xdr:cNvCxnSpPr/>
      </xdr:nvCxnSpPr>
      <xdr:spPr>
        <a:xfrm>
          <a:off x="10388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57929</xdr:rowOff>
    </xdr:from>
    <xdr:ext cx="469744" cy="259045"/>
    <xdr:sp macro="" textlink="">
      <xdr:nvSpPr>
        <xdr:cNvPr id="344" name="【福祉施設】&#10;一人当たり面積最大値テキスト">
          <a:extLst>
            <a:ext uri="{FF2B5EF4-FFF2-40B4-BE49-F238E27FC236}">
              <a16:creationId xmlns:a16="http://schemas.microsoft.com/office/drawing/2014/main" id="{D2CE39E3-348C-44C2-82FB-6AF6276C2F36}"/>
            </a:ext>
          </a:extLst>
        </xdr:cNvPr>
        <xdr:cNvSpPr txBox="1"/>
      </xdr:nvSpPr>
      <xdr:spPr>
        <a:xfrm>
          <a:off x="10515600" y="13088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111252</xdr:rowOff>
    </xdr:from>
    <xdr:to>
      <xdr:col>55</xdr:col>
      <xdr:colOff>88900</xdr:colOff>
      <xdr:row>77</xdr:row>
      <xdr:rowOff>111252</xdr:rowOff>
    </xdr:to>
    <xdr:cxnSp macro="">
      <xdr:nvCxnSpPr>
        <xdr:cNvPr id="345" name="直線コネクタ 344">
          <a:extLst>
            <a:ext uri="{FF2B5EF4-FFF2-40B4-BE49-F238E27FC236}">
              <a16:creationId xmlns:a16="http://schemas.microsoft.com/office/drawing/2014/main" id="{4894FBE6-D357-498F-A333-54F555546E47}"/>
            </a:ext>
          </a:extLst>
        </xdr:cNvPr>
        <xdr:cNvCxnSpPr/>
      </xdr:nvCxnSpPr>
      <xdr:spPr>
        <a:xfrm>
          <a:off x="10388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46" name="【福祉施設】&#10;一人当たり面積平均値テキスト">
          <a:extLst>
            <a:ext uri="{FF2B5EF4-FFF2-40B4-BE49-F238E27FC236}">
              <a16:creationId xmlns:a16="http://schemas.microsoft.com/office/drawing/2014/main" id="{C80A1978-5814-46D5-9585-511F33908925}"/>
            </a:ext>
          </a:extLst>
        </xdr:cNvPr>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47" name="フローチャート: 判断 346">
          <a:extLst>
            <a:ext uri="{FF2B5EF4-FFF2-40B4-BE49-F238E27FC236}">
              <a16:creationId xmlns:a16="http://schemas.microsoft.com/office/drawing/2014/main" id="{8878631D-3BC7-4792-8D97-9997A8A871A9}"/>
            </a:ext>
          </a:extLst>
        </xdr:cNvPr>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151892</xdr:rowOff>
    </xdr:from>
    <xdr:to>
      <xdr:col>50</xdr:col>
      <xdr:colOff>165100</xdr:colOff>
      <xdr:row>84</xdr:row>
      <xdr:rowOff>82042</xdr:rowOff>
    </xdr:to>
    <xdr:sp macro="" textlink="">
      <xdr:nvSpPr>
        <xdr:cNvPr id="348" name="フローチャート: 判断 347">
          <a:extLst>
            <a:ext uri="{FF2B5EF4-FFF2-40B4-BE49-F238E27FC236}">
              <a16:creationId xmlns:a16="http://schemas.microsoft.com/office/drawing/2014/main" id="{6170ACED-A015-4D71-B04C-49D4FDDC3BEE}"/>
            </a:ext>
          </a:extLst>
        </xdr:cNvPr>
        <xdr:cNvSpPr/>
      </xdr:nvSpPr>
      <xdr:spPr>
        <a:xfrm>
          <a:off x="9588500" y="1438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170180</xdr:rowOff>
    </xdr:from>
    <xdr:to>
      <xdr:col>46</xdr:col>
      <xdr:colOff>38100</xdr:colOff>
      <xdr:row>84</xdr:row>
      <xdr:rowOff>100330</xdr:rowOff>
    </xdr:to>
    <xdr:sp macro="" textlink="">
      <xdr:nvSpPr>
        <xdr:cNvPr id="349" name="フローチャート: 判断 348">
          <a:extLst>
            <a:ext uri="{FF2B5EF4-FFF2-40B4-BE49-F238E27FC236}">
              <a16:creationId xmlns:a16="http://schemas.microsoft.com/office/drawing/2014/main" id="{C923A67E-B991-44E3-B115-B15BBB10580A}"/>
            </a:ext>
          </a:extLst>
        </xdr:cNvPr>
        <xdr:cNvSpPr/>
      </xdr:nvSpPr>
      <xdr:spPr>
        <a:xfrm>
          <a:off x="8699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44450</xdr:rowOff>
    </xdr:from>
    <xdr:to>
      <xdr:col>41</xdr:col>
      <xdr:colOff>101600</xdr:colOff>
      <xdr:row>84</xdr:row>
      <xdr:rowOff>146050</xdr:rowOff>
    </xdr:to>
    <xdr:sp macro="" textlink="">
      <xdr:nvSpPr>
        <xdr:cNvPr id="350" name="フローチャート: 判断 349">
          <a:extLst>
            <a:ext uri="{FF2B5EF4-FFF2-40B4-BE49-F238E27FC236}">
              <a16:creationId xmlns:a16="http://schemas.microsoft.com/office/drawing/2014/main" id="{329C6005-F5ED-4D5A-A26F-28CF305EEA14}"/>
            </a:ext>
          </a:extLst>
        </xdr:cNvPr>
        <xdr:cNvSpPr/>
      </xdr:nvSpPr>
      <xdr:spPr>
        <a:xfrm>
          <a:off x="7810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44450</xdr:rowOff>
    </xdr:from>
    <xdr:to>
      <xdr:col>36</xdr:col>
      <xdr:colOff>165100</xdr:colOff>
      <xdr:row>84</xdr:row>
      <xdr:rowOff>146050</xdr:rowOff>
    </xdr:to>
    <xdr:sp macro="" textlink="">
      <xdr:nvSpPr>
        <xdr:cNvPr id="351" name="フローチャート: 判断 350">
          <a:extLst>
            <a:ext uri="{FF2B5EF4-FFF2-40B4-BE49-F238E27FC236}">
              <a16:creationId xmlns:a16="http://schemas.microsoft.com/office/drawing/2014/main" id="{234E72E2-B75F-48CB-A7FF-823EEFCF0F03}"/>
            </a:ext>
          </a:extLst>
        </xdr:cNvPr>
        <xdr:cNvSpPr/>
      </xdr:nvSpPr>
      <xdr:spPr>
        <a:xfrm>
          <a:off x="6921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823B9D8-3210-4A22-9910-1C2C63A4A14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EE8C854E-0837-465F-9673-F25E4F01686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D5FB465E-6E29-46B2-9DF4-681D6C0CE03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A3D679B-1B74-4DA5-81FF-BE3F2C1D6F8D}"/>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40CEE6AA-7D37-417A-AACA-FCB8A97C72F6}"/>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55880</xdr:rowOff>
    </xdr:from>
    <xdr:to>
      <xdr:col>55</xdr:col>
      <xdr:colOff>50800</xdr:colOff>
      <xdr:row>85</xdr:row>
      <xdr:rowOff>157480</xdr:rowOff>
    </xdr:to>
    <xdr:sp macro="" textlink="">
      <xdr:nvSpPr>
        <xdr:cNvPr id="357" name="楕円 356">
          <a:extLst>
            <a:ext uri="{FF2B5EF4-FFF2-40B4-BE49-F238E27FC236}">
              <a16:creationId xmlns:a16="http://schemas.microsoft.com/office/drawing/2014/main" id="{B022CD30-06A0-4222-A287-14F12AB9D60D}"/>
            </a:ext>
          </a:extLst>
        </xdr:cNvPr>
        <xdr:cNvSpPr/>
      </xdr:nvSpPr>
      <xdr:spPr>
        <a:xfrm>
          <a:off x="104267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142257</xdr:rowOff>
    </xdr:from>
    <xdr:ext cx="469744" cy="259045"/>
    <xdr:sp macro="" textlink="">
      <xdr:nvSpPr>
        <xdr:cNvPr id="358" name="【福祉施設】&#10;一人当たり面積該当値テキスト">
          <a:extLst>
            <a:ext uri="{FF2B5EF4-FFF2-40B4-BE49-F238E27FC236}">
              <a16:creationId xmlns:a16="http://schemas.microsoft.com/office/drawing/2014/main" id="{68C57A3B-B04C-425B-BC13-038F2633BDBA}"/>
            </a:ext>
          </a:extLst>
        </xdr:cNvPr>
        <xdr:cNvSpPr txBox="1"/>
      </xdr:nvSpPr>
      <xdr:spPr>
        <a:xfrm>
          <a:off x="10515600" y="1454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58165</xdr:rowOff>
    </xdr:from>
    <xdr:to>
      <xdr:col>50</xdr:col>
      <xdr:colOff>165100</xdr:colOff>
      <xdr:row>85</xdr:row>
      <xdr:rowOff>159765</xdr:rowOff>
    </xdr:to>
    <xdr:sp macro="" textlink="">
      <xdr:nvSpPr>
        <xdr:cNvPr id="359" name="楕円 358">
          <a:extLst>
            <a:ext uri="{FF2B5EF4-FFF2-40B4-BE49-F238E27FC236}">
              <a16:creationId xmlns:a16="http://schemas.microsoft.com/office/drawing/2014/main" id="{A80B2C6A-1519-4446-AAD7-2339A4E389EE}"/>
            </a:ext>
          </a:extLst>
        </xdr:cNvPr>
        <xdr:cNvSpPr/>
      </xdr:nvSpPr>
      <xdr:spPr>
        <a:xfrm>
          <a:off x="9588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106680</xdr:rowOff>
    </xdr:from>
    <xdr:to>
      <xdr:col>55</xdr:col>
      <xdr:colOff>0</xdr:colOff>
      <xdr:row>85</xdr:row>
      <xdr:rowOff>108965</xdr:rowOff>
    </xdr:to>
    <xdr:cxnSp macro="">
      <xdr:nvCxnSpPr>
        <xdr:cNvPr id="360" name="直線コネクタ 359">
          <a:extLst>
            <a:ext uri="{FF2B5EF4-FFF2-40B4-BE49-F238E27FC236}">
              <a16:creationId xmlns:a16="http://schemas.microsoft.com/office/drawing/2014/main" id="{FEC48BBC-26E3-4272-9BAD-ECE6CF7D7871}"/>
            </a:ext>
          </a:extLst>
        </xdr:cNvPr>
        <xdr:cNvCxnSpPr/>
      </xdr:nvCxnSpPr>
      <xdr:spPr>
        <a:xfrm flipV="1">
          <a:off x="9639300" y="14679930"/>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60452</xdr:rowOff>
    </xdr:from>
    <xdr:to>
      <xdr:col>46</xdr:col>
      <xdr:colOff>38100</xdr:colOff>
      <xdr:row>85</xdr:row>
      <xdr:rowOff>162052</xdr:rowOff>
    </xdr:to>
    <xdr:sp macro="" textlink="">
      <xdr:nvSpPr>
        <xdr:cNvPr id="361" name="楕円 360">
          <a:extLst>
            <a:ext uri="{FF2B5EF4-FFF2-40B4-BE49-F238E27FC236}">
              <a16:creationId xmlns:a16="http://schemas.microsoft.com/office/drawing/2014/main" id="{A72A3166-B59B-446D-BCC4-DD2F97B28A52}"/>
            </a:ext>
          </a:extLst>
        </xdr:cNvPr>
        <xdr:cNvSpPr/>
      </xdr:nvSpPr>
      <xdr:spPr>
        <a:xfrm>
          <a:off x="8699500" y="1463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108965</xdr:rowOff>
    </xdr:from>
    <xdr:to>
      <xdr:col>50</xdr:col>
      <xdr:colOff>114300</xdr:colOff>
      <xdr:row>85</xdr:row>
      <xdr:rowOff>111252</xdr:rowOff>
    </xdr:to>
    <xdr:cxnSp macro="">
      <xdr:nvCxnSpPr>
        <xdr:cNvPr id="362" name="直線コネクタ 361">
          <a:extLst>
            <a:ext uri="{FF2B5EF4-FFF2-40B4-BE49-F238E27FC236}">
              <a16:creationId xmlns:a16="http://schemas.microsoft.com/office/drawing/2014/main" id="{D6DA1880-C00A-4D85-834C-36071F729E84}"/>
            </a:ext>
          </a:extLst>
        </xdr:cNvPr>
        <xdr:cNvCxnSpPr/>
      </xdr:nvCxnSpPr>
      <xdr:spPr>
        <a:xfrm flipV="1">
          <a:off x="8750300" y="146822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62737</xdr:rowOff>
    </xdr:from>
    <xdr:to>
      <xdr:col>41</xdr:col>
      <xdr:colOff>101600</xdr:colOff>
      <xdr:row>85</xdr:row>
      <xdr:rowOff>164337</xdr:rowOff>
    </xdr:to>
    <xdr:sp macro="" textlink="">
      <xdr:nvSpPr>
        <xdr:cNvPr id="363" name="楕円 362">
          <a:extLst>
            <a:ext uri="{FF2B5EF4-FFF2-40B4-BE49-F238E27FC236}">
              <a16:creationId xmlns:a16="http://schemas.microsoft.com/office/drawing/2014/main" id="{2B8CB263-3AF8-4D25-9126-DA4D526E799F}"/>
            </a:ext>
          </a:extLst>
        </xdr:cNvPr>
        <xdr:cNvSpPr/>
      </xdr:nvSpPr>
      <xdr:spPr>
        <a:xfrm>
          <a:off x="7810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111252</xdr:rowOff>
    </xdr:from>
    <xdr:to>
      <xdr:col>45</xdr:col>
      <xdr:colOff>177800</xdr:colOff>
      <xdr:row>85</xdr:row>
      <xdr:rowOff>113537</xdr:rowOff>
    </xdr:to>
    <xdr:cxnSp macro="">
      <xdr:nvCxnSpPr>
        <xdr:cNvPr id="364" name="直線コネクタ 363">
          <a:extLst>
            <a:ext uri="{FF2B5EF4-FFF2-40B4-BE49-F238E27FC236}">
              <a16:creationId xmlns:a16="http://schemas.microsoft.com/office/drawing/2014/main" id="{8E02B6DE-7A0D-4C05-8F98-B45E1F4A3DF1}"/>
            </a:ext>
          </a:extLst>
        </xdr:cNvPr>
        <xdr:cNvCxnSpPr/>
      </xdr:nvCxnSpPr>
      <xdr:spPr>
        <a:xfrm flipV="1">
          <a:off x="7861300" y="14684502"/>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62737</xdr:rowOff>
    </xdr:from>
    <xdr:to>
      <xdr:col>36</xdr:col>
      <xdr:colOff>165100</xdr:colOff>
      <xdr:row>85</xdr:row>
      <xdr:rowOff>164337</xdr:rowOff>
    </xdr:to>
    <xdr:sp macro="" textlink="">
      <xdr:nvSpPr>
        <xdr:cNvPr id="365" name="楕円 364">
          <a:extLst>
            <a:ext uri="{FF2B5EF4-FFF2-40B4-BE49-F238E27FC236}">
              <a16:creationId xmlns:a16="http://schemas.microsoft.com/office/drawing/2014/main" id="{3CF24E96-268F-429E-BC55-291676AE9074}"/>
            </a:ext>
          </a:extLst>
        </xdr:cNvPr>
        <xdr:cNvSpPr/>
      </xdr:nvSpPr>
      <xdr:spPr>
        <a:xfrm>
          <a:off x="6921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113537</xdr:rowOff>
    </xdr:from>
    <xdr:to>
      <xdr:col>41</xdr:col>
      <xdr:colOff>50800</xdr:colOff>
      <xdr:row>85</xdr:row>
      <xdr:rowOff>113537</xdr:rowOff>
    </xdr:to>
    <xdr:cxnSp macro="">
      <xdr:nvCxnSpPr>
        <xdr:cNvPr id="366" name="直線コネクタ 365">
          <a:extLst>
            <a:ext uri="{FF2B5EF4-FFF2-40B4-BE49-F238E27FC236}">
              <a16:creationId xmlns:a16="http://schemas.microsoft.com/office/drawing/2014/main" id="{608E5EB1-827A-45EF-B471-A46C6FE384BD}"/>
            </a:ext>
          </a:extLst>
        </xdr:cNvPr>
        <xdr:cNvCxnSpPr/>
      </xdr:nvCxnSpPr>
      <xdr:spPr>
        <a:xfrm>
          <a:off x="6972300" y="146867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98569</xdr:rowOff>
    </xdr:from>
    <xdr:ext cx="469744" cy="259045"/>
    <xdr:sp macro="" textlink="">
      <xdr:nvSpPr>
        <xdr:cNvPr id="367" name="n_1aveValue【福祉施設】&#10;一人当たり面積">
          <a:extLst>
            <a:ext uri="{FF2B5EF4-FFF2-40B4-BE49-F238E27FC236}">
              <a16:creationId xmlns:a16="http://schemas.microsoft.com/office/drawing/2014/main" id="{B5D8E791-F3A6-4ECD-A674-A341DF3C8182}"/>
            </a:ext>
          </a:extLst>
        </xdr:cNvPr>
        <xdr:cNvSpPr txBox="1"/>
      </xdr:nvSpPr>
      <xdr:spPr>
        <a:xfrm>
          <a:off x="9391727" y="1415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116857</xdr:rowOff>
    </xdr:from>
    <xdr:ext cx="469744" cy="259045"/>
    <xdr:sp macro="" textlink="">
      <xdr:nvSpPr>
        <xdr:cNvPr id="368" name="n_2aveValue【福祉施設】&#10;一人当たり面積">
          <a:extLst>
            <a:ext uri="{FF2B5EF4-FFF2-40B4-BE49-F238E27FC236}">
              <a16:creationId xmlns:a16="http://schemas.microsoft.com/office/drawing/2014/main" id="{4EF036E8-E686-41D4-961E-40517D2B8C8E}"/>
            </a:ext>
          </a:extLst>
        </xdr:cNvPr>
        <xdr:cNvSpPr txBox="1"/>
      </xdr:nvSpPr>
      <xdr:spPr>
        <a:xfrm>
          <a:off x="8515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162577</xdr:rowOff>
    </xdr:from>
    <xdr:ext cx="469744" cy="259045"/>
    <xdr:sp macro="" textlink="">
      <xdr:nvSpPr>
        <xdr:cNvPr id="369" name="n_3aveValue【福祉施設】&#10;一人当たり面積">
          <a:extLst>
            <a:ext uri="{FF2B5EF4-FFF2-40B4-BE49-F238E27FC236}">
              <a16:creationId xmlns:a16="http://schemas.microsoft.com/office/drawing/2014/main" id="{0039C7A2-C027-49C1-96CB-23243188D6DA}"/>
            </a:ext>
          </a:extLst>
        </xdr:cNvPr>
        <xdr:cNvSpPr txBox="1"/>
      </xdr:nvSpPr>
      <xdr:spPr>
        <a:xfrm>
          <a:off x="7626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162577</xdr:rowOff>
    </xdr:from>
    <xdr:ext cx="469744" cy="259045"/>
    <xdr:sp macro="" textlink="">
      <xdr:nvSpPr>
        <xdr:cNvPr id="370" name="n_4aveValue【福祉施設】&#10;一人当たり面積">
          <a:extLst>
            <a:ext uri="{FF2B5EF4-FFF2-40B4-BE49-F238E27FC236}">
              <a16:creationId xmlns:a16="http://schemas.microsoft.com/office/drawing/2014/main" id="{A6EC987E-56D8-4C86-932C-A8F76F932286}"/>
            </a:ext>
          </a:extLst>
        </xdr:cNvPr>
        <xdr:cNvSpPr txBox="1"/>
      </xdr:nvSpPr>
      <xdr:spPr>
        <a:xfrm>
          <a:off x="6737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150892</xdr:rowOff>
    </xdr:from>
    <xdr:ext cx="469744" cy="259045"/>
    <xdr:sp macro="" textlink="">
      <xdr:nvSpPr>
        <xdr:cNvPr id="371" name="n_1mainValue【福祉施設】&#10;一人当たり面積">
          <a:extLst>
            <a:ext uri="{FF2B5EF4-FFF2-40B4-BE49-F238E27FC236}">
              <a16:creationId xmlns:a16="http://schemas.microsoft.com/office/drawing/2014/main" id="{D2B6A46E-78E6-40D8-8241-4E9AD9E79054}"/>
            </a:ext>
          </a:extLst>
        </xdr:cNvPr>
        <xdr:cNvSpPr txBox="1"/>
      </xdr:nvSpPr>
      <xdr:spPr>
        <a:xfrm>
          <a:off x="93917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153179</xdr:rowOff>
    </xdr:from>
    <xdr:ext cx="469744" cy="259045"/>
    <xdr:sp macro="" textlink="">
      <xdr:nvSpPr>
        <xdr:cNvPr id="372" name="n_2mainValue【福祉施設】&#10;一人当たり面積">
          <a:extLst>
            <a:ext uri="{FF2B5EF4-FFF2-40B4-BE49-F238E27FC236}">
              <a16:creationId xmlns:a16="http://schemas.microsoft.com/office/drawing/2014/main" id="{B1280C62-5A4B-4C86-BFF8-C8AE469771A0}"/>
            </a:ext>
          </a:extLst>
        </xdr:cNvPr>
        <xdr:cNvSpPr txBox="1"/>
      </xdr:nvSpPr>
      <xdr:spPr>
        <a:xfrm>
          <a:off x="8515427" y="14726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155464</xdr:rowOff>
    </xdr:from>
    <xdr:ext cx="469744" cy="259045"/>
    <xdr:sp macro="" textlink="">
      <xdr:nvSpPr>
        <xdr:cNvPr id="373" name="n_3mainValue【福祉施設】&#10;一人当たり面積">
          <a:extLst>
            <a:ext uri="{FF2B5EF4-FFF2-40B4-BE49-F238E27FC236}">
              <a16:creationId xmlns:a16="http://schemas.microsoft.com/office/drawing/2014/main" id="{1D17EB96-ECAE-4E14-9837-C748F3F46649}"/>
            </a:ext>
          </a:extLst>
        </xdr:cNvPr>
        <xdr:cNvSpPr txBox="1"/>
      </xdr:nvSpPr>
      <xdr:spPr>
        <a:xfrm>
          <a:off x="7626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155464</xdr:rowOff>
    </xdr:from>
    <xdr:ext cx="469744" cy="259045"/>
    <xdr:sp macro="" textlink="">
      <xdr:nvSpPr>
        <xdr:cNvPr id="374" name="n_4mainValue【福祉施設】&#10;一人当たり面積">
          <a:extLst>
            <a:ext uri="{FF2B5EF4-FFF2-40B4-BE49-F238E27FC236}">
              <a16:creationId xmlns:a16="http://schemas.microsoft.com/office/drawing/2014/main" id="{0F95C999-8EBC-40EB-BBE7-79D79137AA90}"/>
            </a:ext>
          </a:extLst>
        </xdr:cNvPr>
        <xdr:cNvSpPr txBox="1"/>
      </xdr:nvSpPr>
      <xdr:spPr>
        <a:xfrm>
          <a:off x="6737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50F54ABC-C0CE-4037-9DD5-87F3F58DB4B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33411676-F1AE-48BC-839A-11F0FBD0941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CAD3D96D-697F-466D-9606-52006A63DAB3}"/>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DA57892C-076B-4257-B6C3-CF4FDABB284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E22603E9-C2B4-4056-9984-3184C60AD73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6D4200F5-23D2-4A0D-973F-4AC08A3FF57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777A5A1C-92DD-49E9-BC2D-AC166A3A2BD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E92CD7EC-9D83-44D2-A75F-C5959C6A1D07}"/>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633045E7-A76C-42CE-95F0-9403F1C6397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87E57B06-7DC9-4631-B38D-521BC89B05F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3F1FC061-09DE-47A3-B1F3-C98766B98214}"/>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E02B7B78-BCF8-488D-B98E-65AE8B65F0A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DDFEB4DB-4699-44A5-BB14-76E0A791748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3FFD130C-DAD8-4886-9377-94D47474C85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3FDBB347-E1FE-4AA2-BC9A-287E1EA41A1D}"/>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883DA943-554D-4ACF-8DC0-FFEEB668E7F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A3D067EB-FEAB-419F-B840-63B5F7ACE67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65DEDFB5-1F23-4ED2-A429-B13777B34C3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0699AC65-2199-4EE1-8137-62BB37677ED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D93163CF-9B70-4B88-943E-47B59F29C8E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FDD91D8E-52AD-43CC-A215-7D8630E8014E}"/>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E184E06F-A71D-43E5-B1B6-AFBBDB9C821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7838F7E5-2820-4F93-B30F-EF0DE217883F}"/>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6CF29B98-8D3F-404E-BE24-B9C3F590040D}"/>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E52F7E63-54D7-48AE-B9CB-F46FC7DDB1B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400" name="直線コネクタ 399">
          <a:extLst>
            <a:ext uri="{FF2B5EF4-FFF2-40B4-BE49-F238E27FC236}">
              <a16:creationId xmlns:a16="http://schemas.microsoft.com/office/drawing/2014/main" id="{316154CE-478A-4C38-A2EA-57C8E23D8A30}"/>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1" name="【市民会館】&#10;有形固定資産減価償却率最小値テキスト">
          <a:extLst>
            <a:ext uri="{FF2B5EF4-FFF2-40B4-BE49-F238E27FC236}">
              <a16:creationId xmlns:a16="http://schemas.microsoft.com/office/drawing/2014/main" id="{99D49EF3-37BA-4F5B-8703-A7CB02CA2E7E}"/>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2" name="直線コネクタ 401">
          <a:extLst>
            <a:ext uri="{FF2B5EF4-FFF2-40B4-BE49-F238E27FC236}">
              <a16:creationId xmlns:a16="http://schemas.microsoft.com/office/drawing/2014/main" id="{6246955A-9E35-468B-9B58-9DFDABD82D86}"/>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183C2516-CFA2-4091-B0F4-A8734C66404A}"/>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a:extLst>
            <a:ext uri="{FF2B5EF4-FFF2-40B4-BE49-F238E27FC236}">
              <a16:creationId xmlns:a16="http://schemas.microsoft.com/office/drawing/2014/main" id="{445FB3B5-EB42-4C9C-B0A9-0FEE821D4C2A}"/>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AC617400-FF32-4436-863D-7956287AAAD3}"/>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406" name="フローチャート: 判断 405">
          <a:extLst>
            <a:ext uri="{FF2B5EF4-FFF2-40B4-BE49-F238E27FC236}">
              <a16:creationId xmlns:a16="http://schemas.microsoft.com/office/drawing/2014/main" id="{123A1DA9-76C5-4E15-9A0D-0842F99CA22A}"/>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407" name="フローチャート: 判断 406">
          <a:extLst>
            <a:ext uri="{FF2B5EF4-FFF2-40B4-BE49-F238E27FC236}">
              <a16:creationId xmlns:a16="http://schemas.microsoft.com/office/drawing/2014/main" id="{5A67249A-63F7-4903-B031-AF10CE150568}"/>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408" name="フローチャート: 判断 407">
          <a:extLst>
            <a:ext uri="{FF2B5EF4-FFF2-40B4-BE49-F238E27FC236}">
              <a16:creationId xmlns:a16="http://schemas.microsoft.com/office/drawing/2014/main" id="{F9A2F821-2E19-482F-8F18-6C29B42A64D7}"/>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35198</xdr:rowOff>
    </xdr:from>
    <xdr:to>
      <xdr:col>10</xdr:col>
      <xdr:colOff>165100</xdr:colOff>
      <xdr:row>104</xdr:row>
      <xdr:rowOff>136798</xdr:rowOff>
    </xdr:to>
    <xdr:sp macro="" textlink="">
      <xdr:nvSpPr>
        <xdr:cNvPr id="409" name="フローチャート: 判断 408">
          <a:extLst>
            <a:ext uri="{FF2B5EF4-FFF2-40B4-BE49-F238E27FC236}">
              <a16:creationId xmlns:a16="http://schemas.microsoft.com/office/drawing/2014/main" id="{33DC7D08-D430-4A73-9171-B060EC5D1CD8}"/>
            </a:ext>
          </a:extLst>
        </xdr:cNvPr>
        <xdr:cNvSpPr/>
      </xdr:nvSpPr>
      <xdr:spPr>
        <a:xfrm>
          <a:off x="1968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15602</xdr:rowOff>
    </xdr:from>
    <xdr:to>
      <xdr:col>6</xdr:col>
      <xdr:colOff>38100</xdr:colOff>
      <xdr:row>104</xdr:row>
      <xdr:rowOff>117202</xdr:rowOff>
    </xdr:to>
    <xdr:sp macro="" textlink="">
      <xdr:nvSpPr>
        <xdr:cNvPr id="410" name="フローチャート: 判断 409">
          <a:extLst>
            <a:ext uri="{FF2B5EF4-FFF2-40B4-BE49-F238E27FC236}">
              <a16:creationId xmlns:a16="http://schemas.microsoft.com/office/drawing/2014/main" id="{20F4A708-A3D5-453D-884A-9D6E0127E4AA}"/>
            </a:ext>
          </a:extLst>
        </xdr:cNvPr>
        <xdr:cNvSpPr/>
      </xdr:nvSpPr>
      <xdr:spPr>
        <a:xfrm>
          <a:off x="1079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46323B7A-77B6-488E-93CF-966525978E4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FB1E128D-C9DE-4FF5-A130-F0835D9689A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32C150CE-8AC0-4E0B-A168-398AD831E06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902EDC5-FA6B-405E-A9C2-7CCEBB1C731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0ACE59A7-7FC1-4BA4-BBE2-6E725B4625B2}"/>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110308</xdr:rowOff>
    </xdr:from>
    <xdr:to>
      <xdr:col>24</xdr:col>
      <xdr:colOff>114300</xdr:colOff>
      <xdr:row>107</xdr:row>
      <xdr:rowOff>40458</xdr:rowOff>
    </xdr:to>
    <xdr:sp macro="" textlink="">
      <xdr:nvSpPr>
        <xdr:cNvPr id="416" name="楕円 415">
          <a:extLst>
            <a:ext uri="{FF2B5EF4-FFF2-40B4-BE49-F238E27FC236}">
              <a16:creationId xmlns:a16="http://schemas.microsoft.com/office/drawing/2014/main" id="{62050B0B-FBD2-4AA5-B7B4-7F790A351E8C}"/>
            </a:ext>
          </a:extLst>
        </xdr:cNvPr>
        <xdr:cNvSpPr/>
      </xdr:nvSpPr>
      <xdr:spPr>
        <a:xfrm>
          <a:off x="4584700" y="18284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88735</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A85193B4-E657-45DD-B8DA-CB48066FF758}"/>
            </a:ext>
          </a:extLst>
        </xdr:cNvPr>
        <xdr:cNvSpPr txBox="1"/>
      </xdr:nvSpPr>
      <xdr:spPr>
        <a:xfrm>
          <a:off x="4673600"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74386</xdr:rowOff>
    </xdr:from>
    <xdr:to>
      <xdr:col>20</xdr:col>
      <xdr:colOff>38100</xdr:colOff>
      <xdr:row>107</xdr:row>
      <xdr:rowOff>4536</xdr:rowOff>
    </xdr:to>
    <xdr:sp macro="" textlink="">
      <xdr:nvSpPr>
        <xdr:cNvPr id="418" name="楕円 417">
          <a:extLst>
            <a:ext uri="{FF2B5EF4-FFF2-40B4-BE49-F238E27FC236}">
              <a16:creationId xmlns:a16="http://schemas.microsoft.com/office/drawing/2014/main" id="{7A53A92E-1A56-444E-BA43-759EAD623A17}"/>
            </a:ext>
          </a:extLst>
        </xdr:cNvPr>
        <xdr:cNvSpPr/>
      </xdr:nvSpPr>
      <xdr:spPr>
        <a:xfrm>
          <a:off x="3746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125186</xdr:rowOff>
    </xdr:from>
    <xdr:to>
      <xdr:col>24</xdr:col>
      <xdr:colOff>63500</xdr:colOff>
      <xdr:row>106</xdr:row>
      <xdr:rowOff>161108</xdr:rowOff>
    </xdr:to>
    <xdr:cxnSp macro="">
      <xdr:nvCxnSpPr>
        <xdr:cNvPr id="419" name="直線コネクタ 418">
          <a:extLst>
            <a:ext uri="{FF2B5EF4-FFF2-40B4-BE49-F238E27FC236}">
              <a16:creationId xmlns:a16="http://schemas.microsoft.com/office/drawing/2014/main" id="{34438A19-E503-4237-B950-5EF96AC07911}"/>
            </a:ext>
          </a:extLst>
        </xdr:cNvPr>
        <xdr:cNvCxnSpPr/>
      </xdr:nvCxnSpPr>
      <xdr:spPr>
        <a:xfrm>
          <a:off x="3797300" y="18298886"/>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71120</xdr:rowOff>
    </xdr:from>
    <xdr:to>
      <xdr:col>15</xdr:col>
      <xdr:colOff>101600</xdr:colOff>
      <xdr:row>107</xdr:row>
      <xdr:rowOff>1270</xdr:rowOff>
    </xdr:to>
    <xdr:sp macro="" textlink="">
      <xdr:nvSpPr>
        <xdr:cNvPr id="420" name="楕円 419">
          <a:extLst>
            <a:ext uri="{FF2B5EF4-FFF2-40B4-BE49-F238E27FC236}">
              <a16:creationId xmlns:a16="http://schemas.microsoft.com/office/drawing/2014/main" id="{5580FA4E-FE51-4FE1-9ADC-F43309AB7C4B}"/>
            </a:ext>
          </a:extLst>
        </xdr:cNvPr>
        <xdr:cNvSpPr/>
      </xdr:nvSpPr>
      <xdr:spPr>
        <a:xfrm>
          <a:off x="28575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121920</xdr:rowOff>
    </xdr:from>
    <xdr:to>
      <xdr:col>19</xdr:col>
      <xdr:colOff>177800</xdr:colOff>
      <xdr:row>106</xdr:row>
      <xdr:rowOff>125186</xdr:rowOff>
    </xdr:to>
    <xdr:cxnSp macro="">
      <xdr:nvCxnSpPr>
        <xdr:cNvPr id="421" name="直線コネクタ 420">
          <a:extLst>
            <a:ext uri="{FF2B5EF4-FFF2-40B4-BE49-F238E27FC236}">
              <a16:creationId xmlns:a16="http://schemas.microsoft.com/office/drawing/2014/main" id="{760D9A93-8104-4E90-B7EE-AF5CCA89AA4C}"/>
            </a:ext>
          </a:extLst>
        </xdr:cNvPr>
        <xdr:cNvCxnSpPr/>
      </xdr:nvCxnSpPr>
      <xdr:spPr>
        <a:xfrm>
          <a:off x="2908300" y="1829562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30299</xdr:rowOff>
    </xdr:from>
    <xdr:to>
      <xdr:col>10</xdr:col>
      <xdr:colOff>165100</xdr:colOff>
      <xdr:row>106</xdr:row>
      <xdr:rowOff>131899</xdr:rowOff>
    </xdr:to>
    <xdr:sp macro="" textlink="">
      <xdr:nvSpPr>
        <xdr:cNvPr id="422" name="楕円 421">
          <a:extLst>
            <a:ext uri="{FF2B5EF4-FFF2-40B4-BE49-F238E27FC236}">
              <a16:creationId xmlns:a16="http://schemas.microsoft.com/office/drawing/2014/main" id="{70D014EE-756C-4399-B62A-16B9C4D01BE0}"/>
            </a:ext>
          </a:extLst>
        </xdr:cNvPr>
        <xdr:cNvSpPr/>
      </xdr:nvSpPr>
      <xdr:spPr>
        <a:xfrm>
          <a:off x="1968500" y="1820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81099</xdr:rowOff>
    </xdr:from>
    <xdr:to>
      <xdr:col>15</xdr:col>
      <xdr:colOff>50800</xdr:colOff>
      <xdr:row>106</xdr:row>
      <xdr:rowOff>121920</xdr:rowOff>
    </xdr:to>
    <xdr:cxnSp macro="">
      <xdr:nvCxnSpPr>
        <xdr:cNvPr id="423" name="直線コネクタ 422">
          <a:extLst>
            <a:ext uri="{FF2B5EF4-FFF2-40B4-BE49-F238E27FC236}">
              <a16:creationId xmlns:a16="http://schemas.microsoft.com/office/drawing/2014/main" id="{64DDA2DA-C5B2-47AE-89C2-61521B3C5BB6}"/>
            </a:ext>
          </a:extLst>
        </xdr:cNvPr>
        <xdr:cNvCxnSpPr/>
      </xdr:nvCxnSpPr>
      <xdr:spPr>
        <a:xfrm>
          <a:off x="2019300" y="18254799"/>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169092</xdr:rowOff>
    </xdr:from>
    <xdr:to>
      <xdr:col>6</xdr:col>
      <xdr:colOff>38100</xdr:colOff>
      <xdr:row>106</xdr:row>
      <xdr:rowOff>99242</xdr:rowOff>
    </xdr:to>
    <xdr:sp macro="" textlink="">
      <xdr:nvSpPr>
        <xdr:cNvPr id="424" name="楕円 423">
          <a:extLst>
            <a:ext uri="{FF2B5EF4-FFF2-40B4-BE49-F238E27FC236}">
              <a16:creationId xmlns:a16="http://schemas.microsoft.com/office/drawing/2014/main" id="{33C56D06-E01D-4C3B-9096-0F54296BBD9F}"/>
            </a:ext>
          </a:extLst>
        </xdr:cNvPr>
        <xdr:cNvSpPr/>
      </xdr:nvSpPr>
      <xdr:spPr>
        <a:xfrm>
          <a:off x="1079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48442</xdr:rowOff>
    </xdr:from>
    <xdr:to>
      <xdr:col>10</xdr:col>
      <xdr:colOff>114300</xdr:colOff>
      <xdr:row>106</xdr:row>
      <xdr:rowOff>81099</xdr:rowOff>
    </xdr:to>
    <xdr:cxnSp macro="">
      <xdr:nvCxnSpPr>
        <xdr:cNvPr id="425" name="直線コネクタ 424">
          <a:extLst>
            <a:ext uri="{FF2B5EF4-FFF2-40B4-BE49-F238E27FC236}">
              <a16:creationId xmlns:a16="http://schemas.microsoft.com/office/drawing/2014/main" id="{4046201E-35F0-48FD-8EC3-54845E42F8E1}"/>
            </a:ext>
          </a:extLst>
        </xdr:cNvPr>
        <xdr:cNvCxnSpPr/>
      </xdr:nvCxnSpPr>
      <xdr:spPr>
        <a:xfrm>
          <a:off x="1130300" y="1822214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426" name="n_1aveValue【市民会館】&#10;有形固定資産減価償却率">
          <a:extLst>
            <a:ext uri="{FF2B5EF4-FFF2-40B4-BE49-F238E27FC236}">
              <a16:creationId xmlns:a16="http://schemas.microsoft.com/office/drawing/2014/main" id="{83681A5D-18F7-432D-BA49-D5E2C34E731F}"/>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427" name="n_2aveValue【市民会館】&#10;有形固定資産減価償却率">
          <a:extLst>
            <a:ext uri="{FF2B5EF4-FFF2-40B4-BE49-F238E27FC236}">
              <a16:creationId xmlns:a16="http://schemas.microsoft.com/office/drawing/2014/main" id="{1708D0C6-27D5-44F5-A956-7581097CC66C}"/>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153325</xdr:rowOff>
    </xdr:from>
    <xdr:ext cx="405111" cy="259045"/>
    <xdr:sp macro="" textlink="">
      <xdr:nvSpPr>
        <xdr:cNvPr id="428" name="n_3aveValue【市民会館】&#10;有形固定資産減価償却率">
          <a:extLst>
            <a:ext uri="{FF2B5EF4-FFF2-40B4-BE49-F238E27FC236}">
              <a16:creationId xmlns:a16="http://schemas.microsoft.com/office/drawing/2014/main" id="{9DCC165B-FEA8-4F24-B56C-7662DCF432FA}"/>
            </a:ext>
          </a:extLst>
        </xdr:cNvPr>
        <xdr:cNvSpPr txBox="1"/>
      </xdr:nvSpPr>
      <xdr:spPr>
        <a:xfrm>
          <a:off x="1816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133729</xdr:rowOff>
    </xdr:from>
    <xdr:ext cx="405111" cy="259045"/>
    <xdr:sp macro="" textlink="">
      <xdr:nvSpPr>
        <xdr:cNvPr id="429" name="n_4aveValue【市民会館】&#10;有形固定資産減価償却率">
          <a:extLst>
            <a:ext uri="{FF2B5EF4-FFF2-40B4-BE49-F238E27FC236}">
              <a16:creationId xmlns:a16="http://schemas.microsoft.com/office/drawing/2014/main" id="{86180A07-99A2-4289-8BB0-FACF06BD7B1E}"/>
            </a:ext>
          </a:extLst>
        </xdr:cNvPr>
        <xdr:cNvSpPr txBox="1"/>
      </xdr:nvSpPr>
      <xdr:spPr>
        <a:xfrm>
          <a:off x="927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167113</xdr:rowOff>
    </xdr:from>
    <xdr:ext cx="405111" cy="259045"/>
    <xdr:sp macro="" textlink="">
      <xdr:nvSpPr>
        <xdr:cNvPr id="430" name="n_1mainValue【市民会館】&#10;有形固定資産減価償却率">
          <a:extLst>
            <a:ext uri="{FF2B5EF4-FFF2-40B4-BE49-F238E27FC236}">
              <a16:creationId xmlns:a16="http://schemas.microsoft.com/office/drawing/2014/main" id="{64F0B44A-5481-4A65-AB96-296706D017C2}"/>
            </a:ext>
          </a:extLst>
        </xdr:cNvPr>
        <xdr:cNvSpPr txBox="1"/>
      </xdr:nvSpPr>
      <xdr:spPr>
        <a:xfrm>
          <a:off x="35820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163847</xdr:rowOff>
    </xdr:from>
    <xdr:ext cx="405111" cy="259045"/>
    <xdr:sp macro="" textlink="">
      <xdr:nvSpPr>
        <xdr:cNvPr id="431" name="n_2mainValue【市民会館】&#10;有形固定資産減価償却率">
          <a:extLst>
            <a:ext uri="{FF2B5EF4-FFF2-40B4-BE49-F238E27FC236}">
              <a16:creationId xmlns:a16="http://schemas.microsoft.com/office/drawing/2014/main" id="{2556BEC6-B3AA-4BA6-8792-7B1CD5D58882}"/>
            </a:ext>
          </a:extLst>
        </xdr:cNvPr>
        <xdr:cNvSpPr txBox="1"/>
      </xdr:nvSpPr>
      <xdr:spPr>
        <a:xfrm>
          <a:off x="2705744" y="1833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123026</xdr:rowOff>
    </xdr:from>
    <xdr:ext cx="405111" cy="259045"/>
    <xdr:sp macro="" textlink="">
      <xdr:nvSpPr>
        <xdr:cNvPr id="432" name="n_3mainValue【市民会館】&#10;有形固定資産減価償却率">
          <a:extLst>
            <a:ext uri="{FF2B5EF4-FFF2-40B4-BE49-F238E27FC236}">
              <a16:creationId xmlns:a16="http://schemas.microsoft.com/office/drawing/2014/main" id="{D7F108A4-4EC8-4DCB-B6AA-A6F013BC66AD}"/>
            </a:ext>
          </a:extLst>
        </xdr:cNvPr>
        <xdr:cNvSpPr txBox="1"/>
      </xdr:nvSpPr>
      <xdr:spPr>
        <a:xfrm>
          <a:off x="1816744" y="18296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90369</xdr:rowOff>
    </xdr:from>
    <xdr:ext cx="405111" cy="259045"/>
    <xdr:sp macro="" textlink="">
      <xdr:nvSpPr>
        <xdr:cNvPr id="433" name="n_4mainValue【市民会館】&#10;有形固定資産減価償却率">
          <a:extLst>
            <a:ext uri="{FF2B5EF4-FFF2-40B4-BE49-F238E27FC236}">
              <a16:creationId xmlns:a16="http://schemas.microsoft.com/office/drawing/2014/main" id="{87995575-2452-4F4C-8364-45AC2A52F58B}"/>
            </a:ext>
          </a:extLst>
        </xdr:cNvPr>
        <xdr:cNvSpPr txBox="1"/>
      </xdr:nvSpPr>
      <xdr:spPr>
        <a:xfrm>
          <a:off x="9277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7B6F03F2-869F-4746-B4DF-39F106133A1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E7089D1D-8A45-44E6-AA63-EBC808739E6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22544BD9-8B52-422E-9EC6-2FE0008EB03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0F143C5C-F143-4875-A702-30DC8AEFC2A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F26A7076-E432-45B6-8E76-EBAAC4B01A8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6DC6E855-80F7-4B11-B349-A768C692AA9B}"/>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12148C19-37C8-4325-B74F-338AAF066F7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FC9788D0-C779-4BF7-9A01-DC424F8BD49B}"/>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FA1F76CD-3A95-42AB-8D21-0340322B7DC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78D05AEF-6383-46CC-8FE4-A8F8CFCA15D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a:extLst>
            <a:ext uri="{FF2B5EF4-FFF2-40B4-BE49-F238E27FC236}">
              <a16:creationId xmlns:a16="http://schemas.microsoft.com/office/drawing/2014/main" id="{A27BFF0C-BB44-4247-9CDF-48422AA784C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a:extLst>
            <a:ext uri="{FF2B5EF4-FFF2-40B4-BE49-F238E27FC236}">
              <a16:creationId xmlns:a16="http://schemas.microsoft.com/office/drawing/2014/main" id="{F3346D17-5225-41AF-B8C5-5A619184876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a:extLst>
            <a:ext uri="{FF2B5EF4-FFF2-40B4-BE49-F238E27FC236}">
              <a16:creationId xmlns:a16="http://schemas.microsoft.com/office/drawing/2014/main" id="{BF61E3CE-0189-4D54-8929-BE8439D6111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a:extLst>
            <a:ext uri="{FF2B5EF4-FFF2-40B4-BE49-F238E27FC236}">
              <a16:creationId xmlns:a16="http://schemas.microsoft.com/office/drawing/2014/main" id="{9CD73DDE-939B-4981-84D5-7710AB4DE1E7}"/>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a:extLst>
            <a:ext uri="{FF2B5EF4-FFF2-40B4-BE49-F238E27FC236}">
              <a16:creationId xmlns:a16="http://schemas.microsoft.com/office/drawing/2014/main" id="{89D6A98A-9E9E-4AF5-A883-935C26C84CC5}"/>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a:extLst>
            <a:ext uri="{FF2B5EF4-FFF2-40B4-BE49-F238E27FC236}">
              <a16:creationId xmlns:a16="http://schemas.microsoft.com/office/drawing/2014/main" id="{99ABB271-7B93-4B15-9B5F-4D16F48D023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a:extLst>
            <a:ext uri="{FF2B5EF4-FFF2-40B4-BE49-F238E27FC236}">
              <a16:creationId xmlns:a16="http://schemas.microsoft.com/office/drawing/2014/main" id="{63A5DBDE-809E-4B79-AA05-8C6A70653D1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a:extLst>
            <a:ext uri="{FF2B5EF4-FFF2-40B4-BE49-F238E27FC236}">
              <a16:creationId xmlns:a16="http://schemas.microsoft.com/office/drawing/2014/main" id="{3CA43B50-458B-4EA2-9D63-D871BD95A32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a:extLst>
            <a:ext uri="{FF2B5EF4-FFF2-40B4-BE49-F238E27FC236}">
              <a16:creationId xmlns:a16="http://schemas.microsoft.com/office/drawing/2014/main" id="{368A4D9E-F004-4077-A985-BC330040E3C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a:extLst>
            <a:ext uri="{FF2B5EF4-FFF2-40B4-BE49-F238E27FC236}">
              <a16:creationId xmlns:a16="http://schemas.microsoft.com/office/drawing/2014/main" id="{6FA098F7-ACA2-4C5D-B084-703C70D8035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7F9CE8F6-CA62-490B-ADB0-9E6E6959D86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a:extLst>
            <a:ext uri="{FF2B5EF4-FFF2-40B4-BE49-F238E27FC236}">
              <a16:creationId xmlns:a16="http://schemas.microsoft.com/office/drawing/2014/main" id="{766F0A4E-7A77-4D18-BCE7-4CA76A50F23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a:extLst>
            <a:ext uri="{FF2B5EF4-FFF2-40B4-BE49-F238E27FC236}">
              <a16:creationId xmlns:a16="http://schemas.microsoft.com/office/drawing/2014/main" id="{786D44FF-B880-458A-A2BE-F927996DE07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457" name="直線コネクタ 456">
          <a:extLst>
            <a:ext uri="{FF2B5EF4-FFF2-40B4-BE49-F238E27FC236}">
              <a16:creationId xmlns:a16="http://schemas.microsoft.com/office/drawing/2014/main" id="{BB5D9174-BEEE-4995-BAE3-FA7AC35554AC}"/>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458" name="【市民会館】&#10;一人当たり面積最小値テキスト">
          <a:extLst>
            <a:ext uri="{FF2B5EF4-FFF2-40B4-BE49-F238E27FC236}">
              <a16:creationId xmlns:a16="http://schemas.microsoft.com/office/drawing/2014/main" id="{C7B1BBB4-F826-4723-AAB7-4CC2A866C52A}"/>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459" name="直線コネクタ 458">
          <a:extLst>
            <a:ext uri="{FF2B5EF4-FFF2-40B4-BE49-F238E27FC236}">
              <a16:creationId xmlns:a16="http://schemas.microsoft.com/office/drawing/2014/main" id="{5CD3E4BB-9D90-4FC1-BF27-4BFAA9157642}"/>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a:extLst>
            <a:ext uri="{FF2B5EF4-FFF2-40B4-BE49-F238E27FC236}">
              <a16:creationId xmlns:a16="http://schemas.microsoft.com/office/drawing/2014/main" id="{1ED5344E-C16B-4D18-852B-6FE4A520B5A2}"/>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a:extLst>
            <a:ext uri="{FF2B5EF4-FFF2-40B4-BE49-F238E27FC236}">
              <a16:creationId xmlns:a16="http://schemas.microsoft.com/office/drawing/2014/main" id="{B498EBE7-F296-436A-935B-B5786EBBC56D}"/>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38116</xdr:rowOff>
    </xdr:from>
    <xdr:ext cx="469744" cy="259045"/>
    <xdr:sp macro="" textlink="">
      <xdr:nvSpPr>
        <xdr:cNvPr id="462" name="【市民会館】&#10;一人当たり面積平均値テキスト">
          <a:extLst>
            <a:ext uri="{FF2B5EF4-FFF2-40B4-BE49-F238E27FC236}">
              <a16:creationId xmlns:a16="http://schemas.microsoft.com/office/drawing/2014/main" id="{B122A0BD-6072-4367-BC21-A4E85C2309E9}"/>
            </a:ext>
          </a:extLst>
        </xdr:cNvPr>
        <xdr:cNvSpPr txBox="1"/>
      </xdr:nvSpPr>
      <xdr:spPr>
        <a:xfrm>
          <a:off x="10515600" y="18211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463" name="フローチャート: 判断 462">
          <a:extLst>
            <a:ext uri="{FF2B5EF4-FFF2-40B4-BE49-F238E27FC236}">
              <a16:creationId xmlns:a16="http://schemas.microsoft.com/office/drawing/2014/main" id="{718F0965-6084-46D6-B9A8-A7BD824AFE04}"/>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464" name="フローチャート: 判断 463">
          <a:extLst>
            <a:ext uri="{FF2B5EF4-FFF2-40B4-BE49-F238E27FC236}">
              <a16:creationId xmlns:a16="http://schemas.microsoft.com/office/drawing/2014/main" id="{CDF012C2-5B0E-4946-83DE-8851D24FE3CE}"/>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465" name="フローチャート: 判断 464">
          <a:extLst>
            <a:ext uri="{FF2B5EF4-FFF2-40B4-BE49-F238E27FC236}">
              <a16:creationId xmlns:a16="http://schemas.microsoft.com/office/drawing/2014/main" id="{1021C399-0781-4B25-BDA2-1B939AA0669A}"/>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132080</xdr:rowOff>
    </xdr:from>
    <xdr:to>
      <xdr:col>41</xdr:col>
      <xdr:colOff>101600</xdr:colOff>
      <xdr:row>107</xdr:row>
      <xdr:rowOff>62230</xdr:rowOff>
    </xdr:to>
    <xdr:sp macro="" textlink="">
      <xdr:nvSpPr>
        <xdr:cNvPr id="466" name="フローチャート: 判断 465">
          <a:extLst>
            <a:ext uri="{FF2B5EF4-FFF2-40B4-BE49-F238E27FC236}">
              <a16:creationId xmlns:a16="http://schemas.microsoft.com/office/drawing/2014/main" id="{683F3A2A-69DB-4311-8024-C31CAC3A2B2F}"/>
            </a:ext>
          </a:extLst>
        </xdr:cNvPr>
        <xdr:cNvSpPr/>
      </xdr:nvSpPr>
      <xdr:spPr>
        <a:xfrm>
          <a:off x="7810500" y="1830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133986</xdr:rowOff>
    </xdr:from>
    <xdr:to>
      <xdr:col>36</xdr:col>
      <xdr:colOff>165100</xdr:colOff>
      <xdr:row>107</xdr:row>
      <xdr:rowOff>64136</xdr:rowOff>
    </xdr:to>
    <xdr:sp macro="" textlink="">
      <xdr:nvSpPr>
        <xdr:cNvPr id="467" name="フローチャート: 判断 466">
          <a:extLst>
            <a:ext uri="{FF2B5EF4-FFF2-40B4-BE49-F238E27FC236}">
              <a16:creationId xmlns:a16="http://schemas.microsoft.com/office/drawing/2014/main" id="{0536A297-671D-43AF-A882-9DA0A931D241}"/>
            </a:ext>
          </a:extLst>
        </xdr:cNvPr>
        <xdr:cNvSpPr/>
      </xdr:nvSpPr>
      <xdr:spPr>
        <a:xfrm>
          <a:off x="6921500" y="1830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428375DB-EB8D-4CA8-954F-B9865FE39A0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38C2EE35-8C49-4F6A-B0EB-093EB1FB5CE5}"/>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60D7432E-C9DA-41BE-B3DA-68227C5F9661}"/>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B72A8C29-FEF8-413D-8C97-16FA3C03F7A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F7BBAC2B-AC3B-4C6B-BEFF-E941BE2151C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73" name="楕円 472">
          <a:extLst>
            <a:ext uri="{FF2B5EF4-FFF2-40B4-BE49-F238E27FC236}">
              <a16:creationId xmlns:a16="http://schemas.microsoft.com/office/drawing/2014/main" id="{707AF1F5-DB63-4EEC-A85D-78E27460F6AE}"/>
            </a:ext>
          </a:extLst>
        </xdr:cNvPr>
        <xdr:cNvSpPr/>
      </xdr:nvSpPr>
      <xdr:spPr>
        <a:xfrm>
          <a:off x="104267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36847</xdr:rowOff>
    </xdr:from>
    <xdr:ext cx="469744" cy="259045"/>
    <xdr:sp macro="" textlink="">
      <xdr:nvSpPr>
        <xdr:cNvPr id="474" name="【市民会館】&#10;一人当たり面積該当値テキスト">
          <a:extLst>
            <a:ext uri="{FF2B5EF4-FFF2-40B4-BE49-F238E27FC236}">
              <a16:creationId xmlns:a16="http://schemas.microsoft.com/office/drawing/2014/main" id="{AEB54D1F-5441-4F7C-9E21-C462E5267B08}"/>
            </a:ext>
          </a:extLst>
        </xdr:cNvPr>
        <xdr:cNvSpPr txBox="1"/>
      </xdr:nvSpPr>
      <xdr:spPr>
        <a:xfrm>
          <a:off x="10515600" y="1786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25400</xdr:rowOff>
    </xdr:from>
    <xdr:to>
      <xdr:col>50</xdr:col>
      <xdr:colOff>165100</xdr:colOff>
      <xdr:row>105</xdr:row>
      <xdr:rowOff>127000</xdr:rowOff>
    </xdr:to>
    <xdr:sp macro="" textlink="">
      <xdr:nvSpPr>
        <xdr:cNvPr id="475" name="楕円 474">
          <a:extLst>
            <a:ext uri="{FF2B5EF4-FFF2-40B4-BE49-F238E27FC236}">
              <a16:creationId xmlns:a16="http://schemas.microsoft.com/office/drawing/2014/main" id="{CFA966E6-B904-4A84-AF40-D0184F4F8145}"/>
            </a:ext>
          </a:extLst>
        </xdr:cNvPr>
        <xdr:cNvSpPr/>
      </xdr:nvSpPr>
      <xdr:spPr>
        <a:xfrm>
          <a:off x="9588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64770</xdr:rowOff>
    </xdr:from>
    <xdr:to>
      <xdr:col>55</xdr:col>
      <xdr:colOff>0</xdr:colOff>
      <xdr:row>105</xdr:row>
      <xdr:rowOff>76200</xdr:rowOff>
    </xdr:to>
    <xdr:cxnSp macro="">
      <xdr:nvCxnSpPr>
        <xdr:cNvPr id="476" name="直線コネクタ 475">
          <a:extLst>
            <a:ext uri="{FF2B5EF4-FFF2-40B4-BE49-F238E27FC236}">
              <a16:creationId xmlns:a16="http://schemas.microsoft.com/office/drawing/2014/main" id="{621301CF-EA30-4325-9D85-4D96734992D9}"/>
            </a:ext>
          </a:extLst>
        </xdr:cNvPr>
        <xdr:cNvCxnSpPr/>
      </xdr:nvCxnSpPr>
      <xdr:spPr>
        <a:xfrm flipV="1">
          <a:off x="9639300" y="180670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38736</xdr:rowOff>
    </xdr:from>
    <xdr:to>
      <xdr:col>46</xdr:col>
      <xdr:colOff>38100</xdr:colOff>
      <xdr:row>105</xdr:row>
      <xdr:rowOff>140336</xdr:rowOff>
    </xdr:to>
    <xdr:sp macro="" textlink="">
      <xdr:nvSpPr>
        <xdr:cNvPr id="477" name="楕円 476">
          <a:extLst>
            <a:ext uri="{FF2B5EF4-FFF2-40B4-BE49-F238E27FC236}">
              <a16:creationId xmlns:a16="http://schemas.microsoft.com/office/drawing/2014/main" id="{58777877-D213-441B-9B25-6C249A141922}"/>
            </a:ext>
          </a:extLst>
        </xdr:cNvPr>
        <xdr:cNvSpPr/>
      </xdr:nvSpPr>
      <xdr:spPr>
        <a:xfrm>
          <a:off x="86995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76200</xdr:rowOff>
    </xdr:from>
    <xdr:to>
      <xdr:col>50</xdr:col>
      <xdr:colOff>114300</xdr:colOff>
      <xdr:row>105</xdr:row>
      <xdr:rowOff>89536</xdr:rowOff>
    </xdr:to>
    <xdr:cxnSp macro="">
      <xdr:nvCxnSpPr>
        <xdr:cNvPr id="478" name="直線コネクタ 477">
          <a:extLst>
            <a:ext uri="{FF2B5EF4-FFF2-40B4-BE49-F238E27FC236}">
              <a16:creationId xmlns:a16="http://schemas.microsoft.com/office/drawing/2014/main" id="{D55F9D73-4417-4528-A1DE-5CB8C1EB996A}"/>
            </a:ext>
          </a:extLst>
        </xdr:cNvPr>
        <xdr:cNvCxnSpPr/>
      </xdr:nvCxnSpPr>
      <xdr:spPr>
        <a:xfrm flipV="1">
          <a:off x="8750300" y="1807845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50164</xdr:rowOff>
    </xdr:from>
    <xdr:to>
      <xdr:col>41</xdr:col>
      <xdr:colOff>101600</xdr:colOff>
      <xdr:row>105</xdr:row>
      <xdr:rowOff>151764</xdr:rowOff>
    </xdr:to>
    <xdr:sp macro="" textlink="">
      <xdr:nvSpPr>
        <xdr:cNvPr id="479" name="楕円 478">
          <a:extLst>
            <a:ext uri="{FF2B5EF4-FFF2-40B4-BE49-F238E27FC236}">
              <a16:creationId xmlns:a16="http://schemas.microsoft.com/office/drawing/2014/main" id="{DCC2F025-D6DB-4E20-BC86-856691066D79}"/>
            </a:ext>
          </a:extLst>
        </xdr:cNvPr>
        <xdr:cNvSpPr/>
      </xdr:nvSpPr>
      <xdr:spPr>
        <a:xfrm>
          <a:off x="7810500" y="1805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89536</xdr:rowOff>
    </xdr:from>
    <xdr:to>
      <xdr:col>45</xdr:col>
      <xdr:colOff>177800</xdr:colOff>
      <xdr:row>105</xdr:row>
      <xdr:rowOff>100964</xdr:rowOff>
    </xdr:to>
    <xdr:cxnSp macro="">
      <xdr:nvCxnSpPr>
        <xdr:cNvPr id="480" name="直線コネクタ 479">
          <a:extLst>
            <a:ext uri="{FF2B5EF4-FFF2-40B4-BE49-F238E27FC236}">
              <a16:creationId xmlns:a16="http://schemas.microsoft.com/office/drawing/2014/main" id="{C80FD6D0-37E3-4F72-B769-2BBDA61FE5C7}"/>
            </a:ext>
          </a:extLst>
        </xdr:cNvPr>
        <xdr:cNvCxnSpPr/>
      </xdr:nvCxnSpPr>
      <xdr:spPr>
        <a:xfrm flipV="1">
          <a:off x="7861300" y="1809178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107314</xdr:rowOff>
    </xdr:from>
    <xdr:to>
      <xdr:col>36</xdr:col>
      <xdr:colOff>165100</xdr:colOff>
      <xdr:row>104</xdr:row>
      <xdr:rowOff>37464</xdr:rowOff>
    </xdr:to>
    <xdr:sp macro="" textlink="">
      <xdr:nvSpPr>
        <xdr:cNvPr id="481" name="楕円 480">
          <a:extLst>
            <a:ext uri="{FF2B5EF4-FFF2-40B4-BE49-F238E27FC236}">
              <a16:creationId xmlns:a16="http://schemas.microsoft.com/office/drawing/2014/main" id="{B459A8C4-BDBC-4080-B4E1-4728E62073E3}"/>
            </a:ext>
          </a:extLst>
        </xdr:cNvPr>
        <xdr:cNvSpPr/>
      </xdr:nvSpPr>
      <xdr:spPr>
        <a:xfrm>
          <a:off x="6921500" y="1776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158114</xdr:rowOff>
    </xdr:from>
    <xdr:to>
      <xdr:col>41</xdr:col>
      <xdr:colOff>50800</xdr:colOff>
      <xdr:row>105</xdr:row>
      <xdr:rowOff>100964</xdr:rowOff>
    </xdr:to>
    <xdr:cxnSp macro="">
      <xdr:nvCxnSpPr>
        <xdr:cNvPr id="482" name="直線コネクタ 481">
          <a:extLst>
            <a:ext uri="{FF2B5EF4-FFF2-40B4-BE49-F238E27FC236}">
              <a16:creationId xmlns:a16="http://schemas.microsoft.com/office/drawing/2014/main" id="{9D39A8A6-61DB-45FC-9860-BF6D54A5C163}"/>
            </a:ext>
          </a:extLst>
        </xdr:cNvPr>
        <xdr:cNvCxnSpPr/>
      </xdr:nvCxnSpPr>
      <xdr:spPr>
        <a:xfrm>
          <a:off x="6972300" y="17817464"/>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161941</xdr:rowOff>
    </xdr:from>
    <xdr:ext cx="469744" cy="259045"/>
    <xdr:sp macro="" textlink="">
      <xdr:nvSpPr>
        <xdr:cNvPr id="483" name="n_1aveValue【市民会館】&#10;一人当たり面積">
          <a:extLst>
            <a:ext uri="{FF2B5EF4-FFF2-40B4-BE49-F238E27FC236}">
              <a16:creationId xmlns:a16="http://schemas.microsoft.com/office/drawing/2014/main" id="{71959E40-6258-424D-A7CF-C5E58599D4A6}"/>
            </a:ext>
          </a:extLst>
        </xdr:cNvPr>
        <xdr:cNvSpPr txBox="1"/>
      </xdr:nvSpPr>
      <xdr:spPr>
        <a:xfrm>
          <a:off x="9391727" y="1833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165752</xdr:rowOff>
    </xdr:from>
    <xdr:ext cx="469744" cy="259045"/>
    <xdr:sp macro="" textlink="">
      <xdr:nvSpPr>
        <xdr:cNvPr id="484" name="n_2aveValue【市民会館】&#10;一人当たり面積">
          <a:extLst>
            <a:ext uri="{FF2B5EF4-FFF2-40B4-BE49-F238E27FC236}">
              <a16:creationId xmlns:a16="http://schemas.microsoft.com/office/drawing/2014/main" id="{69935521-752F-41B2-84CF-67F5A29FC445}"/>
            </a:ext>
          </a:extLst>
        </xdr:cNvPr>
        <xdr:cNvSpPr txBox="1"/>
      </xdr:nvSpPr>
      <xdr:spPr>
        <a:xfrm>
          <a:off x="8515427" y="18339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53357</xdr:rowOff>
    </xdr:from>
    <xdr:ext cx="469744" cy="259045"/>
    <xdr:sp macro="" textlink="">
      <xdr:nvSpPr>
        <xdr:cNvPr id="485" name="n_3aveValue【市民会館】&#10;一人当たり面積">
          <a:extLst>
            <a:ext uri="{FF2B5EF4-FFF2-40B4-BE49-F238E27FC236}">
              <a16:creationId xmlns:a16="http://schemas.microsoft.com/office/drawing/2014/main" id="{690A7254-BD3F-489B-B5C9-89A8EF822C74}"/>
            </a:ext>
          </a:extLst>
        </xdr:cNvPr>
        <xdr:cNvSpPr txBox="1"/>
      </xdr:nvSpPr>
      <xdr:spPr>
        <a:xfrm>
          <a:off x="7626427" y="1839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55263</xdr:rowOff>
    </xdr:from>
    <xdr:ext cx="469744" cy="259045"/>
    <xdr:sp macro="" textlink="">
      <xdr:nvSpPr>
        <xdr:cNvPr id="486" name="n_4aveValue【市民会館】&#10;一人当たり面積">
          <a:extLst>
            <a:ext uri="{FF2B5EF4-FFF2-40B4-BE49-F238E27FC236}">
              <a16:creationId xmlns:a16="http://schemas.microsoft.com/office/drawing/2014/main" id="{CC3A8D11-03E0-454F-B018-A046188CB1B8}"/>
            </a:ext>
          </a:extLst>
        </xdr:cNvPr>
        <xdr:cNvSpPr txBox="1"/>
      </xdr:nvSpPr>
      <xdr:spPr>
        <a:xfrm>
          <a:off x="6737427" y="1840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143527</xdr:rowOff>
    </xdr:from>
    <xdr:ext cx="469744" cy="259045"/>
    <xdr:sp macro="" textlink="">
      <xdr:nvSpPr>
        <xdr:cNvPr id="487" name="n_1mainValue【市民会館】&#10;一人当たり面積">
          <a:extLst>
            <a:ext uri="{FF2B5EF4-FFF2-40B4-BE49-F238E27FC236}">
              <a16:creationId xmlns:a16="http://schemas.microsoft.com/office/drawing/2014/main" id="{D5AD29A0-06A7-4687-8408-F562F414AC50}"/>
            </a:ext>
          </a:extLst>
        </xdr:cNvPr>
        <xdr:cNvSpPr txBox="1"/>
      </xdr:nvSpPr>
      <xdr:spPr>
        <a:xfrm>
          <a:off x="9391727" y="1780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156863</xdr:rowOff>
    </xdr:from>
    <xdr:ext cx="469744" cy="259045"/>
    <xdr:sp macro="" textlink="">
      <xdr:nvSpPr>
        <xdr:cNvPr id="488" name="n_2mainValue【市民会館】&#10;一人当たり面積">
          <a:extLst>
            <a:ext uri="{FF2B5EF4-FFF2-40B4-BE49-F238E27FC236}">
              <a16:creationId xmlns:a16="http://schemas.microsoft.com/office/drawing/2014/main" id="{41F50C2C-1095-4C10-984A-D9080DF2C518}"/>
            </a:ext>
          </a:extLst>
        </xdr:cNvPr>
        <xdr:cNvSpPr txBox="1"/>
      </xdr:nvSpPr>
      <xdr:spPr>
        <a:xfrm>
          <a:off x="8515427" y="1781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168291</xdr:rowOff>
    </xdr:from>
    <xdr:ext cx="469744" cy="259045"/>
    <xdr:sp macro="" textlink="">
      <xdr:nvSpPr>
        <xdr:cNvPr id="489" name="n_3mainValue【市民会館】&#10;一人当たり面積">
          <a:extLst>
            <a:ext uri="{FF2B5EF4-FFF2-40B4-BE49-F238E27FC236}">
              <a16:creationId xmlns:a16="http://schemas.microsoft.com/office/drawing/2014/main" id="{7B4E5498-7F56-4107-B1C9-398FFFE0710D}"/>
            </a:ext>
          </a:extLst>
        </xdr:cNvPr>
        <xdr:cNvSpPr txBox="1"/>
      </xdr:nvSpPr>
      <xdr:spPr>
        <a:xfrm>
          <a:off x="7626427" y="17827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53991</xdr:rowOff>
    </xdr:from>
    <xdr:ext cx="469744" cy="259045"/>
    <xdr:sp macro="" textlink="">
      <xdr:nvSpPr>
        <xdr:cNvPr id="490" name="n_4mainValue【市民会館】&#10;一人当たり面積">
          <a:extLst>
            <a:ext uri="{FF2B5EF4-FFF2-40B4-BE49-F238E27FC236}">
              <a16:creationId xmlns:a16="http://schemas.microsoft.com/office/drawing/2014/main" id="{746588E8-C131-4623-BC31-9211E6A7FF59}"/>
            </a:ext>
          </a:extLst>
        </xdr:cNvPr>
        <xdr:cNvSpPr txBox="1"/>
      </xdr:nvSpPr>
      <xdr:spPr>
        <a:xfrm>
          <a:off x="6737427" y="17541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F64E0533-A6A9-4962-913B-25A593FC0F1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B451D692-BCF6-4C39-98B7-957AB4737D2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9661F917-E6DA-4B88-8F52-3685707A1C8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C5695FB5-7B76-498B-A7C4-0D8306D518CD}"/>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291C3F89-38F0-46F7-B213-489FF5D5386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14319031-773B-4084-8EF7-2CB1405B29A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625BC091-53DA-4C26-AE5A-191DD04FF4C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A6DAF991-EF22-405A-B391-F49E0A3E7D0F}"/>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9" name="正方形/長方形 498">
          <a:extLst>
            <a:ext uri="{FF2B5EF4-FFF2-40B4-BE49-F238E27FC236}">
              <a16:creationId xmlns:a16="http://schemas.microsoft.com/office/drawing/2014/main" id="{971399B2-B9F4-42CF-9A4A-99041B5F240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0" name="正方形/長方形 499">
          <a:extLst>
            <a:ext uri="{FF2B5EF4-FFF2-40B4-BE49-F238E27FC236}">
              <a16:creationId xmlns:a16="http://schemas.microsoft.com/office/drawing/2014/main" id="{5057D0C3-96C3-4BC8-9015-D833C998C29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1" name="正方形/長方形 500">
          <a:extLst>
            <a:ext uri="{FF2B5EF4-FFF2-40B4-BE49-F238E27FC236}">
              <a16:creationId xmlns:a16="http://schemas.microsoft.com/office/drawing/2014/main" id="{21DBCDF9-AD56-4366-88C3-B1A76D49317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2" name="正方形/長方形 501">
          <a:extLst>
            <a:ext uri="{FF2B5EF4-FFF2-40B4-BE49-F238E27FC236}">
              <a16:creationId xmlns:a16="http://schemas.microsoft.com/office/drawing/2014/main" id="{67D1D59D-DD02-4FC4-963B-4EB032C71C5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3" name="正方形/長方形 502">
          <a:extLst>
            <a:ext uri="{FF2B5EF4-FFF2-40B4-BE49-F238E27FC236}">
              <a16:creationId xmlns:a16="http://schemas.microsoft.com/office/drawing/2014/main" id="{9AC5BF96-160F-4D8E-B264-88B6C24E6A5D}"/>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4" name="正方形/長方形 503">
          <a:extLst>
            <a:ext uri="{FF2B5EF4-FFF2-40B4-BE49-F238E27FC236}">
              <a16:creationId xmlns:a16="http://schemas.microsoft.com/office/drawing/2014/main" id="{5E2702AB-7707-473A-A832-CC8839FCCA4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5" name="正方形/長方形 504">
          <a:extLst>
            <a:ext uri="{FF2B5EF4-FFF2-40B4-BE49-F238E27FC236}">
              <a16:creationId xmlns:a16="http://schemas.microsoft.com/office/drawing/2014/main" id="{5BF665AA-F5E4-45D7-A4AE-FBBE25555BD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6" name="正方形/長方形 505">
          <a:extLst>
            <a:ext uri="{FF2B5EF4-FFF2-40B4-BE49-F238E27FC236}">
              <a16:creationId xmlns:a16="http://schemas.microsoft.com/office/drawing/2014/main" id="{E98C1C7D-96D2-40F4-A2A7-3BC04A221B7C}"/>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E3B0EF5F-BAF9-486C-B03A-EA589189557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FBA3FD48-A7EB-4245-922A-83CE791246C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4334C6AF-D1F4-4A0C-B83D-83E07E5F156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7F89C741-4F11-44B9-98E3-02EA969B586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4479EC19-AADA-4AEC-9D38-B6D81CA9694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FDA09C25-626A-4C5F-82C3-B346EE5BB10D}"/>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19AE0D79-1C88-4E05-A94C-3A25E54F2B4F}"/>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315DBDE7-8596-49CF-959F-632B196CE7F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D50ACAE4-A826-45BC-96CD-3551F840A50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61F8A4F2-5FB6-4732-BA5A-B57D1E8B1F7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D84AC186-DF8B-4660-9B2F-977491A0B96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DDCFCA60-4DD9-4C06-B9BE-4A693C5CA01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BF1DD572-DBA2-4AB3-B389-93301C48A21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50854EAA-C3B8-4C0B-861F-12D471C0CDC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D596C33F-7701-44C9-AAFE-FC1C1AFC42C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5AB06004-2A7A-42EB-814F-21711975C9E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7E99483D-A709-439A-9746-E5347323C16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B47EE4FB-3568-439A-A4A4-61185EE0834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D305BA5B-08C1-4F30-8B36-1CC8A77486F5}"/>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C15FCBE1-25BB-4BC3-BF7C-27506EFEAEFA}"/>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EDDA8A92-E1BA-42D4-BEDF-A4434EE3565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A97C4BE1-5D60-4181-98D9-662AE0DDE6F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867C01AF-FB48-455C-A48A-96946A95067E}"/>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a:extLst>
            <a:ext uri="{FF2B5EF4-FFF2-40B4-BE49-F238E27FC236}">
              <a16:creationId xmlns:a16="http://schemas.microsoft.com/office/drawing/2014/main" id="{8252632C-1DED-49DE-8136-B2E90C72D42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531" name="直線コネクタ 530">
          <a:extLst>
            <a:ext uri="{FF2B5EF4-FFF2-40B4-BE49-F238E27FC236}">
              <a16:creationId xmlns:a16="http://schemas.microsoft.com/office/drawing/2014/main" id="{5BF4532E-1177-409B-B823-B9B7F9A1C015}"/>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2" name="【保健センター・保健所】&#10;有形固定資産減価償却率最小値テキスト">
          <a:extLst>
            <a:ext uri="{FF2B5EF4-FFF2-40B4-BE49-F238E27FC236}">
              <a16:creationId xmlns:a16="http://schemas.microsoft.com/office/drawing/2014/main" id="{0EF302A8-650D-4FEF-87B7-DB7EF835AB8A}"/>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3" name="直線コネクタ 532">
          <a:extLst>
            <a:ext uri="{FF2B5EF4-FFF2-40B4-BE49-F238E27FC236}">
              <a16:creationId xmlns:a16="http://schemas.microsoft.com/office/drawing/2014/main" id="{A947A711-36C8-4740-99AC-7233C78F4D01}"/>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34" name="【保健センター・保健所】&#10;有形固定資産減価償却率最大値テキスト">
          <a:extLst>
            <a:ext uri="{FF2B5EF4-FFF2-40B4-BE49-F238E27FC236}">
              <a16:creationId xmlns:a16="http://schemas.microsoft.com/office/drawing/2014/main" id="{C9502ED5-5A5D-4078-A3DC-E52893BA02D8}"/>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35" name="直線コネクタ 534">
          <a:extLst>
            <a:ext uri="{FF2B5EF4-FFF2-40B4-BE49-F238E27FC236}">
              <a16:creationId xmlns:a16="http://schemas.microsoft.com/office/drawing/2014/main" id="{F5548F0C-9C3E-4A38-B07F-8341743DD3B8}"/>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536" name="【保健センター・保健所】&#10;有形固定資産減価償却率平均値テキスト">
          <a:extLst>
            <a:ext uri="{FF2B5EF4-FFF2-40B4-BE49-F238E27FC236}">
              <a16:creationId xmlns:a16="http://schemas.microsoft.com/office/drawing/2014/main" id="{164D9D09-23D5-44AE-83A2-EC5DA922E87D}"/>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7" name="フローチャート: 判断 536">
          <a:extLst>
            <a:ext uri="{FF2B5EF4-FFF2-40B4-BE49-F238E27FC236}">
              <a16:creationId xmlns:a16="http://schemas.microsoft.com/office/drawing/2014/main" id="{95288364-2C7E-4D99-89E9-13422DD7BEE7}"/>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38" name="フローチャート: 判断 537">
          <a:extLst>
            <a:ext uri="{FF2B5EF4-FFF2-40B4-BE49-F238E27FC236}">
              <a16:creationId xmlns:a16="http://schemas.microsoft.com/office/drawing/2014/main" id="{2572368F-EE60-407F-9CE8-8BEABEB9EE18}"/>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39" name="フローチャート: 判断 538">
          <a:extLst>
            <a:ext uri="{FF2B5EF4-FFF2-40B4-BE49-F238E27FC236}">
              <a16:creationId xmlns:a16="http://schemas.microsoft.com/office/drawing/2014/main" id="{B1089C06-DE5B-4097-9F05-DCE74B77610E}"/>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65405</xdr:rowOff>
    </xdr:from>
    <xdr:to>
      <xdr:col>72</xdr:col>
      <xdr:colOff>38100</xdr:colOff>
      <xdr:row>58</xdr:row>
      <xdr:rowOff>167005</xdr:rowOff>
    </xdr:to>
    <xdr:sp macro="" textlink="">
      <xdr:nvSpPr>
        <xdr:cNvPr id="540" name="フローチャート: 判断 539">
          <a:extLst>
            <a:ext uri="{FF2B5EF4-FFF2-40B4-BE49-F238E27FC236}">
              <a16:creationId xmlns:a16="http://schemas.microsoft.com/office/drawing/2014/main" id="{335182BD-5F83-4EFD-9C51-4E3E6D5AB703}"/>
            </a:ext>
          </a:extLst>
        </xdr:cNvPr>
        <xdr:cNvSpPr/>
      </xdr:nvSpPr>
      <xdr:spPr>
        <a:xfrm>
          <a:off x="13652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31115</xdr:rowOff>
    </xdr:from>
    <xdr:to>
      <xdr:col>67</xdr:col>
      <xdr:colOff>101600</xdr:colOff>
      <xdr:row>58</xdr:row>
      <xdr:rowOff>132715</xdr:rowOff>
    </xdr:to>
    <xdr:sp macro="" textlink="">
      <xdr:nvSpPr>
        <xdr:cNvPr id="541" name="フローチャート: 判断 540">
          <a:extLst>
            <a:ext uri="{FF2B5EF4-FFF2-40B4-BE49-F238E27FC236}">
              <a16:creationId xmlns:a16="http://schemas.microsoft.com/office/drawing/2014/main" id="{68382819-BDE4-475E-8E05-1600A497F51F}"/>
            </a:ext>
          </a:extLst>
        </xdr:cNvPr>
        <xdr:cNvSpPr/>
      </xdr:nvSpPr>
      <xdr:spPr>
        <a:xfrm>
          <a:off x="12763500" y="997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94C5D1F6-752A-4B56-8339-4CF21CB2FB9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97775849-9661-40FB-9C1D-47DFCC775B5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6A720B53-63C1-4717-AFAF-C1BCC6159FE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76C1FA14-774A-4A31-B3F2-A00CAFA00DDC}"/>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E27CC8C1-D3FB-4218-91FE-F58BC9BBD196}"/>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135890</xdr:rowOff>
    </xdr:from>
    <xdr:to>
      <xdr:col>85</xdr:col>
      <xdr:colOff>177800</xdr:colOff>
      <xdr:row>59</xdr:row>
      <xdr:rowOff>66040</xdr:rowOff>
    </xdr:to>
    <xdr:sp macro="" textlink="">
      <xdr:nvSpPr>
        <xdr:cNvPr id="547" name="楕円 546">
          <a:extLst>
            <a:ext uri="{FF2B5EF4-FFF2-40B4-BE49-F238E27FC236}">
              <a16:creationId xmlns:a16="http://schemas.microsoft.com/office/drawing/2014/main" id="{6E5A7866-C477-49CF-AEA3-00978C639AED}"/>
            </a:ext>
          </a:extLst>
        </xdr:cNvPr>
        <xdr:cNvSpPr/>
      </xdr:nvSpPr>
      <xdr:spPr>
        <a:xfrm>
          <a:off x="162687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158767</xdr:rowOff>
    </xdr:from>
    <xdr:ext cx="405111" cy="259045"/>
    <xdr:sp macro="" textlink="">
      <xdr:nvSpPr>
        <xdr:cNvPr id="548" name="【保健センター・保健所】&#10;有形固定資産減価償却率該当値テキスト">
          <a:extLst>
            <a:ext uri="{FF2B5EF4-FFF2-40B4-BE49-F238E27FC236}">
              <a16:creationId xmlns:a16="http://schemas.microsoft.com/office/drawing/2014/main" id="{7457743E-A70D-4808-8EA5-B653CDE33909}"/>
            </a:ext>
          </a:extLst>
        </xdr:cNvPr>
        <xdr:cNvSpPr txBox="1"/>
      </xdr:nvSpPr>
      <xdr:spPr>
        <a:xfrm>
          <a:off x="16357600"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97790</xdr:rowOff>
    </xdr:from>
    <xdr:to>
      <xdr:col>81</xdr:col>
      <xdr:colOff>101600</xdr:colOff>
      <xdr:row>59</xdr:row>
      <xdr:rowOff>27940</xdr:rowOff>
    </xdr:to>
    <xdr:sp macro="" textlink="">
      <xdr:nvSpPr>
        <xdr:cNvPr id="549" name="楕円 548">
          <a:extLst>
            <a:ext uri="{FF2B5EF4-FFF2-40B4-BE49-F238E27FC236}">
              <a16:creationId xmlns:a16="http://schemas.microsoft.com/office/drawing/2014/main" id="{C1EC4C7B-0B19-40E8-B6DC-6675372C6ECD}"/>
            </a:ext>
          </a:extLst>
        </xdr:cNvPr>
        <xdr:cNvSpPr/>
      </xdr:nvSpPr>
      <xdr:spPr>
        <a:xfrm>
          <a:off x="15430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148590</xdr:rowOff>
    </xdr:from>
    <xdr:to>
      <xdr:col>85</xdr:col>
      <xdr:colOff>127000</xdr:colOff>
      <xdr:row>59</xdr:row>
      <xdr:rowOff>15240</xdr:rowOff>
    </xdr:to>
    <xdr:cxnSp macro="">
      <xdr:nvCxnSpPr>
        <xdr:cNvPr id="550" name="直線コネクタ 549">
          <a:extLst>
            <a:ext uri="{FF2B5EF4-FFF2-40B4-BE49-F238E27FC236}">
              <a16:creationId xmlns:a16="http://schemas.microsoft.com/office/drawing/2014/main" id="{AD70CF35-A8D5-4C02-909A-482EE6B7E778}"/>
            </a:ext>
          </a:extLst>
        </xdr:cNvPr>
        <xdr:cNvCxnSpPr/>
      </xdr:nvCxnSpPr>
      <xdr:spPr>
        <a:xfrm>
          <a:off x="15481300" y="100926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59690</xdr:rowOff>
    </xdr:from>
    <xdr:to>
      <xdr:col>76</xdr:col>
      <xdr:colOff>165100</xdr:colOff>
      <xdr:row>58</xdr:row>
      <xdr:rowOff>161290</xdr:rowOff>
    </xdr:to>
    <xdr:sp macro="" textlink="">
      <xdr:nvSpPr>
        <xdr:cNvPr id="551" name="楕円 550">
          <a:extLst>
            <a:ext uri="{FF2B5EF4-FFF2-40B4-BE49-F238E27FC236}">
              <a16:creationId xmlns:a16="http://schemas.microsoft.com/office/drawing/2014/main" id="{BF238AF4-B59D-420F-A61D-84B5EFE888FF}"/>
            </a:ext>
          </a:extLst>
        </xdr:cNvPr>
        <xdr:cNvSpPr/>
      </xdr:nvSpPr>
      <xdr:spPr>
        <a:xfrm>
          <a:off x="14541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110490</xdr:rowOff>
    </xdr:from>
    <xdr:to>
      <xdr:col>81</xdr:col>
      <xdr:colOff>50800</xdr:colOff>
      <xdr:row>58</xdr:row>
      <xdr:rowOff>148590</xdr:rowOff>
    </xdr:to>
    <xdr:cxnSp macro="">
      <xdr:nvCxnSpPr>
        <xdr:cNvPr id="552" name="直線コネクタ 551">
          <a:extLst>
            <a:ext uri="{FF2B5EF4-FFF2-40B4-BE49-F238E27FC236}">
              <a16:creationId xmlns:a16="http://schemas.microsoft.com/office/drawing/2014/main" id="{01524243-43F0-4B6D-B3C7-56D2CC8D8587}"/>
            </a:ext>
          </a:extLst>
        </xdr:cNvPr>
        <xdr:cNvCxnSpPr/>
      </xdr:nvCxnSpPr>
      <xdr:spPr>
        <a:xfrm>
          <a:off x="14592300" y="1005459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71120</xdr:rowOff>
    </xdr:from>
    <xdr:to>
      <xdr:col>72</xdr:col>
      <xdr:colOff>38100</xdr:colOff>
      <xdr:row>59</xdr:row>
      <xdr:rowOff>1270</xdr:rowOff>
    </xdr:to>
    <xdr:sp macro="" textlink="">
      <xdr:nvSpPr>
        <xdr:cNvPr id="553" name="楕円 552">
          <a:extLst>
            <a:ext uri="{FF2B5EF4-FFF2-40B4-BE49-F238E27FC236}">
              <a16:creationId xmlns:a16="http://schemas.microsoft.com/office/drawing/2014/main" id="{BB3C993D-9AC1-4FFC-A2F2-3863CE5B7BAD}"/>
            </a:ext>
          </a:extLst>
        </xdr:cNvPr>
        <xdr:cNvSpPr/>
      </xdr:nvSpPr>
      <xdr:spPr>
        <a:xfrm>
          <a:off x="13652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110490</xdr:rowOff>
    </xdr:from>
    <xdr:to>
      <xdr:col>76</xdr:col>
      <xdr:colOff>114300</xdr:colOff>
      <xdr:row>58</xdr:row>
      <xdr:rowOff>121920</xdr:rowOff>
    </xdr:to>
    <xdr:cxnSp macro="">
      <xdr:nvCxnSpPr>
        <xdr:cNvPr id="554" name="直線コネクタ 553">
          <a:extLst>
            <a:ext uri="{FF2B5EF4-FFF2-40B4-BE49-F238E27FC236}">
              <a16:creationId xmlns:a16="http://schemas.microsoft.com/office/drawing/2014/main" id="{06DC83A9-BEF6-485B-A6A3-C688975F2C55}"/>
            </a:ext>
          </a:extLst>
        </xdr:cNvPr>
        <xdr:cNvCxnSpPr/>
      </xdr:nvCxnSpPr>
      <xdr:spPr>
        <a:xfrm flipV="1">
          <a:off x="13703300" y="1005459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38735</xdr:rowOff>
    </xdr:from>
    <xdr:to>
      <xdr:col>67</xdr:col>
      <xdr:colOff>101600</xdr:colOff>
      <xdr:row>58</xdr:row>
      <xdr:rowOff>140335</xdr:rowOff>
    </xdr:to>
    <xdr:sp macro="" textlink="">
      <xdr:nvSpPr>
        <xdr:cNvPr id="555" name="楕円 554">
          <a:extLst>
            <a:ext uri="{FF2B5EF4-FFF2-40B4-BE49-F238E27FC236}">
              <a16:creationId xmlns:a16="http://schemas.microsoft.com/office/drawing/2014/main" id="{3E704420-C6BB-4B99-BA9C-66B8B89898AA}"/>
            </a:ext>
          </a:extLst>
        </xdr:cNvPr>
        <xdr:cNvSpPr/>
      </xdr:nvSpPr>
      <xdr:spPr>
        <a:xfrm>
          <a:off x="12763500" y="998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89535</xdr:rowOff>
    </xdr:from>
    <xdr:to>
      <xdr:col>71</xdr:col>
      <xdr:colOff>177800</xdr:colOff>
      <xdr:row>58</xdr:row>
      <xdr:rowOff>121920</xdr:rowOff>
    </xdr:to>
    <xdr:cxnSp macro="">
      <xdr:nvCxnSpPr>
        <xdr:cNvPr id="556" name="直線コネクタ 555">
          <a:extLst>
            <a:ext uri="{FF2B5EF4-FFF2-40B4-BE49-F238E27FC236}">
              <a16:creationId xmlns:a16="http://schemas.microsoft.com/office/drawing/2014/main" id="{DC98733B-C278-455A-918B-2CB3B5C572D8}"/>
            </a:ext>
          </a:extLst>
        </xdr:cNvPr>
        <xdr:cNvCxnSpPr/>
      </xdr:nvCxnSpPr>
      <xdr:spPr>
        <a:xfrm>
          <a:off x="12814300" y="1003363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557" name="n_1aveValue【保健センター・保健所】&#10;有形固定資産減価償却率">
          <a:extLst>
            <a:ext uri="{FF2B5EF4-FFF2-40B4-BE49-F238E27FC236}">
              <a16:creationId xmlns:a16="http://schemas.microsoft.com/office/drawing/2014/main" id="{3130B436-9BD2-4EB0-83FE-3D4697A40C4C}"/>
            </a:ext>
          </a:extLst>
        </xdr:cNvPr>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558" name="n_2aveValue【保健センター・保健所】&#10;有形固定資産減価償却率">
          <a:extLst>
            <a:ext uri="{FF2B5EF4-FFF2-40B4-BE49-F238E27FC236}">
              <a16:creationId xmlns:a16="http://schemas.microsoft.com/office/drawing/2014/main" id="{28D09E4B-A487-4161-8F70-F644919449BC}"/>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12082</xdr:rowOff>
    </xdr:from>
    <xdr:ext cx="405111" cy="259045"/>
    <xdr:sp macro="" textlink="">
      <xdr:nvSpPr>
        <xdr:cNvPr id="559" name="n_3aveValue【保健センター・保健所】&#10;有形固定資産減価償却率">
          <a:extLst>
            <a:ext uri="{FF2B5EF4-FFF2-40B4-BE49-F238E27FC236}">
              <a16:creationId xmlns:a16="http://schemas.microsoft.com/office/drawing/2014/main" id="{B3DAE1CC-CF0D-459F-86C9-0D852F5930C1}"/>
            </a:ext>
          </a:extLst>
        </xdr:cNvPr>
        <xdr:cNvSpPr txBox="1"/>
      </xdr:nvSpPr>
      <xdr:spPr>
        <a:xfrm>
          <a:off x="13500744" y="978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149242</xdr:rowOff>
    </xdr:from>
    <xdr:ext cx="405111" cy="259045"/>
    <xdr:sp macro="" textlink="">
      <xdr:nvSpPr>
        <xdr:cNvPr id="560" name="n_4aveValue【保健センター・保健所】&#10;有形固定資産減価償却率">
          <a:extLst>
            <a:ext uri="{FF2B5EF4-FFF2-40B4-BE49-F238E27FC236}">
              <a16:creationId xmlns:a16="http://schemas.microsoft.com/office/drawing/2014/main" id="{C50F44CA-A9E1-4D8D-848A-2661E26B4DF0}"/>
            </a:ext>
          </a:extLst>
        </xdr:cNvPr>
        <xdr:cNvSpPr txBox="1"/>
      </xdr:nvSpPr>
      <xdr:spPr>
        <a:xfrm>
          <a:off x="12611744" y="975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44467</xdr:rowOff>
    </xdr:from>
    <xdr:ext cx="405111" cy="259045"/>
    <xdr:sp macro="" textlink="">
      <xdr:nvSpPr>
        <xdr:cNvPr id="561" name="n_1mainValue【保健センター・保健所】&#10;有形固定資産減価償却率">
          <a:extLst>
            <a:ext uri="{FF2B5EF4-FFF2-40B4-BE49-F238E27FC236}">
              <a16:creationId xmlns:a16="http://schemas.microsoft.com/office/drawing/2014/main" id="{3C115435-0AE0-4261-8F61-45C2E498E11D}"/>
            </a:ext>
          </a:extLst>
        </xdr:cNvPr>
        <xdr:cNvSpPr txBox="1"/>
      </xdr:nvSpPr>
      <xdr:spPr>
        <a:xfrm>
          <a:off x="152660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6367</xdr:rowOff>
    </xdr:from>
    <xdr:ext cx="405111" cy="259045"/>
    <xdr:sp macro="" textlink="">
      <xdr:nvSpPr>
        <xdr:cNvPr id="562" name="n_2mainValue【保健センター・保健所】&#10;有形固定資産減価償却率">
          <a:extLst>
            <a:ext uri="{FF2B5EF4-FFF2-40B4-BE49-F238E27FC236}">
              <a16:creationId xmlns:a16="http://schemas.microsoft.com/office/drawing/2014/main" id="{25AE6B0C-E33F-4721-AE50-935A61C4D3D5}"/>
            </a:ext>
          </a:extLst>
        </xdr:cNvPr>
        <xdr:cNvSpPr txBox="1"/>
      </xdr:nvSpPr>
      <xdr:spPr>
        <a:xfrm>
          <a:off x="14389744" y="977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163847</xdr:rowOff>
    </xdr:from>
    <xdr:ext cx="405111" cy="259045"/>
    <xdr:sp macro="" textlink="">
      <xdr:nvSpPr>
        <xdr:cNvPr id="563" name="n_3mainValue【保健センター・保健所】&#10;有形固定資産減価償却率">
          <a:extLst>
            <a:ext uri="{FF2B5EF4-FFF2-40B4-BE49-F238E27FC236}">
              <a16:creationId xmlns:a16="http://schemas.microsoft.com/office/drawing/2014/main" id="{99DD7A83-C4EC-46F6-93D9-C15718D3491F}"/>
            </a:ext>
          </a:extLst>
        </xdr:cNvPr>
        <xdr:cNvSpPr txBox="1"/>
      </xdr:nvSpPr>
      <xdr:spPr>
        <a:xfrm>
          <a:off x="13500744" y="1010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131462</xdr:rowOff>
    </xdr:from>
    <xdr:ext cx="405111" cy="259045"/>
    <xdr:sp macro="" textlink="">
      <xdr:nvSpPr>
        <xdr:cNvPr id="564" name="n_4mainValue【保健センター・保健所】&#10;有形固定資産減価償却率">
          <a:extLst>
            <a:ext uri="{FF2B5EF4-FFF2-40B4-BE49-F238E27FC236}">
              <a16:creationId xmlns:a16="http://schemas.microsoft.com/office/drawing/2014/main" id="{DFF24C4B-1192-4621-9306-A5CEF7B58C93}"/>
            </a:ext>
          </a:extLst>
        </xdr:cNvPr>
        <xdr:cNvSpPr txBox="1"/>
      </xdr:nvSpPr>
      <xdr:spPr>
        <a:xfrm>
          <a:off x="1261174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D28134F1-E9AB-451D-B309-DA127DB7EC9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E0535110-4D3D-4430-9605-5BF1AD25C28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B304718E-4762-43FC-B463-DBB6FC0015D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4B66F821-3B2F-4B08-A838-A175505A495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010A4796-1C2C-44C9-8B58-A98557460D0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ACA8DC7A-B080-45C0-9D51-DC93FEFD56B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54543552-FA83-4650-8308-1E111F233D3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041CB8A4-C35A-4079-965B-3A97740862F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1441931B-E1E7-4CD4-8B10-1590C27A78C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479F1FB6-59C0-4CBB-A153-985E2FDDFC4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5B9AB2FB-D57E-481D-BECC-0A94BAEFCE0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F91C87AA-B928-4C93-B0D3-293EEE0250C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117266BB-7B17-4DB5-BD56-18146CAE00D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AF3D7B9D-02C1-4415-AF20-C84C955870D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8B862F97-B06A-4AA9-B79C-87B8E9C013E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16768754-9751-49D0-92B3-3DAD4D8E6EDF}"/>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536D5D2C-E1E3-435A-9BFB-E3307F370F1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7C218DB6-8C50-4BAB-A71A-5534D22760F5}"/>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037F710C-A46B-4777-B4B2-99DC01751F0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ACA45578-A31E-4F77-A3F4-1296AA6E4CF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0C245655-7909-4CC4-86A0-E9F88BADD85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28CA6002-949E-4E98-8636-16BD7AD884E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a:extLst>
            <a:ext uri="{FF2B5EF4-FFF2-40B4-BE49-F238E27FC236}">
              <a16:creationId xmlns:a16="http://schemas.microsoft.com/office/drawing/2014/main" id="{B048C78C-2F61-4EC4-BF6E-1EFC3CC566B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588" name="直線コネクタ 587">
          <a:extLst>
            <a:ext uri="{FF2B5EF4-FFF2-40B4-BE49-F238E27FC236}">
              <a16:creationId xmlns:a16="http://schemas.microsoft.com/office/drawing/2014/main" id="{2A602189-B232-4F54-9E46-5521FAC22DD4}"/>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89" name="【保健センター・保健所】&#10;一人当たり面積最小値テキスト">
          <a:extLst>
            <a:ext uri="{FF2B5EF4-FFF2-40B4-BE49-F238E27FC236}">
              <a16:creationId xmlns:a16="http://schemas.microsoft.com/office/drawing/2014/main" id="{AD9F9FA8-FBC4-4326-8CBC-7B411081D59C}"/>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0" name="直線コネクタ 589">
          <a:extLst>
            <a:ext uri="{FF2B5EF4-FFF2-40B4-BE49-F238E27FC236}">
              <a16:creationId xmlns:a16="http://schemas.microsoft.com/office/drawing/2014/main" id="{D1095E88-1DAE-4735-83C3-3D071DC8D594}"/>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591" name="【保健センター・保健所】&#10;一人当たり面積最大値テキスト">
          <a:extLst>
            <a:ext uri="{FF2B5EF4-FFF2-40B4-BE49-F238E27FC236}">
              <a16:creationId xmlns:a16="http://schemas.microsoft.com/office/drawing/2014/main" id="{5FE813EB-1FC2-49B4-A110-771E19289250}"/>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92" name="直線コネクタ 591">
          <a:extLst>
            <a:ext uri="{FF2B5EF4-FFF2-40B4-BE49-F238E27FC236}">
              <a16:creationId xmlns:a16="http://schemas.microsoft.com/office/drawing/2014/main" id="{D7771AF6-83E4-4CC6-8035-5213CD08713F}"/>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593" name="【保健センター・保健所】&#10;一人当たり面積平均値テキスト">
          <a:extLst>
            <a:ext uri="{FF2B5EF4-FFF2-40B4-BE49-F238E27FC236}">
              <a16:creationId xmlns:a16="http://schemas.microsoft.com/office/drawing/2014/main" id="{F5B186AF-48AA-4986-98B5-B591B01B7075}"/>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4" name="フローチャート: 判断 593">
          <a:extLst>
            <a:ext uri="{FF2B5EF4-FFF2-40B4-BE49-F238E27FC236}">
              <a16:creationId xmlns:a16="http://schemas.microsoft.com/office/drawing/2014/main" id="{868971B9-82BB-4DA4-8D49-C4413D622BAF}"/>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95" name="フローチャート: 判断 594">
          <a:extLst>
            <a:ext uri="{FF2B5EF4-FFF2-40B4-BE49-F238E27FC236}">
              <a16:creationId xmlns:a16="http://schemas.microsoft.com/office/drawing/2014/main" id="{A6C881DF-C644-4F86-A79B-B42522832DC1}"/>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596" name="フローチャート: 判断 595">
          <a:extLst>
            <a:ext uri="{FF2B5EF4-FFF2-40B4-BE49-F238E27FC236}">
              <a16:creationId xmlns:a16="http://schemas.microsoft.com/office/drawing/2014/main" id="{59E14F6F-A267-4A99-A797-82555B0B4EB3}"/>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597" name="フローチャート: 判断 596">
          <a:extLst>
            <a:ext uri="{FF2B5EF4-FFF2-40B4-BE49-F238E27FC236}">
              <a16:creationId xmlns:a16="http://schemas.microsoft.com/office/drawing/2014/main" id="{F0548255-5A66-4C6D-A379-D789C885ACF9}"/>
            </a:ext>
          </a:extLst>
        </xdr:cNvPr>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59690</xdr:rowOff>
    </xdr:from>
    <xdr:to>
      <xdr:col>98</xdr:col>
      <xdr:colOff>38100</xdr:colOff>
      <xdr:row>62</xdr:row>
      <xdr:rowOff>161290</xdr:rowOff>
    </xdr:to>
    <xdr:sp macro="" textlink="">
      <xdr:nvSpPr>
        <xdr:cNvPr id="598" name="フローチャート: 判断 597">
          <a:extLst>
            <a:ext uri="{FF2B5EF4-FFF2-40B4-BE49-F238E27FC236}">
              <a16:creationId xmlns:a16="http://schemas.microsoft.com/office/drawing/2014/main" id="{156E882B-2D4C-4BE4-8BA5-E22EFAC7381F}"/>
            </a:ext>
          </a:extLst>
        </xdr:cNvPr>
        <xdr:cNvSpPr/>
      </xdr:nvSpPr>
      <xdr:spPr>
        <a:xfrm>
          <a:off x="18605500" y="1068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50BEEF28-52ED-4E7F-8E36-6FEBA99CE5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7FBD8311-9BA6-4FD0-9868-80B4FED9EB5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94C6ECDB-997F-40EF-BF04-711B68572B6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77489663-E2EC-42C0-8D47-CA743353E77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72F88A7-A696-44E8-B21E-93C06F03860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604" name="楕円 603">
          <a:extLst>
            <a:ext uri="{FF2B5EF4-FFF2-40B4-BE49-F238E27FC236}">
              <a16:creationId xmlns:a16="http://schemas.microsoft.com/office/drawing/2014/main" id="{E39E739A-49A3-477E-9AEB-5110B93608B0}"/>
            </a:ext>
          </a:extLst>
        </xdr:cNvPr>
        <xdr:cNvSpPr/>
      </xdr:nvSpPr>
      <xdr:spPr>
        <a:xfrm>
          <a:off x="221107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44467</xdr:rowOff>
    </xdr:from>
    <xdr:ext cx="469744" cy="259045"/>
    <xdr:sp macro="" textlink="">
      <xdr:nvSpPr>
        <xdr:cNvPr id="605" name="【保健センター・保健所】&#10;一人当たり面積該当値テキスト">
          <a:extLst>
            <a:ext uri="{FF2B5EF4-FFF2-40B4-BE49-F238E27FC236}">
              <a16:creationId xmlns:a16="http://schemas.microsoft.com/office/drawing/2014/main" id="{CA23606E-60E4-488C-ACA5-16331DA231C3}"/>
            </a:ext>
          </a:extLst>
        </xdr:cNvPr>
        <xdr:cNvSpPr txBox="1"/>
      </xdr:nvSpPr>
      <xdr:spPr>
        <a:xfrm>
          <a:off x="22199600" y="1050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25400</xdr:rowOff>
    </xdr:from>
    <xdr:to>
      <xdr:col>112</xdr:col>
      <xdr:colOff>38100</xdr:colOff>
      <xdr:row>62</xdr:row>
      <xdr:rowOff>127000</xdr:rowOff>
    </xdr:to>
    <xdr:sp macro="" textlink="">
      <xdr:nvSpPr>
        <xdr:cNvPr id="606" name="楕円 605">
          <a:extLst>
            <a:ext uri="{FF2B5EF4-FFF2-40B4-BE49-F238E27FC236}">
              <a16:creationId xmlns:a16="http://schemas.microsoft.com/office/drawing/2014/main" id="{8FB92C19-EEF3-43DB-9FFC-D9A1AFC4A1AE}"/>
            </a:ext>
          </a:extLst>
        </xdr:cNvPr>
        <xdr:cNvSpPr/>
      </xdr:nvSpPr>
      <xdr:spPr>
        <a:xfrm>
          <a:off x="212725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72390</xdr:rowOff>
    </xdr:from>
    <xdr:to>
      <xdr:col>116</xdr:col>
      <xdr:colOff>63500</xdr:colOff>
      <xdr:row>62</xdr:row>
      <xdr:rowOff>76200</xdr:rowOff>
    </xdr:to>
    <xdr:cxnSp macro="">
      <xdr:nvCxnSpPr>
        <xdr:cNvPr id="607" name="直線コネクタ 606">
          <a:extLst>
            <a:ext uri="{FF2B5EF4-FFF2-40B4-BE49-F238E27FC236}">
              <a16:creationId xmlns:a16="http://schemas.microsoft.com/office/drawing/2014/main" id="{CA622499-5D68-4998-84D5-4C1CFB7D649D}"/>
            </a:ext>
          </a:extLst>
        </xdr:cNvPr>
        <xdr:cNvCxnSpPr/>
      </xdr:nvCxnSpPr>
      <xdr:spPr>
        <a:xfrm flipV="1">
          <a:off x="21323300" y="107022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33020</xdr:rowOff>
    </xdr:from>
    <xdr:to>
      <xdr:col>107</xdr:col>
      <xdr:colOff>101600</xdr:colOff>
      <xdr:row>62</xdr:row>
      <xdr:rowOff>134620</xdr:rowOff>
    </xdr:to>
    <xdr:sp macro="" textlink="">
      <xdr:nvSpPr>
        <xdr:cNvPr id="608" name="楕円 607">
          <a:extLst>
            <a:ext uri="{FF2B5EF4-FFF2-40B4-BE49-F238E27FC236}">
              <a16:creationId xmlns:a16="http://schemas.microsoft.com/office/drawing/2014/main" id="{D6666541-CA8D-46E3-981A-10B5D40864EA}"/>
            </a:ext>
          </a:extLst>
        </xdr:cNvPr>
        <xdr:cNvSpPr/>
      </xdr:nvSpPr>
      <xdr:spPr>
        <a:xfrm>
          <a:off x="20383500" y="1066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76200</xdr:rowOff>
    </xdr:from>
    <xdr:to>
      <xdr:col>111</xdr:col>
      <xdr:colOff>177800</xdr:colOff>
      <xdr:row>62</xdr:row>
      <xdr:rowOff>83820</xdr:rowOff>
    </xdr:to>
    <xdr:cxnSp macro="">
      <xdr:nvCxnSpPr>
        <xdr:cNvPr id="609" name="直線コネクタ 608">
          <a:extLst>
            <a:ext uri="{FF2B5EF4-FFF2-40B4-BE49-F238E27FC236}">
              <a16:creationId xmlns:a16="http://schemas.microsoft.com/office/drawing/2014/main" id="{AA1400B2-684F-41BE-A21B-BEBA69BA5CB7}"/>
            </a:ext>
          </a:extLst>
        </xdr:cNvPr>
        <xdr:cNvCxnSpPr/>
      </xdr:nvCxnSpPr>
      <xdr:spPr>
        <a:xfrm flipV="1">
          <a:off x="20434300" y="107061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610" name="楕円 609">
          <a:extLst>
            <a:ext uri="{FF2B5EF4-FFF2-40B4-BE49-F238E27FC236}">
              <a16:creationId xmlns:a16="http://schemas.microsoft.com/office/drawing/2014/main" id="{29F3C763-AE3A-4A15-8EED-7C97176A2EEC}"/>
            </a:ext>
          </a:extLst>
        </xdr:cNvPr>
        <xdr:cNvSpPr/>
      </xdr:nvSpPr>
      <xdr:spPr>
        <a:xfrm>
          <a:off x="19494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68580</xdr:rowOff>
    </xdr:from>
    <xdr:to>
      <xdr:col>107</xdr:col>
      <xdr:colOff>50800</xdr:colOff>
      <xdr:row>62</xdr:row>
      <xdr:rowOff>83820</xdr:rowOff>
    </xdr:to>
    <xdr:cxnSp macro="">
      <xdr:nvCxnSpPr>
        <xdr:cNvPr id="611" name="直線コネクタ 610">
          <a:extLst>
            <a:ext uri="{FF2B5EF4-FFF2-40B4-BE49-F238E27FC236}">
              <a16:creationId xmlns:a16="http://schemas.microsoft.com/office/drawing/2014/main" id="{28A84092-49FE-4BA8-81C9-A1BD4607293B}"/>
            </a:ext>
          </a:extLst>
        </xdr:cNvPr>
        <xdr:cNvCxnSpPr/>
      </xdr:nvCxnSpPr>
      <xdr:spPr>
        <a:xfrm>
          <a:off x="19545300" y="106984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17780</xdr:rowOff>
    </xdr:from>
    <xdr:to>
      <xdr:col>98</xdr:col>
      <xdr:colOff>38100</xdr:colOff>
      <xdr:row>61</xdr:row>
      <xdr:rowOff>119380</xdr:rowOff>
    </xdr:to>
    <xdr:sp macro="" textlink="">
      <xdr:nvSpPr>
        <xdr:cNvPr id="612" name="楕円 611">
          <a:extLst>
            <a:ext uri="{FF2B5EF4-FFF2-40B4-BE49-F238E27FC236}">
              <a16:creationId xmlns:a16="http://schemas.microsoft.com/office/drawing/2014/main" id="{0FD5A47D-CAC0-429F-A7DE-65A359AFE81C}"/>
            </a:ext>
          </a:extLst>
        </xdr:cNvPr>
        <xdr:cNvSpPr/>
      </xdr:nvSpPr>
      <xdr:spPr>
        <a:xfrm>
          <a:off x="18605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68580</xdr:rowOff>
    </xdr:from>
    <xdr:to>
      <xdr:col>102</xdr:col>
      <xdr:colOff>114300</xdr:colOff>
      <xdr:row>62</xdr:row>
      <xdr:rowOff>68580</xdr:rowOff>
    </xdr:to>
    <xdr:cxnSp macro="">
      <xdr:nvCxnSpPr>
        <xdr:cNvPr id="613" name="直線コネクタ 612">
          <a:extLst>
            <a:ext uri="{FF2B5EF4-FFF2-40B4-BE49-F238E27FC236}">
              <a16:creationId xmlns:a16="http://schemas.microsoft.com/office/drawing/2014/main" id="{45E34375-D72E-4D14-86B8-F6800A9693DD}"/>
            </a:ext>
          </a:extLst>
        </xdr:cNvPr>
        <xdr:cNvCxnSpPr/>
      </xdr:nvCxnSpPr>
      <xdr:spPr>
        <a:xfrm>
          <a:off x="18656300" y="1052703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614" name="n_1aveValue【保健センター・保健所】&#10;一人当たり面積">
          <a:extLst>
            <a:ext uri="{FF2B5EF4-FFF2-40B4-BE49-F238E27FC236}">
              <a16:creationId xmlns:a16="http://schemas.microsoft.com/office/drawing/2014/main" id="{07F8C755-CF6D-4B1F-A0AE-90D82EFC42B8}"/>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615" name="n_2aveValue【保健センター・保健所】&#10;一人当たり面積">
          <a:extLst>
            <a:ext uri="{FF2B5EF4-FFF2-40B4-BE49-F238E27FC236}">
              <a16:creationId xmlns:a16="http://schemas.microsoft.com/office/drawing/2014/main" id="{CE46E438-B11B-4018-9642-7FE862D4E868}"/>
            </a:ext>
          </a:extLst>
        </xdr:cNvPr>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137177</xdr:rowOff>
    </xdr:from>
    <xdr:ext cx="469744" cy="259045"/>
    <xdr:sp macro="" textlink="">
      <xdr:nvSpPr>
        <xdr:cNvPr id="616" name="n_3aveValue【保健センター・保健所】&#10;一人当たり面積">
          <a:extLst>
            <a:ext uri="{FF2B5EF4-FFF2-40B4-BE49-F238E27FC236}">
              <a16:creationId xmlns:a16="http://schemas.microsoft.com/office/drawing/2014/main" id="{C9E5B996-B443-4C74-9B1D-C2CDE676048C}"/>
            </a:ext>
          </a:extLst>
        </xdr:cNvPr>
        <xdr:cNvSpPr txBox="1"/>
      </xdr:nvSpPr>
      <xdr:spPr>
        <a:xfrm>
          <a:off x="19310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152417</xdr:rowOff>
    </xdr:from>
    <xdr:ext cx="469744" cy="259045"/>
    <xdr:sp macro="" textlink="">
      <xdr:nvSpPr>
        <xdr:cNvPr id="617" name="n_4aveValue【保健センター・保健所】&#10;一人当たり面積">
          <a:extLst>
            <a:ext uri="{FF2B5EF4-FFF2-40B4-BE49-F238E27FC236}">
              <a16:creationId xmlns:a16="http://schemas.microsoft.com/office/drawing/2014/main" id="{49853B92-4AC5-441E-B0B6-9320CAFEEB75}"/>
            </a:ext>
          </a:extLst>
        </xdr:cNvPr>
        <xdr:cNvSpPr txBox="1"/>
      </xdr:nvSpPr>
      <xdr:spPr>
        <a:xfrm>
          <a:off x="18421427" y="1078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143527</xdr:rowOff>
    </xdr:from>
    <xdr:ext cx="469744" cy="259045"/>
    <xdr:sp macro="" textlink="">
      <xdr:nvSpPr>
        <xdr:cNvPr id="618" name="n_1mainValue【保健センター・保健所】&#10;一人当たり面積">
          <a:extLst>
            <a:ext uri="{FF2B5EF4-FFF2-40B4-BE49-F238E27FC236}">
              <a16:creationId xmlns:a16="http://schemas.microsoft.com/office/drawing/2014/main" id="{A30375D2-CCEC-4AE9-9620-96D257EFDBC3}"/>
            </a:ext>
          </a:extLst>
        </xdr:cNvPr>
        <xdr:cNvSpPr txBox="1"/>
      </xdr:nvSpPr>
      <xdr:spPr>
        <a:xfrm>
          <a:off x="210757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151147</xdr:rowOff>
    </xdr:from>
    <xdr:ext cx="469744" cy="259045"/>
    <xdr:sp macro="" textlink="">
      <xdr:nvSpPr>
        <xdr:cNvPr id="619" name="n_2mainValue【保健センター・保健所】&#10;一人当たり面積">
          <a:extLst>
            <a:ext uri="{FF2B5EF4-FFF2-40B4-BE49-F238E27FC236}">
              <a16:creationId xmlns:a16="http://schemas.microsoft.com/office/drawing/2014/main" id="{9F0C7AA4-D49E-4DAD-987F-A942682B884D}"/>
            </a:ext>
          </a:extLst>
        </xdr:cNvPr>
        <xdr:cNvSpPr txBox="1"/>
      </xdr:nvSpPr>
      <xdr:spPr>
        <a:xfrm>
          <a:off x="20199427"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135907</xdr:rowOff>
    </xdr:from>
    <xdr:ext cx="469744" cy="259045"/>
    <xdr:sp macro="" textlink="">
      <xdr:nvSpPr>
        <xdr:cNvPr id="620" name="n_3mainValue【保健センター・保健所】&#10;一人当たり面積">
          <a:extLst>
            <a:ext uri="{FF2B5EF4-FFF2-40B4-BE49-F238E27FC236}">
              <a16:creationId xmlns:a16="http://schemas.microsoft.com/office/drawing/2014/main" id="{ED42735C-0BF8-4B6B-9FE9-D0835F8788C9}"/>
            </a:ext>
          </a:extLst>
        </xdr:cNvPr>
        <xdr:cNvSpPr txBox="1"/>
      </xdr:nvSpPr>
      <xdr:spPr>
        <a:xfrm>
          <a:off x="19310427" y="1042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135907</xdr:rowOff>
    </xdr:from>
    <xdr:ext cx="469744" cy="259045"/>
    <xdr:sp macro="" textlink="">
      <xdr:nvSpPr>
        <xdr:cNvPr id="621" name="n_4mainValue【保健センター・保健所】&#10;一人当たり面積">
          <a:extLst>
            <a:ext uri="{FF2B5EF4-FFF2-40B4-BE49-F238E27FC236}">
              <a16:creationId xmlns:a16="http://schemas.microsoft.com/office/drawing/2014/main" id="{9C3A39DA-9FAB-422E-8E70-AD97C0FE8163}"/>
            </a:ext>
          </a:extLst>
        </xdr:cNvPr>
        <xdr:cNvSpPr txBox="1"/>
      </xdr:nvSpPr>
      <xdr:spPr>
        <a:xfrm>
          <a:off x="18421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A1186A50-52B4-4C83-9E02-A71DD4BAB75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F264A086-6D8A-4ACD-AB3C-1D9253BA7CF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CF680C0E-436D-4646-A096-77E61E658B7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73FA973F-4E21-430C-96D5-56A0F3DA223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6FF112A7-5914-4664-9B10-0821951940B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C9672B59-2385-4AA9-9D9D-8CFAA1DDE55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F87465B0-23A7-4372-AB12-3EE69AB8815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F1DEEAA7-8856-445D-9C8D-469C5EB5D5D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61DD4188-1F81-452B-A8A0-AA3F60FCFD32}"/>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8D4AD0A4-E605-44CB-A7D9-7D923E0B437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F31D874A-FCCE-4702-80D5-71D372E6D6C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E0076555-9C03-4246-8625-66F56267F43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744883B1-837D-45E6-B1C5-92070EF9825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3C96109C-D923-43F0-B30D-3F22BDC3233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46B55F45-9914-40BD-BCA3-E013DC10273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9DBC3697-F8B3-4235-BA3B-D91E6D6D136A}"/>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C946C57C-38AF-4F1C-A9D0-CB8D33D6718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13BBCCC3-5CAB-4930-9948-7DECDAE2FFA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65FC8681-3A85-482B-8BD9-6BD59FF88D3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ADE6D1C8-B775-4C50-A2BC-5F80F4879A7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D94B410B-565D-41FD-BA78-6C5149E9615A}"/>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A67AB432-5B03-44B9-8FD0-D38740549BA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26D6C93D-6227-4885-9C55-5F1287414AA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CED529EC-6B7A-4760-8E80-0A6FC194A26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6" name="直線コネクタ 645">
          <a:extLst>
            <a:ext uri="{FF2B5EF4-FFF2-40B4-BE49-F238E27FC236}">
              <a16:creationId xmlns:a16="http://schemas.microsoft.com/office/drawing/2014/main" id="{EC2FB53B-CF18-4CB5-BE61-2BA5B7C162BE}"/>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7" name="【消防施設】&#10;有形固定資産減価償却率最小値テキスト">
          <a:extLst>
            <a:ext uri="{FF2B5EF4-FFF2-40B4-BE49-F238E27FC236}">
              <a16:creationId xmlns:a16="http://schemas.microsoft.com/office/drawing/2014/main" id="{D8E9B597-EAEC-42A7-9FDD-AABE77DF55C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8" name="直線コネクタ 647">
          <a:extLst>
            <a:ext uri="{FF2B5EF4-FFF2-40B4-BE49-F238E27FC236}">
              <a16:creationId xmlns:a16="http://schemas.microsoft.com/office/drawing/2014/main" id="{2F0C93E1-8166-4A45-BE72-99E3B9F9D3B6}"/>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49" name="【消防施設】&#10;有形固定資産減価償却率最大値テキスト">
          <a:extLst>
            <a:ext uri="{FF2B5EF4-FFF2-40B4-BE49-F238E27FC236}">
              <a16:creationId xmlns:a16="http://schemas.microsoft.com/office/drawing/2014/main" id="{8A16410B-6B11-4617-88FE-5A3B05DBF953}"/>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0" name="直線コネクタ 649">
          <a:extLst>
            <a:ext uri="{FF2B5EF4-FFF2-40B4-BE49-F238E27FC236}">
              <a16:creationId xmlns:a16="http://schemas.microsoft.com/office/drawing/2014/main" id="{9F1ED405-4521-4EA3-97AA-C25AD1D9208F}"/>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61613</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A025CAB8-416D-4636-AEA3-448C24967144}"/>
            </a:ext>
          </a:extLst>
        </xdr:cNvPr>
        <xdr:cNvSpPr txBox="1"/>
      </xdr:nvSpPr>
      <xdr:spPr>
        <a:xfrm>
          <a:off x="16357600" y="13949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2" name="フローチャート: 判断 651">
          <a:extLst>
            <a:ext uri="{FF2B5EF4-FFF2-40B4-BE49-F238E27FC236}">
              <a16:creationId xmlns:a16="http://schemas.microsoft.com/office/drawing/2014/main" id="{377471CF-1F71-473F-ACAD-9BC843262455}"/>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3" name="フローチャート: 判断 652">
          <a:extLst>
            <a:ext uri="{FF2B5EF4-FFF2-40B4-BE49-F238E27FC236}">
              <a16:creationId xmlns:a16="http://schemas.microsoft.com/office/drawing/2014/main" id="{98C7810A-6896-4E2D-8AB2-7EA22293600C}"/>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4" name="フローチャート: 判断 653">
          <a:extLst>
            <a:ext uri="{FF2B5EF4-FFF2-40B4-BE49-F238E27FC236}">
              <a16:creationId xmlns:a16="http://schemas.microsoft.com/office/drawing/2014/main" id="{AE9B4952-C582-4089-BB66-2BF09A5E05CF}"/>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168275</xdr:rowOff>
    </xdr:from>
    <xdr:to>
      <xdr:col>72</xdr:col>
      <xdr:colOff>38100</xdr:colOff>
      <xdr:row>82</xdr:row>
      <xdr:rowOff>98425</xdr:rowOff>
    </xdr:to>
    <xdr:sp macro="" textlink="">
      <xdr:nvSpPr>
        <xdr:cNvPr id="655" name="フローチャート: 判断 654">
          <a:extLst>
            <a:ext uri="{FF2B5EF4-FFF2-40B4-BE49-F238E27FC236}">
              <a16:creationId xmlns:a16="http://schemas.microsoft.com/office/drawing/2014/main" id="{E60F58AA-3A42-427C-9C41-A65C27D188D0}"/>
            </a:ext>
          </a:extLst>
        </xdr:cNvPr>
        <xdr:cNvSpPr/>
      </xdr:nvSpPr>
      <xdr:spPr>
        <a:xfrm>
          <a:off x="13652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164464</xdr:rowOff>
    </xdr:from>
    <xdr:to>
      <xdr:col>67</xdr:col>
      <xdr:colOff>101600</xdr:colOff>
      <xdr:row>82</xdr:row>
      <xdr:rowOff>94614</xdr:rowOff>
    </xdr:to>
    <xdr:sp macro="" textlink="">
      <xdr:nvSpPr>
        <xdr:cNvPr id="656" name="フローチャート: 判断 655">
          <a:extLst>
            <a:ext uri="{FF2B5EF4-FFF2-40B4-BE49-F238E27FC236}">
              <a16:creationId xmlns:a16="http://schemas.microsoft.com/office/drawing/2014/main" id="{545F4A61-693D-4FB1-942A-347673EFD970}"/>
            </a:ext>
          </a:extLst>
        </xdr:cNvPr>
        <xdr:cNvSpPr/>
      </xdr:nvSpPr>
      <xdr:spPr>
        <a:xfrm>
          <a:off x="12763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95DADCE1-83F5-4ED1-9F06-5E10526A80E9}"/>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1B8EA4D6-C665-4496-87D6-5499FFDF5E8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890E5300-8084-4C1D-8561-DEDA3DDEEA9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A285C9BF-C457-4A9C-983A-1ACBE6C028A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299C1120-97DB-4200-90E4-7BFC06DA55B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2539</xdr:rowOff>
    </xdr:from>
    <xdr:to>
      <xdr:col>85</xdr:col>
      <xdr:colOff>177800</xdr:colOff>
      <xdr:row>84</xdr:row>
      <xdr:rowOff>104139</xdr:rowOff>
    </xdr:to>
    <xdr:sp macro="" textlink="">
      <xdr:nvSpPr>
        <xdr:cNvPr id="662" name="楕円 661">
          <a:extLst>
            <a:ext uri="{FF2B5EF4-FFF2-40B4-BE49-F238E27FC236}">
              <a16:creationId xmlns:a16="http://schemas.microsoft.com/office/drawing/2014/main" id="{BBB5B153-4A89-4E91-AE08-12BE3B9C9952}"/>
            </a:ext>
          </a:extLst>
        </xdr:cNvPr>
        <xdr:cNvSpPr/>
      </xdr:nvSpPr>
      <xdr:spPr>
        <a:xfrm>
          <a:off x="162687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152416</xdr:rowOff>
    </xdr:from>
    <xdr:ext cx="405111" cy="259045"/>
    <xdr:sp macro="" textlink="">
      <xdr:nvSpPr>
        <xdr:cNvPr id="663" name="【消防施設】&#10;有形固定資産減価償却率該当値テキスト">
          <a:extLst>
            <a:ext uri="{FF2B5EF4-FFF2-40B4-BE49-F238E27FC236}">
              <a16:creationId xmlns:a16="http://schemas.microsoft.com/office/drawing/2014/main" id="{5616A2C4-2518-4DBB-B579-395846CB5ABE}"/>
            </a:ext>
          </a:extLst>
        </xdr:cNvPr>
        <xdr:cNvSpPr txBox="1"/>
      </xdr:nvSpPr>
      <xdr:spPr>
        <a:xfrm>
          <a:off x="16357600"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126364</xdr:rowOff>
    </xdr:from>
    <xdr:to>
      <xdr:col>81</xdr:col>
      <xdr:colOff>101600</xdr:colOff>
      <xdr:row>84</xdr:row>
      <xdr:rowOff>56514</xdr:rowOff>
    </xdr:to>
    <xdr:sp macro="" textlink="">
      <xdr:nvSpPr>
        <xdr:cNvPr id="664" name="楕円 663">
          <a:extLst>
            <a:ext uri="{FF2B5EF4-FFF2-40B4-BE49-F238E27FC236}">
              <a16:creationId xmlns:a16="http://schemas.microsoft.com/office/drawing/2014/main" id="{446F362E-D2BE-4969-A0EE-595FF3AB3402}"/>
            </a:ext>
          </a:extLst>
        </xdr:cNvPr>
        <xdr:cNvSpPr/>
      </xdr:nvSpPr>
      <xdr:spPr>
        <a:xfrm>
          <a:off x="15430500" y="1435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5714</xdr:rowOff>
    </xdr:from>
    <xdr:to>
      <xdr:col>85</xdr:col>
      <xdr:colOff>127000</xdr:colOff>
      <xdr:row>84</xdr:row>
      <xdr:rowOff>53339</xdr:rowOff>
    </xdr:to>
    <xdr:cxnSp macro="">
      <xdr:nvCxnSpPr>
        <xdr:cNvPr id="665" name="直線コネクタ 664">
          <a:extLst>
            <a:ext uri="{FF2B5EF4-FFF2-40B4-BE49-F238E27FC236}">
              <a16:creationId xmlns:a16="http://schemas.microsoft.com/office/drawing/2014/main" id="{295418F6-EE4A-4B5B-8449-56C505003A77}"/>
            </a:ext>
          </a:extLst>
        </xdr:cNvPr>
        <xdr:cNvCxnSpPr/>
      </xdr:nvCxnSpPr>
      <xdr:spPr>
        <a:xfrm>
          <a:off x="15481300" y="14407514"/>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93980</xdr:rowOff>
    </xdr:from>
    <xdr:to>
      <xdr:col>76</xdr:col>
      <xdr:colOff>165100</xdr:colOff>
      <xdr:row>84</xdr:row>
      <xdr:rowOff>24130</xdr:rowOff>
    </xdr:to>
    <xdr:sp macro="" textlink="">
      <xdr:nvSpPr>
        <xdr:cNvPr id="666" name="楕円 665">
          <a:extLst>
            <a:ext uri="{FF2B5EF4-FFF2-40B4-BE49-F238E27FC236}">
              <a16:creationId xmlns:a16="http://schemas.microsoft.com/office/drawing/2014/main" id="{BC89D01F-FC8E-4E0B-8392-33C49A7AC6E0}"/>
            </a:ext>
          </a:extLst>
        </xdr:cNvPr>
        <xdr:cNvSpPr/>
      </xdr:nvSpPr>
      <xdr:spPr>
        <a:xfrm>
          <a:off x="14541500" y="1432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144780</xdr:rowOff>
    </xdr:from>
    <xdr:to>
      <xdr:col>81</xdr:col>
      <xdr:colOff>50800</xdr:colOff>
      <xdr:row>84</xdr:row>
      <xdr:rowOff>5714</xdr:rowOff>
    </xdr:to>
    <xdr:cxnSp macro="">
      <xdr:nvCxnSpPr>
        <xdr:cNvPr id="667" name="直線コネクタ 666">
          <a:extLst>
            <a:ext uri="{FF2B5EF4-FFF2-40B4-BE49-F238E27FC236}">
              <a16:creationId xmlns:a16="http://schemas.microsoft.com/office/drawing/2014/main" id="{2621CC6D-695E-40BF-860B-39E5AEF7A686}"/>
            </a:ext>
          </a:extLst>
        </xdr:cNvPr>
        <xdr:cNvCxnSpPr/>
      </xdr:nvCxnSpPr>
      <xdr:spPr>
        <a:xfrm>
          <a:off x="14592300" y="143751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48261</xdr:rowOff>
    </xdr:from>
    <xdr:to>
      <xdr:col>72</xdr:col>
      <xdr:colOff>38100</xdr:colOff>
      <xdr:row>83</xdr:row>
      <xdr:rowOff>149861</xdr:rowOff>
    </xdr:to>
    <xdr:sp macro="" textlink="">
      <xdr:nvSpPr>
        <xdr:cNvPr id="668" name="楕円 667">
          <a:extLst>
            <a:ext uri="{FF2B5EF4-FFF2-40B4-BE49-F238E27FC236}">
              <a16:creationId xmlns:a16="http://schemas.microsoft.com/office/drawing/2014/main" id="{5FF49E94-841B-4C0C-AD52-29C949F5B97F}"/>
            </a:ext>
          </a:extLst>
        </xdr:cNvPr>
        <xdr:cNvSpPr/>
      </xdr:nvSpPr>
      <xdr:spPr>
        <a:xfrm>
          <a:off x="13652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99061</xdr:rowOff>
    </xdr:from>
    <xdr:to>
      <xdr:col>76</xdr:col>
      <xdr:colOff>114300</xdr:colOff>
      <xdr:row>83</xdr:row>
      <xdr:rowOff>144780</xdr:rowOff>
    </xdr:to>
    <xdr:cxnSp macro="">
      <xdr:nvCxnSpPr>
        <xdr:cNvPr id="669" name="直線コネクタ 668">
          <a:extLst>
            <a:ext uri="{FF2B5EF4-FFF2-40B4-BE49-F238E27FC236}">
              <a16:creationId xmlns:a16="http://schemas.microsoft.com/office/drawing/2014/main" id="{06EBB9D1-6348-4EB0-8B97-B36B9680379A}"/>
            </a:ext>
          </a:extLst>
        </xdr:cNvPr>
        <xdr:cNvCxnSpPr/>
      </xdr:nvCxnSpPr>
      <xdr:spPr>
        <a:xfrm>
          <a:off x="13703300" y="1432941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168275</xdr:rowOff>
    </xdr:from>
    <xdr:to>
      <xdr:col>67</xdr:col>
      <xdr:colOff>101600</xdr:colOff>
      <xdr:row>83</xdr:row>
      <xdr:rowOff>98425</xdr:rowOff>
    </xdr:to>
    <xdr:sp macro="" textlink="">
      <xdr:nvSpPr>
        <xdr:cNvPr id="670" name="楕円 669">
          <a:extLst>
            <a:ext uri="{FF2B5EF4-FFF2-40B4-BE49-F238E27FC236}">
              <a16:creationId xmlns:a16="http://schemas.microsoft.com/office/drawing/2014/main" id="{E3019F51-768B-464C-BE46-A4AF4D0043D5}"/>
            </a:ext>
          </a:extLst>
        </xdr:cNvPr>
        <xdr:cNvSpPr/>
      </xdr:nvSpPr>
      <xdr:spPr>
        <a:xfrm>
          <a:off x="127635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47625</xdr:rowOff>
    </xdr:from>
    <xdr:to>
      <xdr:col>71</xdr:col>
      <xdr:colOff>177800</xdr:colOff>
      <xdr:row>83</xdr:row>
      <xdr:rowOff>99061</xdr:rowOff>
    </xdr:to>
    <xdr:cxnSp macro="">
      <xdr:nvCxnSpPr>
        <xdr:cNvPr id="671" name="直線コネクタ 670">
          <a:extLst>
            <a:ext uri="{FF2B5EF4-FFF2-40B4-BE49-F238E27FC236}">
              <a16:creationId xmlns:a16="http://schemas.microsoft.com/office/drawing/2014/main" id="{44BD10FA-739B-4A58-872E-376A938041A0}"/>
            </a:ext>
          </a:extLst>
        </xdr:cNvPr>
        <xdr:cNvCxnSpPr/>
      </xdr:nvCxnSpPr>
      <xdr:spPr>
        <a:xfrm>
          <a:off x="12814300" y="14277975"/>
          <a:ext cx="88900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672" name="n_1aveValue【消防施設】&#10;有形固定資産減価償却率">
          <a:extLst>
            <a:ext uri="{FF2B5EF4-FFF2-40B4-BE49-F238E27FC236}">
              <a16:creationId xmlns:a16="http://schemas.microsoft.com/office/drawing/2014/main" id="{F77DBBDE-FAFB-4D76-BA8C-B3BC8001B91F}"/>
            </a:ext>
          </a:extLst>
        </xdr:cNvPr>
        <xdr:cNvSpPr txBox="1"/>
      </xdr:nvSpPr>
      <xdr:spPr>
        <a:xfrm>
          <a:off x="15266044" y="1384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673" name="n_2aveValue【消防施設】&#10;有形固定資産減価償却率">
          <a:extLst>
            <a:ext uri="{FF2B5EF4-FFF2-40B4-BE49-F238E27FC236}">
              <a16:creationId xmlns:a16="http://schemas.microsoft.com/office/drawing/2014/main" id="{8BF777BF-1439-463C-9170-664189618C6B}"/>
            </a:ext>
          </a:extLst>
        </xdr:cNvPr>
        <xdr:cNvSpPr txBox="1"/>
      </xdr:nvSpPr>
      <xdr:spPr>
        <a:xfrm>
          <a:off x="14389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114952</xdr:rowOff>
    </xdr:from>
    <xdr:ext cx="405111" cy="259045"/>
    <xdr:sp macro="" textlink="">
      <xdr:nvSpPr>
        <xdr:cNvPr id="674" name="n_3aveValue【消防施設】&#10;有形固定資産減価償却率">
          <a:extLst>
            <a:ext uri="{FF2B5EF4-FFF2-40B4-BE49-F238E27FC236}">
              <a16:creationId xmlns:a16="http://schemas.microsoft.com/office/drawing/2014/main" id="{F1D0CB9C-66B2-47B4-B8DE-B8826AC135F9}"/>
            </a:ext>
          </a:extLst>
        </xdr:cNvPr>
        <xdr:cNvSpPr txBox="1"/>
      </xdr:nvSpPr>
      <xdr:spPr>
        <a:xfrm>
          <a:off x="13500744" y="1383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111141</xdr:rowOff>
    </xdr:from>
    <xdr:ext cx="405111" cy="259045"/>
    <xdr:sp macro="" textlink="">
      <xdr:nvSpPr>
        <xdr:cNvPr id="675" name="n_4aveValue【消防施設】&#10;有形固定資産減価償却率">
          <a:extLst>
            <a:ext uri="{FF2B5EF4-FFF2-40B4-BE49-F238E27FC236}">
              <a16:creationId xmlns:a16="http://schemas.microsoft.com/office/drawing/2014/main" id="{E09AD5A1-AEFB-4C3E-BEC8-E2AB316F188C}"/>
            </a:ext>
          </a:extLst>
        </xdr:cNvPr>
        <xdr:cNvSpPr txBox="1"/>
      </xdr:nvSpPr>
      <xdr:spPr>
        <a:xfrm>
          <a:off x="126117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47641</xdr:rowOff>
    </xdr:from>
    <xdr:ext cx="405111" cy="259045"/>
    <xdr:sp macro="" textlink="">
      <xdr:nvSpPr>
        <xdr:cNvPr id="676" name="n_1mainValue【消防施設】&#10;有形固定資産減価償却率">
          <a:extLst>
            <a:ext uri="{FF2B5EF4-FFF2-40B4-BE49-F238E27FC236}">
              <a16:creationId xmlns:a16="http://schemas.microsoft.com/office/drawing/2014/main" id="{E2106C21-7ECE-4847-A2EA-AC9C9C47BED6}"/>
            </a:ext>
          </a:extLst>
        </xdr:cNvPr>
        <xdr:cNvSpPr txBox="1"/>
      </xdr:nvSpPr>
      <xdr:spPr>
        <a:xfrm>
          <a:off x="15266044" y="14449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15257</xdr:rowOff>
    </xdr:from>
    <xdr:ext cx="405111" cy="259045"/>
    <xdr:sp macro="" textlink="">
      <xdr:nvSpPr>
        <xdr:cNvPr id="677" name="n_2mainValue【消防施設】&#10;有形固定資産減価償却率">
          <a:extLst>
            <a:ext uri="{FF2B5EF4-FFF2-40B4-BE49-F238E27FC236}">
              <a16:creationId xmlns:a16="http://schemas.microsoft.com/office/drawing/2014/main" id="{A3454562-555C-45DB-B443-67E8E1427210}"/>
            </a:ext>
          </a:extLst>
        </xdr:cNvPr>
        <xdr:cNvSpPr txBox="1"/>
      </xdr:nvSpPr>
      <xdr:spPr>
        <a:xfrm>
          <a:off x="14389744" y="1441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140988</xdr:rowOff>
    </xdr:from>
    <xdr:ext cx="405111" cy="259045"/>
    <xdr:sp macro="" textlink="">
      <xdr:nvSpPr>
        <xdr:cNvPr id="678" name="n_3mainValue【消防施設】&#10;有形固定資産減価償却率">
          <a:extLst>
            <a:ext uri="{FF2B5EF4-FFF2-40B4-BE49-F238E27FC236}">
              <a16:creationId xmlns:a16="http://schemas.microsoft.com/office/drawing/2014/main" id="{1C1ECD0B-22E1-47CB-8761-C54957278F41}"/>
            </a:ext>
          </a:extLst>
        </xdr:cNvPr>
        <xdr:cNvSpPr txBox="1"/>
      </xdr:nvSpPr>
      <xdr:spPr>
        <a:xfrm>
          <a:off x="13500744" y="1437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89552</xdr:rowOff>
    </xdr:from>
    <xdr:ext cx="405111" cy="259045"/>
    <xdr:sp macro="" textlink="">
      <xdr:nvSpPr>
        <xdr:cNvPr id="679" name="n_4mainValue【消防施設】&#10;有形固定資産減価償却率">
          <a:extLst>
            <a:ext uri="{FF2B5EF4-FFF2-40B4-BE49-F238E27FC236}">
              <a16:creationId xmlns:a16="http://schemas.microsoft.com/office/drawing/2014/main" id="{5B4101F6-CEB3-45BD-9C03-50ADB7DA0DDB}"/>
            </a:ext>
          </a:extLst>
        </xdr:cNvPr>
        <xdr:cNvSpPr txBox="1"/>
      </xdr:nvSpPr>
      <xdr:spPr>
        <a:xfrm>
          <a:off x="1261174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5EF8335C-FE30-48FD-9F0C-1801DB74FC4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E011DD86-4FCB-4523-A01A-F38588ABA98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C9916AFD-1801-455F-BAC4-0CCB6F4B03B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2DC1D055-C206-4C56-9443-72E690383D3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1D716A5A-305E-4658-AAEC-76A376B021E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089B53E0-F825-45C6-B626-5F35F8D0841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4C788450-EE88-4847-AA8D-865C2F0EE10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C39AA1F5-CF45-49E7-98C4-BE2F86321FA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7CD1E58D-E5E0-4CD4-8DED-529DD43D1989}"/>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49A5DE3F-4068-4107-A216-9E2E97F788F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0" name="直線コネクタ 689">
          <a:extLst>
            <a:ext uri="{FF2B5EF4-FFF2-40B4-BE49-F238E27FC236}">
              <a16:creationId xmlns:a16="http://schemas.microsoft.com/office/drawing/2014/main" id="{2DE9A449-D862-498F-8F48-DD4D99BA163C}"/>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1" name="テキスト ボックス 690">
          <a:extLst>
            <a:ext uri="{FF2B5EF4-FFF2-40B4-BE49-F238E27FC236}">
              <a16:creationId xmlns:a16="http://schemas.microsoft.com/office/drawing/2014/main" id="{55449ADD-6053-4746-A485-96772C59DF42}"/>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2" name="直線コネクタ 691">
          <a:extLst>
            <a:ext uri="{FF2B5EF4-FFF2-40B4-BE49-F238E27FC236}">
              <a16:creationId xmlns:a16="http://schemas.microsoft.com/office/drawing/2014/main" id="{F347220A-3A72-4090-A318-9E4EBE2988FD}"/>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3" name="テキスト ボックス 692">
          <a:extLst>
            <a:ext uri="{FF2B5EF4-FFF2-40B4-BE49-F238E27FC236}">
              <a16:creationId xmlns:a16="http://schemas.microsoft.com/office/drawing/2014/main" id="{E68094CF-27C0-4EFA-A9CE-EE6FA4D1FAC7}"/>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4" name="直線コネクタ 693">
          <a:extLst>
            <a:ext uri="{FF2B5EF4-FFF2-40B4-BE49-F238E27FC236}">
              <a16:creationId xmlns:a16="http://schemas.microsoft.com/office/drawing/2014/main" id="{06A125C7-4BEC-49A1-9E4D-7097EC442397}"/>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5" name="テキスト ボックス 694">
          <a:extLst>
            <a:ext uri="{FF2B5EF4-FFF2-40B4-BE49-F238E27FC236}">
              <a16:creationId xmlns:a16="http://schemas.microsoft.com/office/drawing/2014/main" id="{D495AAD8-240E-4E4D-89CB-012BC9199362}"/>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6" name="直線コネクタ 695">
          <a:extLst>
            <a:ext uri="{FF2B5EF4-FFF2-40B4-BE49-F238E27FC236}">
              <a16:creationId xmlns:a16="http://schemas.microsoft.com/office/drawing/2014/main" id="{03B34FCC-42C0-4D93-BD4B-1CD89EE9870C}"/>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7" name="テキスト ボックス 696">
          <a:extLst>
            <a:ext uri="{FF2B5EF4-FFF2-40B4-BE49-F238E27FC236}">
              <a16:creationId xmlns:a16="http://schemas.microsoft.com/office/drawing/2014/main" id="{F25483E3-229D-4D99-B562-28275128F2AE}"/>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8" name="直線コネクタ 697">
          <a:extLst>
            <a:ext uri="{FF2B5EF4-FFF2-40B4-BE49-F238E27FC236}">
              <a16:creationId xmlns:a16="http://schemas.microsoft.com/office/drawing/2014/main" id="{2701415A-BAB0-4F00-958B-7086655BB2CB}"/>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9" name="テキスト ボックス 698">
          <a:extLst>
            <a:ext uri="{FF2B5EF4-FFF2-40B4-BE49-F238E27FC236}">
              <a16:creationId xmlns:a16="http://schemas.microsoft.com/office/drawing/2014/main" id="{2EE1DF9D-91B6-4025-B8A0-CA81091B138A}"/>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0" name="直線コネクタ 699">
          <a:extLst>
            <a:ext uri="{FF2B5EF4-FFF2-40B4-BE49-F238E27FC236}">
              <a16:creationId xmlns:a16="http://schemas.microsoft.com/office/drawing/2014/main" id="{1F823B60-C80D-45A5-A872-297D7D934108}"/>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1" name="テキスト ボックス 700">
          <a:extLst>
            <a:ext uri="{FF2B5EF4-FFF2-40B4-BE49-F238E27FC236}">
              <a16:creationId xmlns:a16="http://schemas.microsoft.com/office/drawing/2014/main" id="{55CA5A0A-0CC0-421D-B07A-1B78CEEBBF64}"/>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4E2F781A-8D11-42F4-8E7E-0CD5CD5789BA}"/>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90FBB169-BBDA-4B03-84DA-91BB9094E124}"/>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09BDE163-005D-468F-87BB-2DDC1C904DF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5" name="直線コネクタ 704">
          <a:extLst>
            <a:ext uri="{FF2B5EF4-FFF2-40B4-BE49-F238E27FC236}">
              <a16:creationId xmlns:a16="http://schemas.microsoft.com/office/drawing/2014/main" id="{58866C81-159D-4327-A775-C6A1CB59C8B9}"/>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6" name="【消防施設】&#10;一人当たり面積最小値テキスト">
          <a:extLst>
            <a:ext uri="{FF2B5EF4-FFF2-40B4-BE49-F238E27FC236}">
              <a16:creationId xmlns:a16="http://schemas.microsoft.com/office/drawing/2014/main" id="{44FA94AD-2F10-4715-91E5-258ECF0CE161}"/>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7" name="直線コネクタ 706">
          <a:extLst>
            <a:ext uri="{FF2B5EF4-FFF2-40B4-BE49-F238E27FC236}">
              <a16:creationId xmlns:a16="http://schemas.microsoft.com/office/drawing/2014/main" id="{7F24DF74-71CD-4DA4-AAA0-6765C2819999}"/>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08" name="【消防施設】&#10;一人当たり面積最大値テキスト">
          <a:extLst>
            <a:ext uri="{FF2B5EF4-FFF2-40B4-BE49-F238E27FC236}">
              <a16:creationId xmlns:a16="http://schemas.microsoft.com/office/drawing/2014/main" id="{A344C44C-868A-41BB-A264-C3E822492D0F}"/>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09" name="直線コネクタ 708">
          <a:extLst>
            <a:ext uri="{FF2B5EF4-FFF2-40B4-BE49-F238E27FC236}">
              <a16:creationId xmlns:a16="http://schemas.microsoft.com/office/drawing/2014/main" id="{E0AAAD56-7C1F-4BE4-A3D8-310BD71E9573}"/>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710" name="【消防施設】&#10;一人当たり面積平均値テキスト">
          <a:extLst>
            <a:ext uri="{FF2B5EF4-FFF2-40B4-BE49-F238E27FC236}">
              <a16:creationId xmlns:a16="http://schemas.microsoft.com/office/drawing/2014/main" id="{46B88663-088A-4AFB-A969-F174A382CDF5}"/>
            </a:ext>
          </a:extLst>
        </xdr:cNvPr>
        <xdr:cNvSpPr txBox="1"/>
      </xdr:nvSpPr>
      <xdr:spPr>
        <a:xfrm>
          <a:off x="22199600" y="1444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1" name="フローチャート: 判断 710">
          <a:extLst>
            <a:ext uri="{FF2B5EF4-FFF2-40B4-BE49-F238E27FC236}">
              <a16:creationId xmlns:a16="http://schemas.microsoft.com/office/drawing/2014/main" id="{9A426F86-E452-4F5D-A6D8-57D56A239F8A}"/>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2" name="フローチャート: 判断 711">
          <a:extLst>
            <a:ext uri="{FF2B5EF4-FFF2-40B4-BE49-F238E27FC236}">
              <a16:creationId xmlns:a16="http://schemas.microsoft.com/office/drawing/2014/main" id="{66272F57-D02E-4900-98E9-60B240C040CC}"/>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3" name="フローチャート: 判断 712">
          <a:extLst>
            <a:ext uri="{FF2B5EF4-FFF2-40B4-BE49-F238E27FC236}">
              <a16:creationId xmlns:a16="http://schemas.microsoft.com/office/drawing/2014/main" id="{7EAF8C5C-440C-4407-8BBD-75A9101C6142}"/>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150586</xdr:rowOff>
    </xdr:from>
    <xdr:to>
      <xdr:col>102</xdr:col>
      <xdr:colOff>165100</xdr:colOff>
      <xdr:row>85</xdr:row>
      <xdr:rowOff>80736</xdr:rowOff>
    </xdr:to>
    <xdr:sp macro="" textlink="">
      <xdr:nvSpPr>
        <xdr:cNvPr id="714" name="フローチャート: 判断 713">
          <a:extLst>
            <a:ext uri="{FF2B5EF4-FFF2-40B4-BE49-F238E27FC236}">
              <a16:creationId xmlns:a16="http://schemas.microsoft.com/office/drawing/2014/main" id="{DC482624-5E0D-40FD-B858-201EF86530B1}"/>
            </a:ext>
          </a:extLst>
        </xdr:cNvPr>
        <xdr:cNvSpPr/>
      </xdr:nvSpPr>
      <xdr:spPr>
        <a:xfrm>
          <a:off x="19494500" y="1455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715" name="フローチャート: 判断 714">
          <a:extLst>
            <a:ext uri="{FF2B5EF4-FFF2-40B4-BE49-F238E27FC236}">
              <a16:creationId xmlns:a16="http://schemas.microsoft.com/office/drawing/2014/main" id="{0D3E3058-553F-488A-B062-234BD1282E36}"/>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6D5A8D33-7325-424C-B95E-A1989C47FB8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83B7B405-FF76-4627-B0A0-1B382474F9A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3DE7FDCD-C54D-4D27-93DA-FCFD72E6BBF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D2E40FE8-A969-479D-927E-51BBFCFA17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9A5360EE-FC5F-48EB-B68C-F747A79A21C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73842</xdr:rowOff>
    </xdr:from>
    <xdr:to>
      <xdr:col>116</xdr:col>
      <xdr:colOff>114300</xdr:colOff>
      <xdr:row>86</xdr:row>
      <xdr:rowOff>3992</xdr:rowOff>
    </xdr:to>
    <xdr:sp macro="" textlink="">
      <xdr:nvSpPr>
        <xdr:cNvPr id="721" name="楕円 720">
          <a:extLst>
            <a:ext uri="{FF2B5EF4-FFF2-40B4-BE49-F238E27FC236}">
              <a16:creationId xmlns:a16="http://schemas.microsoft.com/office/drawing/2014/main" id="{7ED1A48A-6283-4F39-9862-0B3FEDD69D9A}"/>
            </a:ext>
          </a:extLst>
        </xdr:cNvPr>
        <xdr:cNvSpPr/>
      </xdr:nvSpPr>
      <xdr:spPr>
        <a:xfrm>
          <a:off x="221107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52269</xdr:rowOff>
    </xdr:from>
    <xdr:ext cx="469744" cy="259045"/>
    <xdr:sp macro="" textlink="">
      <xdr:nvSpPr>
        <xdr:cNvPr id="722" name="【消防施設】&#10;一人当たり面積該当値テキスト">
          <a:extLst>
            <a:ext uri="{FF2B5EF4-FFF2-40B4-BE49-F238E27FC236}">
              <a16:creationId xmlns:a16="http://schemas.microsoft.com/office/drawing/2014/main" id="{19742F35-EFAF-47C5-8B4D-83E72EB680F5}"/>
            </a:ext>
          </a:extLst>
        </xdr:cNvPr>
        <xdr:cNvSpPr txBox="1"/>
      </xdr:nvSpPr>
      <xdr:spPr>
        <a:xfrm>
          <a:off x="22199600" y="1462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77107</xdr:rowOff>
    </xdr:from>
    <xdr:to>
      <xdr:col>112</xdr:col>
      <xdr:colOff>38100</xdr:colOff>
      <xdr:row>86</xdr:row>
      <xdr:rowOff>7257</xdr:rowOff>
    </xdr:to>
    <xdr:sp macro="" textlink="">
      <xdr:nvSpPr>
        <xdr:cNvPr id="723" name="楕円 722">
          <a:extLst>
            <a:ext uri="{FF2B5EF4-FFF2-40B4-BE49-F238E27FC236}">
              <a16:creationId xmlns:a16="http://schemas.microsoft.com/office/drawing/2014/main" id="{763174DB-FD22-4188-8301-611C6CD55D10}"/>
            </a:ext>
          </a:extLst>
        </xdr:cNvPr>
        <xdr:cNvSpPr/>
      </xdr:nvSpPr>
      <xdr:spPr>
        <a:xfrm>
          <a:off x="21272500" y="1465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124642</xdr:rowOff>
    </xdr:from>
    <xdr:to>
      <xdr:col>116</xdr:col>
      <xdr:colOff>63500</xdr:colOff>
      <xdr:row>85</xdr:row>
      <xdr:rowOff>127907</xdr:rowOff>
    </xdr:to>
    <xdr:cxnSp macro="">
      <xdr:nvCxnSpPr>
        <xdr:cNvPr id="724" name="直線コネクタ 723">
          <a:extLst>
            <a:ext uri="{FF2B5EF4-FFF2-40B4-BE49-F238E27FC236}">
              <a16:creationId xmlns:a16="http://schemas.microsoft.com/office/drawing/2014/main" id="{089654E4-9BC7-4FE1-B59A-90FDEC423D32}"/>
            </a:ext>
          </a:extLst>
        </xdr:cNvPr>
        <xdr:cNvCxnSpPr/>
      </xdr:nvCxnSpPr>
      <xdr:spPr>
        <a:xfrm flipV="1">
          <a:off x="21323300" y="1469789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60779</xdr:rowOff>
    </xdr:from>
    <xdr:to>
      <xdr:col>107</xdr:col>
      <xdr:colOff>101600</xdr:colOff>
      <xdr:row>85</xdr:row>
      <xdr:rowOff>162379</xdr:rowOff>
    </xdr:to>
    <xdr:sp macro="" textlink="">
      <xdr:nvSpPr>
        <xdr:cNvPr id="725" name="楕円 724">
          <a:extLst>
            <a:ext uri="{FF2B5EF4-FFF2-40B4-BE49-F238E27FC236}">
              <a16:creationId xmlns:a16="http://schemas.microsoft.com/office/drawing/2014/main" id="{EE65C116-1517-41DD-A252-41BD257BE5BF}"/>
            </a:ext>
          </a:extLst>
        </xdr:cNvPr>
        <xdr:cNvSpPr/>
      </xdr:nvSpPr>
      <xdr:spPr>
        <a:xfrm>
          <a:off x="20383500" y="146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111579</xdr:rowOff>
    </xdr:from>
    <xdr:to>
      <xdr:col>111</xdr:col>
      <xdr:colOff>177800</xdr:colOff>
      <xdr:row>85</xdr:row>
      <xdr:rowOff>127907</xdr:rowOff>
    </xdr:to>
    <xdr:cxnSp macro="">
      <xdr:nvCxnSpPr>
        <xdr:cNvPr id="726" name="直線コネクタ 725">
          <a:extLst>
            <a:ext uri="{FF2B5EF4-FFF2-40B4-BE49-F238E27FC236}">
              <a16:creationId xmlns:a16="http://schemas.microsoft.com/office/drawing/2014/main" id="{4161DAEF-9225-4E43-ABBA-5EDF8064CC52}"/>
            </a:ext>
          </a:extLst>
        </xdr:cNvPr>
        <xdr:cNvCxnSpPr/>
      </xdr:nvCxnSpPr>
      <xdr:spPr>
        <a:xfrm>
          <a:off x="20434300" y="146848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50981</xdr:rowOff>
    </xdr:from>
    <xdr:to>
      <xdr:col>102</xdr:col>
      <xdr:colOff>165100</xdr:colOff>
      <xdr:row>85</xdr:row>
      <xdr:rowOff>152581</xdr:rowOff>
    </xdr:to>
    <xdr:sp macro="" textlink="">
      <xdr:nvSpPr>
        <xdr:cNvPr id="727" name="楕円 726">
          <a:extLst>
            <a:ext uri="{FF2B5EF4-FFF2-40B4-BE49-F238E27FC236}">
              <a16:creationId xmlns:a16="http://schemas.microsoft.com/office/drawing/2014/main" id="{09F2BF32-B85D-4B57-B85E-736292CEB692}"/>
            </a:ext>
          </a:extLst>
        </xdr:cNvPr>
        <xdr:cNvSpPr/>
      </xdr:nvSpPr>
      <xdr:spPr>
        <a:xfrm>
          <a:off x="19494500" y="1462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101781</xdr:rowOff>
    </xdr:from>
    <xdr:to>
      <xdr:col>107</xdr:col>
      <xdr:colOff>50800</xdr:colOff>
      <xdr:row>85</xdr:row>
      <xdr:rowOff>111579</xdr:rowOff>
    </xdr:to>
    <xdr:cxnSp macro="">
      <xdr:nvCxnSpPr>
        <xdr:cNvPr id="728" name="直線コネクタ 727">
          <a:extLst>
            <a:ext uri="{FF2B5EF4-FFF2-40B4-BE49-F238E27FC236}">
              <a16:creationId xmlns:a16="http://schemas.microsoft.com/office/drawing/2014/main" id="{5343A55F-36E0-439B-A713-EC009B407707}"/>
            </a:ext>
          </a:extLst>
        </xdr:cNvPr>
        <xdr:cNvCxnSpPr/>
      </xdr:nvCxnSpPr>
      <xdr:spPr>
        <a:xfrm>
          <a:off x="19545300" y="1467503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31387</xdr:rowOff>
    </xdr:from>
    <xdr:to>
      <xdr:col>98</xdr:col>
      <xdr:colOff>38100</xdr:colOff>
      <xdr:row>85</xdr:row>
      <xdr:rowOff>132987</xdr:rowOff>
    </xdr:to>
    <xdr:sp macro="" textlink="">
      <xdr:nvSpPr>
        <xdr:cNvPr id="729" name="楕円 728">
          <a:extLst>
            <a:ext uri="{FF2B5EF4-FFF2-40B4-BE49-F238E27FC236}">
              <a16:creationId xmlns:a16="http://schemas.microsoft.com/office/drawing/2014/main" id="{1CCBF6E8-6CA9-4975-B85E-5B2CC24C264A}"/>
            </a:ext>
          </a:extLst>
        </xdr:cNvPr>
        <xdr:cNvSpPr/>
      </xdr:nvSpPr>
      <xdr:spPr>
        <a:xfrm>
          <a:off x="186055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82187</xdr:rowOff>
    </xdr:from>
    <xdr:to>
      <xdr:col>102</xdr:col>
      <xdr:colOff>114300</xdr:colOff>
      <xdr:row>85</xdr:row>
      <xdr:rowOff>101781</xdr:rowOff>
    </xdr:to>
    <xdr:cxnSp macro="">
      <xdr:nvCxnSpPr>
        <xdr:cNvPr id="730" name="直線コネクタ 729">
          <a:extLst>
            <a:ext uri="{FF2B5EF4-FFF2-40B4-BE49-F238E27FC236}">
              <a16:creationId xmlns:a16="http://schemas.microsoft.com/office/drawing/2014/main" id="{FAE14757-7B81-4C93-9ADE-11481B3EC15F}"/>
            </a:ext>
          </a:extLst>
        </xdr:cNvPr>
        <xdr:cNvCxnSpPr/>
      </xdr:nvCxnSpPr>
      <xdr:spPr>
        <a:xfrm>
          <a:off x="18656300" y="1465543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731" name="n_1aveValue【消防施設】&#10;一人当たり面積">
          <a:extLst>
            <a:ext uri="{FF2B5EF4-FFF2-40B4-BE49-F238E27FC236}">
              <a16:creationId xmlns:a16="http://schemas.microsoft.com/office/drawing/2014/main" id="{36954F5A-6044-4B44-A808-5F1409DF3E4B}"/>
            </a:ext>
          </a:extLst>
        </xdr:cNvPr>
        <xdr:cNvSpPr txBox="1"/>
      </xdr:nvSpPr>
      <xdr:spPr>
        <a:xfrm>
          <a:off x="210757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732" name="n_2aveValue【消防施設】&#10;一人当たり面積">
          <a:extLst>
            <a:ext uri="{FF2B5EF4-FFF2-40B4-BE49-F238E27FC236}">
              <a16:creationId xmlns:a16="http://schemas.microsoft.com/office/drawing/2014/main" id="{7D9C4BDB-7B73-4FC0-8C3E-DF203820E8E1}"/>
            </a:ext>
          </a:extLst>
        </xdr:cNvPr>
        <xdr:cNvSpPr txBox="1"/>
      </xdr:nvSpPr>
      <xdr:spPr>
        <a:xfrm>
          <a:off x="20199427" y="1437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97263</xdr:rowOff>
    </xdr:from>
    <xdr:ext cx="469744" cy="259045"/>
    <xdr:sp macro="" textlink="">
      <xdr:nvSpPr>
        <xdr:cNvPr id="733" name="n_3aveValue【消防施設】&#10;一人当たり面積">
          <a:extLst>
            <a:ext uri="{FF2B5EF4-FFF2-40B4-BE49-F238E27FC236}">
              <a16:creationId xmlns:a16="http://schemas.microsoft.com/office/drawing/2014/main" id="{38F0F858-8C3F-498B-89ED-913EEE4D4D88}"/>
            </a:ext>
          </a:extLst>
        </xdr:cNvPr>
        <xdr:cNvSpPr txBox="1"/>
      </xdr:nvSpPr>
      <xdr:spPr>
        <a:xfrm>
          <a:off x="19310427" y="14327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734" name="n_4aveValue【消防施設】&#10;一人当たり面積">
          <a:extLst>
            <a:ext uri="{FF2B5EF4-FFF2-40B4-BE49-F238E27FC236}">
              <a16:creationId xmlns:a16="http://schemas.microsoft.com/office/drawing/2014/main" id="{0AC85918-3D12-44EC-9360-0B40041A1046}"/>
            </a:ext>
          </a:extLst>
        </xdr:cNvPr>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169834</xdr:rowOff>
    </xdr:from>
    <xdr:ext cx="469744" cy="259045"/>
    <xdr:sp macro="" textlink="">
      <xdr:nvSpPr>
        <xdr:cNvPr id="735" name="n_1mainValue【消防施設】&#10;一人当たり面積">
          <a:extLst>
            <a:ext uri="{FF2B5EF4-FFF2-40B4-BE49-F238E27FC236}">
              <a16:creationId xmlns:a16="http://schemas.microsoft.com/office/drawing/2014/main" id="{28487030-889D-4910-9336-0FD767CFF728}"/>
            </a:ext>
          </a:extLst>
        </xdr:cNvPr>
        <xdr:cNvSpPr txBox="1"/>
      </xdr:nvSpPr>
      <xdr:spPr>
        <a:xfrm>
          <a:off x="21075727" y="1474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153506</xdr:rowOff>
    </xdr:from>
    <xdr:ext cx="469744" cy="259045"/>
    <xdr:sp macro="" textlink="">
      <xdr:nvSpPr>
        <xdr:cNvPr id="736" name="n_2mainValue【消防施設】&#10;一人当たり面積">
          <a:extLst>
            <a:ext uri="{FF2B5EF4-FFF2-40B4-BE49-F238E27FC236}">
              <a16:creationId xmlns:a16="http://schemas.microsoft.com/office/drawing/2014/main" id="{2E5CF5AA-251B-4A16-A468-F5E33AA6FF40}"/>
            </a:ext>
          </a:extLst>
        </xdr:cNvPr>
        <xdr:cNvSpPr txBox="1"/>
      </xdr:nvSpPr>
      <xdr:spPr>
        <a:xfrm>
          <a:off x="20199427" y="1472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143708</xdr:rowOff>
    </xdr:from>
    <xdr:ext cx="469744" cy="259045"/>
    <xdr:sp macro="" textlink="">
      <xdr:nvSpPr>
        <xdr:cNvPr id="737" name="n_3mainValue【消防施設】&#10;一人当たり面積">
          <a:extLst>
            <a:ext uri="{FF2B5EF4-FFF2-40B4-BE49-F238E27FC236}">
              <a16:creationId xmlns:a16="http://schemas.microsoft.com/office/drawing/2014/main" id="{27714BDB-21F4-47E0-B71A-629ED1622333}"/>
            </a:ext>
          </a:extLst>
        </xdr:cNvPr>
        <xdr:cNvSpPr txBox="1"/>
      </xdr:nvSpPr>
      <xdr:spPr>
        <a:xfrm>
          <a:off x="19310427" y="1471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124114</xdr:rowOff>
    </xdr:from>
    <xdr:ext cx="469744" cy="259045"/>
    <xdr:sp macro="" textlink="">
      <xdr:nvSpPr>
        <xdr:cNvPr id="738" name="n_4mainValue【消防施設】&#10;一人当たり面積">
          <a:extLst>
            <a:ext uri="{FF2B5EF4-FFF2-40B4-BE49-F238E27FC236}">
              <a16:creationId xmlns:a16="http://schemas.microsoft.com/office/drawing/2014/main" id="{F352EC64-4A60-451A-AB9D-4A5E9CECC190}"/>
            </a:ext>
          </a:extLst>
        </xdr:cNvPr>
        <xdr:cNvSpPr txBox="1"/>
      </xdr:nvSpPr>
      <xdr:spPr>
        <a:xfrm>
          <a:off x="18421427" y="1469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BCE56D8B-FEA8-4FAF-BD3E-6B768A53BB0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1D058A06-6D1A-44F2-9CAB-07D01FBCB2F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1799C5DD-A226-4FC7-ABEF-C8DC152E837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CF6BEB79-5548-494F-B425-8314D4C7E9D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91B1522F-8D91-4A04-8996-66FA4F175AF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60065CF7-47DA-4C19-960B-0FB51EA7ED9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61B15A09-6507-40D3-A3A0-BCA9E7260EA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0FFAD86F-D78F-4396-82DF-EBC68665397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5F92868E-F914-43BA-87EF-1026AEBF7DD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2B39C220-210C-4B7B-B39B-23B0C0608E8C}"/>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A2EFA0DF-DE8F-4EED-93B7-BDAA541DB85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2A43D6DE-0B2F-4921-ACEB-5DBA7FD31997}"/>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E733702F-4003-447C-9156-8D030D337395}"/>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0E70710F-94C7-47B7-A764-1A42D00431D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E5CB9453-407F-469B-AA50-34A356DD136C}"/>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476644DD-7EF4-4BE2-9254-967ECE26C5C4}"/>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D6DFD9F4-8C54-4D00-99C2-25B1F59E66B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B9FE4C10-6E06-4702-99C0-D27E85A119AA}"/>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FFC66555-ED84-4DD5-91FE-5875F956848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4BB69E34-C8C3-4420-AC1F-3382FC2C81D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9" name="テキスト ボックス 758">
          <a:extLst>
            <a:ext uri="{FF2B5EF4-FFF2-40B4-BE49-F238E27FC236}">
              <a16:creationId xmlns:a16="http://schemas.microsoft.com/office/drawing/2014/main" id="{64262F07-D507-4689-8281-9DA32B148E5F}"/>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949DBC16-7BAD-4EDE-8D1E-1DBF6BBA7BD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C2C01573-E405-4ECD-9FE6-EBA519A3710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2" name="直線コネクタ 761">
          <a:extLst>
            <a:ext uri="{FF2B5EF4-FFF2-40B4-BE49-F238E27FC236}">
              <a16:creationId xmlns:a16="http://schemas.microsoft.com/office/drawing/2014/main" id="{F744A06F-386B-4520-81A2-2EAB962BD60C}"/>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3" name="【庁舎】&#10;有形固定資産減価償却率最小値テキスト">
          <a:extLst>
            <a:ext uri="{FF2B5EF4-FFF2-40B4-BE49-F238E27FC236}">
              <a16:creationId xmlns:a16="http://schemas.microsoft.com/office/drawing/2014/main" id="{2089EBFA-E5F9-4977-BB7F-C4E4DD1973E8}"/>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4" name="直線コネクタ 763">
          <a:extLst>
            <a:ext uri="{FF2B5EF4-FFF2-40B4-BE49-F238E27FC236}">
              <a16:creationId xmlns:a16="http://schemas.microsoft.com/office/drawing/2014/main" id="{46D8642C-CC88-49C4-AAD7-6D952DD65472}"/>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5" name="【庁舎】&#10;有形固定資産減価償却率最大値テキスト">
          <a:extLst>
            <a:ext uri="{FF2B5EF4-FFF2-40B4-BE49-F238E27FC236}">
              <a16:creationId xmlns:a16="http://schemas.microsoft.com/office/drawing/2014/main" id="{007FACC1-3F02-40B1-B18C-00E9BFF68CC4}"/>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6" name="直線コネクタ 765">
          <a:extLst>
            <a:ext uri="{FF2B5EF4-FFF2-40B4-BE49-F238E27FC236}">
              <a16:creationId xmlns:a16="http://schemas.microsoft.com/office/drawing/2014/main" id="{910B4F6B-85AD-4E05-9B49-9988E653C4F2}"/>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78757</xdr:rowOff>
    </xdr:from>
    <xdr:ext cx="405111" cy="259045"/>
    <xdr:sp macro="" textlink="">
      <xdr:nvSpPr>
        <xdr:cNvPr id="767" name="【庁舎】&#10;有形固定資産減価償却率平均値テキスト">
          <a:extLst>
            <a:ext uri="{FF2B5EF4-FFF2-40B4-BE49-F238E27FC236}">
              <a16:creationId xmlns:a16="http://schemas.microsoft.com/office/drawing/2014/main" id="{DA6D91B1-5B08-4DC3-A104-0113CE29806B}"/>
            </a:ext>
          </a:extLst>
        </xdr:cNvPr>
        <xdr:cNvSpPr txBox="1"/>
      </xdr:nvSpPr>
      <xdr:spPr>
        <a:xfrm>
          <a:off x="16357600" y="17566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68" name="フローチャート: 判断 767">
          <a:extLst>
            <a:ext uri="{FF2B5EF4-FFF2-40B4-BE49-F238E27FC236}">
              <a16:creationId xmlns:a16="http://schemas.microsoft.com/office/drawing/2014/main" id="{775442AB-8D2C-4349-B680-B59AB4711E2E}"/>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69" name="フローチャート: 判断 768">
          <a:extLst>
            <a:ext uri="{FF2B5EF4-FFF2-40B4-BE49-F238E27FC236}">
              <a16:creationId xmlns:a16="http://schemas.microsoft.com/office/drawing/2014/main" id="{E595A9F2-B0C9-481B-A684-72D885FB1B8F}"/>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70" name="フローチャート: 判断 769">
          <a:extLst>
            <a:ext uri="{FF2B5EF4-FFF2-40B4-BE49-F238E27FC236}">
              <a16:creationId xmlns:a16="http://schemas.microsoft.com/office/drawing/2014/main" id="{3B18323D-AAF4-46E0-9A82-2C8ECF6F9CD1}"/>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33020</xdr:rowOff>
    </xdr:from>
    <xdr:to>
      <xdr:col>72</xdr:col>
      <xdr:colOff>38100</xdr:colOff>
      <xdr:row>103</xdr:row>
      <xdr:rowOff>134620</xdr:rowOff>
    </xdr:to>
    <xdr:sp macro="" textlink="">
      <xdr:nvSpPr>
        <xdr:cNvPr id="771" name="フローチャート: 判断 770">
          <a:extLst>
            <a:ext uri="{FF2B5EF4-FFF2-40B4-BE49-F238E27FC236}">
              <a16:creationId xmlns:a16="http://schemas.microsoft.com/office/drawing/2014/main" id="{0186531F-8848-4CE0-B80F-FBD7425E3374}"/>
            </a:ext>
          </a:extLst>
        </xdr:cNvPr>
        <xdr:cNvSpPr/>
      </xdr:nvSpPr>
      <xdr:spPr>
        <a:xfrm>
          <a:off x="13652500" y="1769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26670</xdr:rowOff>
    </xdr:from>
    <xdr:to>
      <xdr:col>67</xdr:col>
      <xdr:colOff>101600</xdr:colOff>
      <xdr:row>103</xdr:row>
      <xdr:rowOff>128270</xdr:rowOff>
    </xdr:to>
    <xdr:sp macro="" textlink="">
      <xdr:nvSpPr>
        <xdr:cNvPr id="772" name="フローチャート: 判断 771">
          <a:extLst>
            <a:ext uri="{FF2B5EF4-FFF2-40B4-BE49-F238E27FC236}">
              <a16:creationId xmlns:a16="http://schemas.microsoft.com/office/drawing/2014/main" id="{5313FC4D-3CDD-44E1-A2E9-E0296055F01A}"/>
            </a:ext>
          </a:extLst>
        </xdr:cNvPr>
        <xdr:cNvSpPr/>
      </xdr:nvSpPr>
      <xdr:spPr>
        <a:xfrm>
          <a:off x="12763500" y="1768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66AE9EB0-527E-451F-9E4A-5A44D04605C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90D2C748-16A9-440C-8E76-D7008EAB40A6}"/>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A8CD47F7-BC42-4981-B285-96B252D32EDC}"/>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C550986D-74EC-46BF-B923-8FE9878ED84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B7844270-94B8-42A0-B514-EF15054CA98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31750</xdr:rowOff>
    </xdr:from>
    <xdr:to>
      <xdr:col>85</xdr:col>
      <xdr:colOff>177800</xdr:colOff>
      <xdr:row>105</xdr:row>
      <xdr:rowOff>133350</xdr:rowOff>
    </xdr:to>
    <xdr:sp macro="" textlink="">
      <xdr:nvSpPr>
        <xdr:cNvPr id="778" name="楕円 777">
          <a:extLst>
            <a:ext uri="{FF2B5EF4-FFF2-40B4-BE49-F238E27FC236}">
              <a16:creationId xmlns:a16="http://schemas.microsoft.com/office/drawing/2014/main" id="{35929894-642E-41F4-85AA-2B1B2D3BFBB0}"/>
            </a:ext>
          </a:extLst>
        </xdr:cNvPr>
        <xdr:cNvSpPr/>
      </xdr:nvSpPr>
      <xdr:spPr>
        <a:xfrm>
          <a:off x="16268700" y="180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10177</xdr:rowOff>
    </xdr:from>
    <xdr:ext cx="405111" cy="259045"/>
    <xdr:sp macro="" textlink="">
      <xdr:nvSpPr>
        <xdr:cNvPr id="779" name="【庁舎】&#10;有形固定資産減価償却率該当値テキスト">
          <a:extLst>
            <a:ext uri="{FF2B5EF4-FFF2-40B4-BE49-F238E27FC236}">
              <a16:creationId xmlns:a16="http://schemas.microsoft.com/office/drawing/2014/main" id="{883EA9FE-FAC6-4FF7-9B4E-437153B98517}"/>
            </a:ext>
          </a:extLst>
        </xdr:cNvPr>
        <xdr:cNvSpPr txBox="1"/>
      </xdr:nvSpPr>
      <xdr:spPr>
        <a:xfrm>
          <a:off x="16357600" y="18012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16511</xdr:rowOff>
    </xdr:from>
    <xdr:to>
      <xdr:col>81</xdr:col>
      <xdr:colOff>101600</xdr:colOff>
      <xdr:row>105</xdr:row>
      <xdr:rowOff>118111</xdr:rowOff>
    </xdr:to>
    <xdr:sp macro="" textlink="">
      <xdr:nvSpPr>
        <xdr:cNvPr id="780" name="楕円 779">
          <a:extLst>
            <a:ext uri="{FF2B5EF4-FFF2-40B4-BE49-F238E27FC236}">
              <a16:creationId xmlns:a16="http://schemas.microsoft.com/office/drawing/2014/main" id="{10C43059-6C4D-4FE3-81B1-5BCA781ECB20}"/>
            </a:ext>
          </a:extLst>
        </xdr:cNvPr>
        <xdr:cNvSpPr/>
      </xdr:nvSpPr>
      <xdr:spPr>
        <a:xfrm>
          <a:off x="15430500" y="18018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67311</xdr:rowOff>
    </xdr:from>
    <xdr:to>
      <xdr:col>85</xdr:col>
      <xdr:colOff>127000</xdr:colOff>
      <xdr:row>105</xdr:row>
      <xdr:rowOff>82550</xdr:rowOff>
    </xdr:to>
    <xdr:cxnSp macro="">
      <xdr:nvCxnSpPr>
        <xdr:cNvPr id="781" name="直線コネクタ 780">
          <a:extLst>
            <a:ext uri="{FF2B5EF4-FFF2-40B4-BE49-F238E27FC236}">
              <a16:creationId xmlns:a16="http://schemas.microsoft.com/office/drawing/2014/main" id="{2ECDB25D-70F6-44C9-8DC5-CF072B90DB02}"/>
            </a:ext>
          </a:extLst>
        </xdr:cNvPr>
        <xdr:cNvCxnSpPr/>
      </xdr:nvCxnSpPr>
      <xdr:spPr>
        <a:xfrm>
          <a:off x="15481300" y="180695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12700</xdr:rowOff>
    </xdr:from>
    <xdr:to>
      <xdr:col>76</xdr:col>
      <xdr:colOff>165100</xdr:colOff>
      <xdr:row>105</xdr:row>
      <xdr:rowOff>114300</xdr:rowOff>
    </xdr:to>
    <xdr:sp macro="" textlink="">
      <xdr:nvSpPr>
        <xdr:cNvPr id="782" name="楕円 781">
          <a:extLst>
            <a:ext uri="{FF2B5EF4-FFF2-40B4-BE49-F238E27FC236}">
              <a16:creationId xmlns:a16="http://schemas.microsoft.com/office/drawing/2014/main" id="{70CA7FF2-6F2A-4DBF-A441-1BA2BBEB78B4}"/>
            </a:ext>
          </a:extLst>
        </xdr:cNvPr>
        <xdr:cNvSpPr/>
      </xdr:nvSpPr>
      <xdr:spPr>
        <a:xfrm>
          <a:off x="14541500" y="1801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63500</xdr:rowOff>
    </xdr:from>
    <xdr:to>
      <xdr:col>81</xdr:col>
      <xdr:colOff>50800</xdr:colOff>
      <xdr:row>105</xdr:row>
      <xdr:rowOff>67311</xdr:rowOff>
    </xdr:to>
    <xdr:cxnSp macro="">
      <xdr:nvCxnSpPr>
        <xdr:cNvPr id="783" name="直線コネクタ 782">
          <a:extLst>
            <a:ext uri="{FF2B5EF4-FFF2-40B4-BE49-F238E27FC236}">
              <a16:creationId xmlns:a16="http://schemas.microsoft.com/office/drawing/2014/main" id="{97D84D95-2E89-4938-BFAD-08B536D15790}"/>
            </a:ext>
          </a:extLst>
        </xdr:cNvPr>
        <xdr:cNvCxnSpPr/>
      </xdr:nvCxnSpPr>
      <xdr:spPr>
        <a:xfrm>
          <a:off x="14592300" y="1806575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1270</xdr:rowOff>
    </xdr:from>
    <xdr:to>
      <xdr:col>72</xdr:col>
      <xdr:colOff>38100</xdr:colOff>
      <xdr:row>105</xdr:row>
      <xdr:rowOff>102870</xdr:rowOff>
    </xdr:to>
    <xdr:sp macro="" textlink="">
      <xdr:nvSpPr>
        <xdr:cNvPr id="784" name="楕円 783">
          <a:extLst>
            <a:ext uri="{FF2B5EF4-FFF2-40B4-BE49-F238E27FC236}">
              <a16:creationId xmlns:a16="http://schemas.microsoft.com/office/drawing/2014/main" id="{09FE6B92-6E01-48CE-A6F1-20D7C2B14A3B}"/>
            </a:ext>
          </a:extLst>
        </xdr:cNvPr>
        <xdr:cNvSpPr/>
      </xdr:nvSpPr>
      <xdr:spPr>
        <a:xfrm>
          <a:off x="13652500" y="1800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52070</xdr:rowOff>
    </xdr:from>
    <xdr:to>
      <xdr:col>76</xdr:col>
      <xdr:colOff>114300</xdr:colOff>
      <xdr:row>105</xdr:row>
      <xdr:rowOff>63500</xdr:rowOff>
    </xdr:to>
    <xdr:cxnSp macro="">
      <xdr:nvCxnSpPr>
        <xdr:cNvPr id="785" name="直線コネクタ 784">
          <a:extLst>
            <a:ext uri="{FF2B5EF4-FFF2-40B4-BE49-F238E27FC236}">
              <a16:creationId xmlns:a16="http://schemas.microsoft.com/office/drawing/2014/main" id="{8AC3A9A9-CDDC-46FD-A9A0-A6C5BE7DBE6A}"/>
            </a:ext>
          </a:extLst>
        </xdr:cNvPr>
        <xdr:cNvCxnSpPr/>
      </xdr:nvCxnSpPr>
      <xdr:spPr>
        <a:xfrm>
          <a:off x="13703300" y="1805432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15239</xdr:rowOff>
    </xdr:from>
    <xdr:to>
      <xdr:col>67</xdr:col>
      <xdr:colOff>101600</xdr:colOff>
      <xdr:row>105</xdr:row>
      <xdr:rowOff>116839</xdr:rowOff>
    </xdr:to>
    <xdr:sp macro="" textlink="">
      <xdr:nvSpPr>
        <xdr:cNvPr id="786" name="楕円 785">
          <a:extLst>
            <a:ext uri="{FF2B5EF4-FFF2-40B4-BE49-F238E27FC236}">
              <a16:creationId xmlns:a16="http://schemas.microsoft.com/office/drawing/2014/main" id="{8D75995E-853C-4E30-A1E9-1B20A31D21B4}"/>
            </a:ext>
          </a:extLst>
        </xdr:cNvPr>
        <xdr:cNvSpPr/>
      </xdr:nvSpPr>
      <xdr:spPr>
        <a:xfrm>
          <a:off x="12763500" y="1801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52070</xdr:rowOff>
    </xdr:from>
    <xdr:to>
      <xdr:col>71</xdr:col>
      <xdr:colOff>177800</xdr:colOff>
      <xdr:row>105</xdr:row>
      <xdr:rowOff>66039</xdr:rowOff>
    </xdr:to>
    <xdr:cxnSp macro="">
      <xdr:nvCxnSpPr>
        <xdr:cNvPr id="787" name="直線コネクタ 786">
          <a:extLst>
            <a:ext uri="{FF2B5EF4-FFF2-40B4-BE49-F238E27FC236}">
              <a16:creationId xmlns:a16="http://schemas.microsoft.com/office/drawing/2014/main" id="{F3E54811-8E09-49A3-87E0-C8180CFC9F80}"/>
            </a:ext>
          </a:extLst>
        </xdr:cNvPr>
        <xdr:cNvCxnSpPr/>
      </xdr:nvCxnSpPr>
      <xdr:spPr>
        <a:xfrm flipV="1">
          <a:off x="12814300" y="18054320"/>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7638</xdr:rowOff>
    </xdr:from>
    <xdr:ext cx="405111" cy="259045"/>
    <xdr:sp macro="" textlink="">
      <xdr:nvSpPr>
        <xdr:cNvPr id="788" name="n_1aveValue【庁舎】&#10;有形固定資産減価償却率">
          <a:extLst>
            <a:ext uri="{FF2B5EF4-FFF2-40B4-BE49-F238E27FC236}">
              <a16:creationId xmlns:a16="http://schemas.microsoft.com/office/drawing/2014/main" id="{F327314F-940A-49FD-9D62-FE1A00137778}"/>
            </a:ext>
          </a:extLst>
        </xdr:cNvPr>
        <xdr:cNvSpPr txBox="1"/>
      </xdr:nvSpPr>
      <xdr:spPr>
        <a:xfrm>
          <a:off x="15266044" y="17495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2557</xdr:rowOff>
    </xdr:from>
    <xdr:ext cx="405111" cy="259045"/>
    <xdr:sp macro="" textlink="">
      <xdr:nvSpPr>
        <xdr:cNvPr id="789" name="n_2aveValue【庁舎】&#10;有形固定資産減価償却率">
          <a:extLst>
            <a:ext uri="{FF2B5EF4-FFF2-40B4-BE49-F238E27FC236}">
              <a16:creationId xmlns:a16="http://schemas.microsoft.com/office/drawing/2014/main" id="{5474AED4-7880-44B0-9DAA-E1269DD6FA4E}"/>
            </a:ext>
          </a:extLst>
        </xdr:cNvPr>
        <xdr:cNvSpPr txBox="1"/>
      </xdr:nvSpPr>
      <xdr:spPr>
        <a:xfrm>
          <a:off x="14389744" y="1749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151147</xdr:rowOff>
    </xdr:from>
    <xdr:ext cx="405111" cy="259045"/>
    <xdr:sp macro="" textlink="">
      <xdr:nvSpPr>
        <xdr:cNvPr id="790" name="n_3aveValue【庁舎】&#10;有形固定資産減価償却率">
          <a:extLst>
            <a:ext uri="{FF2B5EF4-FFF2-40B4-BE49-F238E27FC236}">
              <a16:creationId xmlns:a16="http://schemas.microsoft.com/office/drawing/2014/main" id="{E4FD706F-5933-4CE8-AFA9-2D92BFEFF69B}"/>
            </a:ext>
          </a:extLst>
        </xdr:cNvPr>
        <xdr:cNvSpPr txBox="1"/>
      </xdr:nvSpPr>
      <xdr:spPr>
        <a:xfrm>
          <a:off x="13500744" y="1746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144797</xdr:rowOff>
    </xdr:from>
    <xdr:ext cx="405111" cy="259045"/>
    <xdr:sp macro="" textlink="">
      <xdr:nvSpPr>
        <xdr:cNvPr id="791" name="n_4aveValue【庁舎】&#10;有形固定資産減価償却率">
          <a:extLst>
            <a:ext uri="{FF2B5EF4-FFF2-40B4-BE49-F238E27FC236}">
              <a16:creationId xmlns:a16="http://schemas.microsoft.com/office/drawing/2014/main" id="{55DACA2D-4C48-4F1B-A190-A9F89EA54256}"/>
            </a:ext>
          </a:extLst>
        </xdr:cNvPr>
        <xdr:cNvSpPr txBox="1"/>
      </xdr:nvSpPr>
      <xdr:spPr>
        <a:xfrm>
          <a:off x="12611744" y="17461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109238</xdr:rowOff>
    </xdr:from>
    <xdr:ext cx="405111" cy="259045"/>
    <xdr:sp macro="" textlink="">
      <xdr:nvSpPr>
        <xdr:cNvPr id="792" name="n_1mainValue【庁舎】&#10;有形固定資産減価償却率">
          <a:extLst>
            <a:ext uri="{FF2B5EF4-FFF2-40B4-BE49-F238E27FC236}">
              <a16:creationId xmlns:a16="http://schemas.microsoft.com/office/drawing/2014/main" id="{D9398E10-C761-4DCC-A212-5FED894CC123}"/>
            </a:ext>
          </a:extLst>
        </xdr:cNvPr>
        <xdr:cNvSpPr txBox="1"/>
      </xdr:nvSpPr>
      <xdr:spPr>
        <a:xfrm>
          <a:off x="15266044" y="1811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105427</xdr:rowOff>
    </xdr:from>
    <xdr:ext cx="405111" cy="259045"/>
    <xdr:sp macro="" textlink="">
      <xdr:nvSpPr>
        <xdr:cNvPr id="793" name="n_2mainValue【庁舎】&#10;有形固定資産減価償却率">
          <a:extLst>
            <a:ext uri="{FF2B5EF4-FFF2-40B4-BE49-F238E27FC236}">
              <a16:creationId xmlns:a16="http://schemas.microsoft.com/office/drawing/2014/main" id="{046EC737-3D59-4B87-B83D-1FE432F57907}"/>
            </a:ext>
          </a:extLst>
        </xdr:cNvPr>
        <xdr:cNvSpPr txBox="1"/>
      </xdr:nvSpPr>
      <xdr:spPr>
        <a:xfrm>
          <a:off x="14389744" y="18107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93997</xdr:rowOff>
    </xdr:from>
    <xdr:ext cx="405111" cy="259045"/>
    <xdr:sp macro="" textlink="">
      <xdr:nvSpPr>
        <xdr:cNvPr id="794" name="n_3mainValue【庁舎】&#10;有形固定資産減価償却率">
          <a:extLst>
            <a:ext uri="{FF2B5EF4-FFF2-40B4-BE49-F238E27FC236}">
              <a16:creationId xmlns:a16="http://schemas.microsoft.com/office/drawing/2014/main" id="{84041FE3-73B6-4909-BA64-E743AE760F7D}"/>
            </a:ext>
          </a:extLst>
        </xdr:cNvPr>
        <xdr:cNvSpPr txBox="1"/>
      </xdr:nvSpPr>
      <xdr:spPr>
        <a:xfrm>
          <a:off x="13500744" y="18096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107966</xdr:rowOff>
    </xdr:from>
    <xdr:ext cx="405111" cy="259045"/>
    <xdr:sp macro="" textlink="">
      <xdr:nvSpPr>
        <xdr:cNvPr id="795" name="n_4mainValue【庁舎】&#10;有形固定資産減価償却率">
          <a:extLst>
            <a:ext uri="{FF2B5EF4-FFF2-40B4-BE49-F238E27FC236}">
              <a16:creationId xmlns:a16="http://schemas.microsoft.com/office/drawing/2014/main" id="{EAEE387F-68CD-48EE-8D7D-4E1BE2933B0C}"/>
            </a:ext>
          </a:extLst>
        </xdr:cNvPr>
        <xdr:cNvSpPr txBox="1"/>
      </xdr:nvSpPr>
      <xdr:spPr>
        <a:xfrm>
          <a:off x="12611744" y="1811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CE7BC9B3-5CFE-4007-BCCA-CB5AC415B1D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AEA76D94-49B0-4B1B-9DA6-2F09749FDCA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0B5C2564-C255-4CFF-84A5-BA6A35C6E87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E6DB4410-A331-47CF-897C-FF4DA04E96D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E7B15E39-6972-4F4E-9354-BAFD0D362E6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C647663C-52F7-4EB9-82F7-A444E045114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D6FED07B-74C8-4C3E-B706-FC161CEFD5EE}"/>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656A5081-5F84-4DDC-8A28-9CAD17CAC21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64AB0EEE-D872-437D-AA5E-5BCCE14E401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A7A80BFC-98E2-4F19-906A-9F79515C102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a:extLst>
            <a:ext uri="{FF2B5EF4-FFF2-40B4-BE49-F238E27FC236}">
              <a16:creationId xmlns:a16="http://schemas.microsoft.com/office/drawing/2014/main" id="{D49CDDF8-DCF6-48D6-B192-B884BD8F146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a:extLst>
            <a:ext uri="{FF2B5EF4-FFF2-40B4-BE49-F238E27FC236}">
              <a16:creationId xmlns:a16="http://schemas.microsoft.com/office/drawing/2014/main" id="{3EF59D11-1072-4AFE-AF05-537F5866F286}"/>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a:extLst>
            <a:ext uri="{FF2B5EF4-FFF2-40B4-BE49-F238E27FC236}">
              <a16:creationId xmlns:a16="http://schemas.microsoft.com/office/drawing/2014/main" id="{A4622F26-7FB7-4538-B4D5-E496C86B6CA9}"/>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a:extLst>
            <a:ext uri="{FF2B5EF4-FFF2-40B4-BE49-F238E27FC236}">
              <a16:creationId xmlns:a16="http://schemas.microsoft.com/office/drawing/2014/main" id="{2221F17A-1F4F-4902-BCD5-9A5979203F33}"/>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4662CBB9-1D17-48C3-8D33-DD071485DEA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0254CD39-6165-480F-A826-D41278425ED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a:extLst>
            <a:ext uri="{FF2B5EF4-FFF2-40B4-BE49-F238E27FC236}">
              <a16:creationId xmlns:a16="http://schemas.microsoft.com/office/drawing/2014/main" id="{F617E508-631F-4601-9FE1-C22093E8269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a:extLst>
            <a:ext uri="{FF2B5EF4-FFF2-40B4-BE49-F238E27FC236}">
              <a16:creationId xmlns:a16="http://schemas.microsoft.com/office/drawing/2014/main" id="{7899F385-DD5A-45B5-A9D8-BC42894092A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a:extLst>
            <a:ext uri="{FF2B5EF4-FFF2-40B4-BE49-F238E27FC236}">
              <a16:creationId xmlns:a16="http://schemas.microsoft.com/office/drawing/2014/main" id="{7ABBCD01-CCFF-4390-B7B3-E13506AFF11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a:extLst>
            <a:ext uri="{FF2B5EF4-FFF2-40B4-BE49-F238E27FC236}">
              <a16:creationId xmlns:a16="http://schemas.microsoft.com/office/drawing/2014/main" id="{8E62D188-51D2-4B40-A0CA-6AF64152CC79}"/>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7940FAFE-507C-477A-BB63-775D0A10549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EEBD2722-AD88-4071-8503-D4947AD1462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a:extLst>
            <a:ext uri="{FF2B5EF4-FFF2-40B4-BE49-F238E27FC236}">
              <a16:creationId xmlns:a16="http://schemas.microsoft.com/office/drawing/2014/main" id="{2CCD2126-9B30-4BCA-AC1C-CDFA5B6BFDF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19" name="直線コネクタ 818">
          <a:extLst>
            <a:ext uri="{FF2B5EF4-FFF2-40B4-BE49-F238E27FC236}">
              <a16:creationId xmlns:a16="http://schemas.microsoft.com/office/drawing/2014/main" id="{E89A17CA-043D-4CC5-9276-55C7FD6C7D3D}"/>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20" name="【庁舎】&#10;一人当たり面積最小値テキスト">
          <a:extLst>
            <a:ext uri="{FF2B5EF4-FFF2-40B4-BE49-F238E27FC236}">
              <a16:creationId xmlns:a16="http://schemas.microsoft.com/office/drawing/2014/main" id="{55DA045F-3F22-4F68-8C05-43FC525294FA}"/>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1" name="直線コネクタ 820">
          <a:extLst>
            <a:ext uri="{FF2B5EF4-FFF2-40B4-BE49-F238E27FC236}">
              <a16:creationId xmlns:a16="http://schemas.microsoft.com/office/drawing/2014/main" id="{B64803CB-4859-4E47-9C4E-58A414C45E1B}"/>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2" name="【庁舎】&#10;一人当たり面積最大値テキスト">
          <a:extLst>
            <a:ext uri="{FF2B5EF4-FFF2-40B4-BE49-F238E27FC236}">
              <a16:creationId xmlns:a16="http://schemas.microsoft.com/office/drawing/2014/main" id="{AC3720BD-04C4-40E3-AB52-26565D212856}"/>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3" name="直線コネクタ 822">
          <a:extLst>
            <a:ext uri="{FF2B5EF4-FFF2-40B4-BE49-F238E27FC236}">
              <a16:creationId xmlns:a16="http://schemas.microsoft.com/office/drawing/2014/main" id="{1ACF8617-0AF8-4274-B559-99162981A9E5}"/>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133366</xdr:rowOff>
    </xdr:from>
    <xdr:ext cx="469744" cy="259045"/>
    <xdr:sp macro="" textlink="">
      <xdr:nvSpPr>
        <xdr:cNvPr id="824" name="【庁舎】&#10;一人当たり面積平均値テキスト">
          <a:extLst>
            <a:ext uri="{FF2B5EF4-FFF2-40B4-BE49-F238E27FC236}">
              <a16:creationId xmlns:a16="http://schemas.microsoft.com/office/drawing/2014/main" id="{B11F6F12-4A35-45B3-B6AC-864447F97E44}"/>
            </a:ext>
          </a:extLst>
        </xdr:cNvPr>
        <xdr:cNvSpPr txBox="1"/>
      </xdr:nvSpPr>
      <xdr:spPr>
        <a:xfrm>
          <a:off x="22199600" y="17964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5" name="フローチャート: 判断 824">
          <a:extLst>
            <a:ext uri="{FF2B5EF4-FFF2-40B4-BE49-F238E27FC236}">
              <a16:creationId xmlns:a16="http://schemas.microsoft.com/office/drawing/2014/main" id="{E608945B-0713-467B-9F61-6AF33C03159B}"/>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6" name="フローチャート: 判断 825">
          <a:extLst>
            <a:ext uri="{FF2B5EF4-FFF2-40B4-BE49-F238E27FC236}">
              <a16:creationId xmlns:a16="http://schemas.microsoft.com/office/drawing/2014/main" id="{F8BC8E6B-22EE-4F1D-879C-A794DF1BEA16}"/>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7" name="フローチャート: 判断 826">
          <a:extLst>
            <a:ext uri="{FF2B5EF4-FFF2-40B4-BE49-F238E27FC236}">
              <a16:creationId xmlns:a16="http://schemas.microsoft.com/office/drawing/2014/main" id="{518418EF-3F50-42E4-AA3F-77EC96F18419}"/>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109220</xdr:rowOff>
    </xdr:from>
    <xdr:to>
      <xdr:col>102</xdr:col>
      <xdr:colOff>165100</xdr:colOff>
      <xdr:row>106</xdr:row>
      <xdr:rowOff>39370</xdr:rowOff>
    </xdr:to>
    <xdr:sp macro="" textlink="">
      <xdr:nvSpPr>
        <xdr:cNvPr id="828" name="フローチャート: 判断 827">
          <a:extLst>
            <a:ext uri="{FF2B5EF4-FFF2-40B4-BE49-F238E27FC236}">
              <a16:creationId xmlns:a16="http://schemas.microsoft.com/office/drawing/2014/main" id="{99D4EBA7-12B8-45A6-8438-94CE50DEDF22}"/>
            </a:ext>
          </a:extLst>
        </xdr:cNvPr>
        <xdr:cNvSpPr/>
      </xdr:nvSpPr>
      <xdr:spPr>
        <a:xfrm>
          <a:off x="19494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125730</xdr:rowOff>
    </xdr:from>
    <xdr:to>
      <xdr:col>98</xdr:col>
      <xdr:colOff>38100</xdr:colOff>
      <xdr:row>106</xdr:row>
      <xdr:rowOff>55880</xdr:rowOff>
    </xdr:to>
    <xdr:sp macro="" textlink="">
      <xdr:nvSpPr>
        <xdr:cNvPr id="829" name="フローチャート: 判断 828">
          <a:extLst>
            <a:ext uri="{FF2B5EF4-FFF2-40B4-BE49-F238E27FC236}">
              <a16:creationId xmlns:a16="http://schemas.microsoft.com/office/drawing/2014/main" id="{2F395BC2-5AB0-41A7-BCFF-4ABA1EA50294}"/>
            </a:ext>
          </a:extLst>
        </xdr:cNvPr>
        <xdr:cNvSpPr/>
      </xdr:nvSpPr>
      <xdr:spPr>
        <a:xfrm>
          <a:off x="18605500" y="1812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2EE93B0E-9FFD-449A-9213-85FA5E9D019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54D608A2-6DBD-4EF4-88BF-B4B526DC8F58}"/>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FFF3F45A-71D6-44E5-9367-01EA4A4B9D8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B64AD919-0EF3-4CFC-A7AF-AD82939620E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426A226C-F2AD-4C3D-B6E6-8E37978404E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16511</xdr:rowOff>
    </xdr:from>
    <xdr:to>
      <xdr:col>116</xdr:col>
      <xdr:colOff>114300</xdr:colOff>
      <xdr:row>106</xdr:row>
      <xdr:rowOff>118111</xdr:rowOff>
    </xdr:to>
    <xdr:sp macro="" textlink="">
      <xdr:nvSpPr>
        <xdr:cNvPr id="835" name="楕円 834">
          <a:extLst>
            <a:ext uri="{FF2B5EF4-FFF2-40B4-BE49-F238E27FC236}">
              <a16:creationId xmlns:a16="http://schemas.microsoft.com/office/drawing/2014/main" id="{F828F1AF-B201-41C1-96C3-1F5F31BBEA7D}"/>
            </a:ext>
          </a:extLst>
        </xdr:cNvPr>
        <xdr:cNvSpPr/>
      </xdr:nvSpPr>
      <xdr:spPr>
        <a:xfrm>
          <a:off x="22110700" y="1819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166388</xdr:rowOff>
    </xdr:from>
    <xdr:ext cx="469744" cy="259045"/>
    <xdr:sp macro="" textlink="">
      <xdr:nvSpPr>
        <xdr:cNvPr id="836" name="【庁舎】&#10;一人当たり面積該当値テキスト">
          <a:extLst>
            <a:ext uri="{FF2B5EF4-FFF2-40B4-BE49-F238E27FC236}">
              <a16:creationId xmlns:a16="http://schemas.microsoft.com/office/drawing/2014/main" id="{9DBC02DB-A880-447E-9CC9-D116597886B1}"/>
            </a:ext>
          </a:extLst>
        </xdr:cNvPr>
        <xdr:cNvSpPr txBox="1"/>
      </xdr:nvSpPr>
      <xdr:spPr>
        <a:xfrm>
          <a:off x="22199600" y="1816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25400</xdr:rowOff>
    </xdr:from>
    <xdr:to>
      <xdr:col>112</xdr:col>
      <xdr:colOff>38100</xdr:colOff>
      <xdr:row>106</xdr:row>
      <xdr:rowOff>127000</xdr:rowOff>
    </xdr:to>
    <xdr:sp macro="" textlink="">
      <xdr:nvSpPr>
        <xdr:cNvPr id="837" name="楕円 836">
          <a:extLst>
            <a:ext uri="{FF2B5EF4-FFF2-40B4-BE49-F238E27FC236}">
              <a16:creationId xmlns:a16="http://schemas.microsoft.com/office/drawing/2014/main" id="{33DA257F-FA02-4917-806A-916DC2680AAA}"/>
            </a:ext>
          </a:extLst>
        </xdr:cNvPr>
        <xdr:cNvSpPr/>
      </xdr:nvSpPr>
      <xdr:spPr>
        <a:xfrm>
          <a:off x="21272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67311</xdr:rowOff>
    </xdr:from>
    <xdr:to>
      <xdr:col>116</xdr:col>
      <xdr:colOff>63500</xdr:colOff>
      <xdr:row>106</xdr:row>
      <xdr:rowOff>76200</xdr:rowOff>
    </xdr:to>
    <xdr:cxnSp macro="">
      <xdr:nvCxnSpPr>
        <xdr:cNvPr id="838" name="直線コネクタ 837">
          <a:extLst>
            <a:ext uri="{FF2B5EF4-FFF2-40B4-BE49-F238E27FC236}">
              <a16:creationId xmlns:a16="http://schemas.microsoft.com/office/drawing/2014/main" id="{1DA0384D-B6BF-4E54-B28D-B7DB5790573E}"/>
            </a:ext>
          </a:extLst>
        </xdr:cNvPr>
        <xdr:cNvCxnSpPr/>
      </xdr:nvCxnSpPr>
      <xdr:spPr>
        <a:xfrm flipV="1">
          <a:off x="21323300" y="18241011"/>
          <a:ext cx="8382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34289</xdr:rowOff>
    </xdr:from>
    <xdr:to>
      <xdr:col>107</xdr:col>
      <xdr:colOff>101600</xdr:colOff>
      <xdr:row>106</xdr:row>
      <xdr:rowOff>135889</xdr:rowOff>
    </xdr:to>
    <xdr:sp macro="" textlink="">
      <xdr:nvSpPr>
        <xdr:cNvPr id="839" name="楕円 838">
          <a:extLst>
            <a:ext uri="{FF2B5EF4-FFF2-40B4-BE49-F238E27FC236}">
              <a16:creationId xmlns:a16="http://schemas.microsoft.com/office/drawing/2014/main" id="{B627854D-3FB6-468D-8AA1-E0598AC476D5}"/>
            </a:ext>
          </a:extLst>
        </xdr:cNvPr>
        <xdr:cNvSpPr/>
      </xdr:nvSpPr>
      <xdr:spPr>
        <a:xfrm>
          <a:off x="20383500" y="1820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76200</xdr:rowOff>
    </xdr:from>
    <xdr:to>
      <xdr:col>111</xdr:col>
      <xdr:colOff>177800</xdr:colOff>
      <xdr:row>106</xdr:row>
      <xdr:rowOff>85089</xdr:rowOff>
    </xdr:to>
    <xdr:cxnSp macro="">
      <xdr:nvCxnSpPr>
        <xdr:cNvPr id="840" name="直線コネクタ 839">
          <a:extLst>
            <a:ext uri="{FF2B5EF4-FFF2-40B4-BE49-F238E27FC236}">
              <a16:creationId xmlns:a16="http://schemas.microsoft.com/office/drawing/2014/main" id="{6034E55A-4B85-4766-8398-444E77DB3965}"/>
            </a:ext>
          </a:extLst>
        </xdr:cNvPr>
        <xdr:cNvCxnSpPr/>
      </xdr:nvCxnSpPr>
      <xdr:spPr>
        <a:xfrm flipV="1">
          <a:off x="20434300" y="18249900"/>
          <a:ext cx="8890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43180</xdr:rowOff>
    </xdr:from>
    <xdr:to>
      <xdr:col>102</xdr:col>
      <xdr:colOff>165100</xdr:colOff>
      <xdr:row>106</xdr:row>
      <xdr:rowOff>144780</xdr:rowOff>
    </xdr:to>
    <xdr:sp macro="" textlink="">
      <xdr:nvSpPr>
        <xdr:cNvPr id="841" name="楕円 840">
          <a:extLst>
            <a:ext uri="{FF2B5EF4-FFF2-40B4-BE49-F238E27FC236}">
              <a16:creationId xmlns:a16="http://schemas.microsoft.com/office/drawing/2014/main" id="{19EDBE16-B61E-4A5A-83AB-2ADAD8DC81D2}"/>
            </a:ext>
          </a:extLst>
        </xdr:cNvPr>
        <xdr:cNvSpPr/>
      </xdr:nvSpPr>
      <xdr:spPr>
        <a:xfrm>
          <a:off x="19494500" y="1821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85089</xdr:rowOff>
    </xdr:from>
    <xdr:to>
      <xdr:col>107</xdr:col>
      <xdr:colOff>50800</xdr:colOff>
      <xdr:row>106</xdr:row>
      <xdr:rowOff>93980</xdr:rowOff>
    </xdr:to>
    <xdr:cxnSp macro="">
      <xdr:nvCxnSpPr>
        <xdr:cNvPr id="842" name="直線コネクタ 841">
          <a:extLst>
            <a:ext uri="{FF2B5EF4-FFF2-40B4-BE49-F238E27FC236}">
              <a16:creationId xmlns:a16="http://schemas.microsoft.com/office/drawing/2014/main" id="{238617A3-5CDB-44EE-B37C-0E642898A218}"/>
            </a:ext>
          </a:extLst>
        </xdr:cNvPr>
        <xdr:cNvCxnSpPr/>
      </xdr:nvCxnSpPr>
      <xdr:spPr>
        <a:xfrm flipV="1">
          <a:off x="19545300" y="18258789"/>
          <a:ext cx="889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88900</xdr:rowOff>
    </xdr:from>
    <xdr:to>
      <xdr:col>98</xdr:col>
      <xdr:colOff>38100</xdr:colOff>
      <xdr:row>107</xdr:row>
      <xdr:rowOff>19050</xdr:rowOff>
    </xdr:to>
    <xdr:sp macro="" textlink="">
      <xdr:nvSpPr>
        <xdr:cNvPr id="843" name="楕円 842">
          <a:extLst>
            <a:ext uri="{FF2B5EF4-FFF2-40B4-BE49-F238E27FC236}">
              <a16:creationId xmlns:a16="http://schemas.microsoft.com/office/drawing/2014/main" id="{9948E8B8-BEC8-44A1-89E0-1CF38FE243AA}"/>
            </a:ext>
          </a:extLst>
        </xdr:cNvPr>
        <xdr:cNvSpPr/>
      </xdr:nvSpPr>
      <xdr:spPr>
        <a:xfrm>
          <a:off x="18605500" y="1826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93980</xdr:rowOff>
    </xdr:from>
    <xdr:to>
      <xdr:col>102</xdr:col>
      <xdr:colOff>114300</xdr:colOff>
      <xdr:row>106</xdr:row>
      <xdr:rowOff>139700</xdr:rowOff>
    </xdr:to>
    <xdr:cxnSp macro="">
      <xdr:nvCxnSpPr>
        <xdr:cNvPr id="844" name="直線コネクタ 843">
          <a:extLst>
            <a:ext uri="{FF2B5EF4-FFF2-40B4-BE49-F238E27FC236}">
              <a16:creationId xmlns:a16="http://schemas.microsoft.com/office/drawing/2014/main" id="{59E6A224-FB4A-4890-8812-AC5C0CD740C9}"/>
            </a:ext>
          </a:extLst>
        </xdr:cNvPr>
        <xdr:cNvCxnSpPr/>
      </xdr:nvCxnSpPr>
      <xdr:spPr>
        <a:xfrm flipV="1">
          <a:off x="18656300" y="182676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64788</xdr:rowOff>
    </xdr:from>
    <xdr:ext cx="469744" cy="259045"/>
    <xdr:sp macro="" textlink="">
      <xdr:nvSpPr>
        <xdr:cNvPr id="845" name="n_1aveValue【庁舎】&#10;一人当たり面積">
          <a:extLst>
            <a:ext uri="{FF2B5EF4-FFF2-40B4-BE49-F238E27FC236}">
              <a16:creationId xmlns:a16="http://schemas.microsoft.com/office/drawing/2014/main" id="{A00C1F2E-F3BA-4615-916D-080550AF1E88}"/>
            </a:ext>
          </a:extLst>
        </xdr:cNvPr>
        <xdr:cNvSpPr txBox="1"/>
      </xdr:nvSpPr>
      <xdr:spPr>
        <a:xfrm>
          <a:off x="21075727" y="17895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81297</xdr:rowOff>
    </xdr:from>
    <xdr:ext cx="469744" cy="259045"/>
    <xdr:sp macro="" textlink="">
      <xdr:nvSpPr>
        <xdr:cNvPr id="846" name="n_2aveValue【庁舎】&#10;一人当たり面積">
          <a:extLst>
            <a:ext uri="{FF2B5EF4-FFF2-40B4-BE49-F238E27FC236}">
              <a16:creationId xmlns:a16="http://schemas.microsoft.com/office/drawing/2014/main" id="{2BAA1667-84A9-444A-82FA-CF7B471DD8C2}"/>
            </a:ext>
          </a:extLst>
        </xdr:cNvPr>
        <xdr:cNvSpPr txBox="1"/>
      </xdr:nvSpPr>
      <xdr:spPr>
        <a:xfrm>
          <a:off x="20199427" y="17912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55897</xdr:rowOff>
    </xdr:from>
    <xdr:ext cx="469744" cy="259045"/>
    <xdr:sp macro="" textlink="">
      <xdr:nvSpPr>
        <xdr:cNvPr id="847" name="n_3aveValue【庁舎】&#10;一人当たり面積">
          <a:extLst>
            <a:ext uri="{FF2B5EF4-FFF2-40B4-BE49-F238E27FC236}">
              <a16:creationId xmlns:a16="http://schemas.microsoft.com/office/drawing/2014/main" id="{CF33C863-E4B7-41C5-A29D-A12EABA9D878}"/>
            </a:ext>
          </a:extLst>
        </xdr:cNvPr>
        <xdr:cNvSpPr txBox="1"/>
      </xdr:nvSpPr>
      <xdr:spPr>
        <a:xfrm>
          <a:off x="19310427" y="17886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72407</xdr:rowOff>
    </xdr:from>
    <xdr:ext cx="469744" cy="259045"/>
    <xdr:sp macro="" textlink="">
      <xdr:nvSpPr>
        <xdr:cNvPr id="848" name="n_4aveValue【庁舎】&#10;一人当たり面積">
          <a:extLst>
            <a:ext uri="{FF2B5EF4-FFF2-40B4-BE49-F238E27FC236}">
              <a16:creationId xmlns:a16="http://schemas.microsoft.com/office/drawing/2014/main" id="{20AC4057-B959-4F3A-A763-37AB66A74859}"/>
            </a:ext>
          </a:extLst>
        </xdr:cNvPr>
        <xdr:cNvSpPr txBox="1"/>
      </xdr:nvSpPr>
      <xdr:spPr>
        <a:xfrm>
          <a:off x="18421427" y="1790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118127</xdr:rowOff>
    </xdr:from>
    <xdr:ext cx="469744" cy="259045"/>
    <xdr:sp macro="" textlink="">
      <xdr:nvSpPr>
        <xdr:cNvPr id="849" name="n_1mainValue【庁舎】&#10;一人当たり面積">
          <a:extLst>
            <a:ext uri="{FF2B5EF4-FFF2-40B4-BE49-F238E27FC236}">
              <a16:creationId xmlns:a16="http://schemas.microsoft.com/office/drawing/2014/main" id="{81202041-9489-4A87-9F6F-96506022BE68}"/>
            </a:ext>
          </a:extLst>
        </xdr:cNvPr>
        <xdr:cNvSpPr txBox="1"/>
      </xdr:nvSpPr>
      <xdr:spPr>
        <a:xfrm>
          <a:off x="210757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127016</xdr:rowOff>
    </xdr:from>
    <xdr:ext cx="469744" cy="259045"/>
    <xdr:sp macro="" textlink="">
      <xdr:nvSpPr>
        <xdr:cNvPr id="850" name="n_2mainValue【庁舎】&#10;一人当たり面積">
          <a:extLst>
            <a:ext uri="{FF2B5EF4-FFF2-40B4-BE49-F238E27FC236}">
              <a16:creationId xmlns:a16="http://schemas.microsoft.com/office/drawing/2014/main" id="{7DAE1436-0B4E-4CB9-95EA-175F151B8581}"/>
            </a:ext>
          </a:extLst>
        </xdr:cNvPr>
        <xdr:cNvSpPr txBox="1"/>
      </xdr:nvSpPr>
      <xdr:spPr>
        <a:xfrm>
          <a:off x="20199427" y="1830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135907</xdr:rowOff>
    </xdr:from>
    <xdr:ext cx="469744" cy="259045"/>
    <xdr:sp macro="" textlink="">
      <xdr:nvSpPr>
        <xdr:cNvPr id="851" name="n_3mainValue【庁舎】&#10;一人当たり面積">
          <a:extLst>
            <a:ext uri="{FF2B5EF4-FFF2-40B4-BE49-F238E27FC236}">
              <a16:creationId xmlns:a16="http://schemas.microsoft.com/office/drawing/2014/main" id="{8F407D38-76FD-4477-85F0-98553C7DB704}"/>
            </a:ext>
          </a:extLst>
        </xdr:cNvPr>
        <xdr:cNvSpPr txBox="1"/>
      </xdr:nvSpPr>
      <xdr:spPr>
        <a:xfrm>
          <a:off x="19310427" y="1830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10177</xdr:rowOff>
    </xdr:from>
    <xdr:ext cx="469744" cy="259045"/>
    <xdr:sp macro="" textlink="">
      <xdr:nvSpPr>
        <xdr:cNvPr id="852" name="n_4mainValue【庁舎】&#10;一人当たり面積">
          <a:extLst>
            <a:ext uri="{FF2B5EF4-FFF2-40B4-BE49-F238E27FC236}">
              <a16:creationId xmlns:a16="http://schemas.microsoft.com/office/drawing/2014/main" id="{AEC38C24-B55A-4ED9-A4BF-CBFA8A888533}"/>
            </a:ext>
          </a:extLst>
        </xdr:cNvPr>
        <xdr:cNvSpPr txBox="1"/>
      </xdr:nvSpPr>
      <xdr:spPr>
        <a:xfrm>
          <a:off x="18421427" y="1835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68BD81AD-B719-4E5B-B5FB-CEFF6D47D70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33477370-250C-416F-8B5F-C1236DD07C5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22FBEF5D-A9CE-4289-8682-265BAADC28B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有形固定資産減価償却率については，図書館と保健センター以外の類型で類似団体平均を上回っており，合併前からそれぞれの町において整備されていた施設のため老朽化が進んでおり減価償却率が高い。</a:t>
          </a:r>
          <a:endParaRPr lang="ja-JP" altLang="ja-JP" sz="1400">
            <a:effectLst/>
          </a:endParaRPr>
        </a:p>
        <a:p>
          <a:r>
            <a:rPr kumimoji="1" lang="ja-JP" altLang="ja-JP" sz="1100">
              <a:solidFill>
                <a:schemeClr val="dk1"/>
              </a:solidFill>
              <a:effectLst/>
              <a:latin typeface="+mn-lt"/>
              <a:ea typeface="+mn-ea"/>
              <a:cs typeface="+mn-cs"/>
            </a:rPr>
            <a:t>図書館と保健センターについては平成中期以降に整備されており比較的新しく</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％を下回っている。</a:t>
          </a:r>
          <a:endParaRPr lang="ja-JP" altLang="ja-JP" sz="1400">
            <a:effectLst/>
          </a:endParaRPr>
        </a:p>
        <a:p>
          <a:r>
            <a:rPr kumimoji="1" lang="ja-JP" altLang="ja-JP" sz="1100">
              <a:solidFill>
                <a:schemeClr val="dk1"/>
              </a:solidFill>
              <a:effectLst/>
              <a:latin typeface="+mn-lt"/>
              <a:ea typeface="+mn-ea"/>
              <a:cs typeface="+mn-cs"/>
            </a:rPr>
            <a:t>１人当たりの面積については，体育館・プール，福祉施設において類似団体と比較した場合に大きく下回っており，分析では類似団体と比較して充足率が低いことが伺える。</a:t>
          </a:r>
          <a:endParaRPr lang="ja-JP" altLang="ja-JP" sz="1400">
            <a:effectLst/>
          </a:endParaRPr>
        </a:p>
        <a:p>
          <a:r>
            <a:rPr kumimoji="1" lang="ja-JP" altLang="ja-JP" sz="1100">
              <a:solidFill>
                <a:schemeClr val="dk1"/>
              </a:solidFill>
              <a:effectLst/>
              <a:latin typeface="+mn-lt"/>
              <a:ea typeface="+mn-ea"/>
              <a:cs typeface="+mn-cs"/>
            </a:rPr>
            <a:t>今後，公共施設等総合管理計画に基づき，施設の機能や役割を考慮し，利用状況や収支状況を把握した上で，統合や廃止等の償却と今後の投資とのバランスを検討しながら，維持管理に努める必要がある。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32,079
31,464
357.91
28,798,641
27,861,966
655,502
12,673,407
19,176,885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同水準であるが，類似団体平均を下回っている状況である。本市は，農業を基幹産業としているが，人口減少や高齢化等から大幅な収益の増加は見込めず財政基盤は弱いことから，南九州市行政改革大綱等の長期計画に基づく組織機構の見直しや，南九州市定員適正化計画に基づく職員数及び人件費の抑制により歳出抑制を図るとともに，補助金，使用料等の見直しを進めることで歳入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146050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34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146050</xdr:rowOff>
    </xdr:from>
    <xdr:to>
      <xdr:col>11</xdr:col>
      <xdr:colOff>31750</xdr:colOff>
      <xdr:row>42</xdr:row>
      <xdr:rowOff>146050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121920</xdr:rowOff>
    </xdr:from>
    <xdr:to>
      <xdr:col>7</xdr:col>
      <xdr:colOff>31750</xdr:colOff>
      <xdr:row>42</xdr:row>
      <xdr:rowOff>52070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62247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67327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前年度に対し，経常経費充当一般財源が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，歳入の経常一般財源と臨時財政対策債を合わせた額が</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158</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百万円の減（普通交付税</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百万円，臨財債</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81</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百万円，地方</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消費税</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交付金</a:t>
          </a:r>
          <a:r>
            <a:rPr kumimoji="1" lang="en-US"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　等）となり，</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補助費</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，繰出金</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以外の項目は前年度の経常収支比率を</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下回って</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en-US" sz="1300" b="0" i="0" baseline="0">
              <a:solidFill>
                <a:schemeClr val="dk1"/>
              </a:solidFill>
              <a:effectLst/>
              <a:latin typeface="ＭＳ Ｐゴシック" panose="020B0600070205080204" pitchFamily="50" charset="-128"/>
              <a:ea typeface="ＭＳ Ｐゴシック" panose="020B0600070205080204" pitchFamily="50" charset="-128"/>
              <a:cs typeface="+mn-cs"/>
            </a:rPr>
            <a:t>ことから</a:t>
          </a:r>
          <a:r>
            <a:rPr kumimoji="1" lang="ja-JP" altLang="ja-JP" sz="13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内平均と比較して下回る結果となった。これは，地方交付税や特例交付金による一時的な要因が大きいため，今後も地方税等の歳入の確保と補助費及び扶助費（市単独分）など経常経費の節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152037</xdr:rowOff>
    </xdr:from>
    <xdr:to>
      <xdr:col>23</xdr:col>
      <xdr:colOff>133350</xdr:colOff>
      <xdr:row>60</xdr:row>
      <xdr:rowOff>52977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26758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15620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02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86541</xdr:rowOff>
    </xdr:from>
    <xdr:to>
      <xdr:col>19</xdr:col>
      <xdr:colOff>133350</xdr:colOff>
      <xdr:row>59</xdr:row>
      <xdr:rowOff>152037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02091"/>
          <a:ext cx="8890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105790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92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86541</xdr:rowOff>
    </xdr:from>
    <xdr:to>
      <xdr:col>15</xdr:col>
      <xdr:colOff>82550</xdr:colOff>
      <xdr:row>60</xdr:row>
      <xdr:rowOff>121920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02091"/>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121920</xdr:rowOff>
    </xdr:from>
    <xdr:to>
      <xdr:col>11</xdr:col>
      <xdr:colOff>31750</xdr:colOff>
      <xdr:row>60</xdr:row>
      <xdr:rowOff>156391</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40892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156391</xdr:rowOff>
    </xdr:from>
    <xdr:to>
      <xdr:col>11</xdr:col>
      <xdr:colOff>82550</xdr:colOff>
      <xdr:row>60</xdr:row>
      <xdr:rowOff>86541</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271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96718</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40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22860</xdr:rowOff>
    </xdr:from>
    <xdr:to>
      <xdr:col>7</xdr:col>
      <xdr:colOff>31750</xdr:colOff>
      <xdr:row>60</xdr:row>
      <xdr:rowOff>124460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134637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2177</xdr:rowOff>
    </xdr:from>
    <xdr:to>
      <xdr:col>23</xdr:col>
      <xdr:colOff>184150</xdr:colOff>
      <xdr:row>60</xdr:row>
      <xdr:rowOff>103777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18704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13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101237</xdr:rowOff>
    </xdr:from>
    <xdr:to>
      <xdr:col>19</xdr:col>
      <xdr:colOff>184150</xdr:colOff>
      <xdr:row>60</xdr:row>
      <xdr:rowOff>31387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216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41564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9985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35741</xdr:rowOff>
    </xdr:from>
    <xdr:to>
      <xdr:col>15</xdr:col>
      <xdr:colOff>133350</xdr:colOff>
      <xdr:row>59</xdr:row>
      <xdr:rowOff>137341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5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147518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71120</xdr:rowOff>
    </xdr:from>
    <xdr:to>
      <xdr:col>11</xdr:col>
      <xdr:colOff>82550</xdr:colOff>
      <xdr:row>61</xdr:row>
      <xdr:rowOff>1270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157497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105591</xdr:rowOff>
    </xdr:from>
    <xdr:to>
      <xdr:col>7</xdr:col>
      <xdr:colOff>31750</xdr:colOff>
      <xdr:row>61</xdr:row>
      <xdr:rowOff>35741</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92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20518</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7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[237,539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類似団体平均を上回っている主な要因は，物件費が人口１人当たり</a:t>
          </a:r>
          <a:r>
            <a:rPr kumimoji="1" lang="en-US" altLang="ja-JP" sz="1300">
              <a:latin typeface="ＭＳ Ｐゴシック" panose="020B0600070205080204" pitchFamily="50" charset="-128"/>
              <a:ea typeface="ＭＳ Ｐゴシック" panose="020B0600070205080204" pitchFamily="50" charset="-128"/>
            </a:rPr>
            <a:t>26,149</a:t>
          </a:r>
          <a:r>
            <a:rPr kumimoji="1" lang="ja-JP" altLang="en-US" sz="1300">
              <a:latin typeface="ＭＳ Ｐゴシック" panose="020B0600070205080204" pitchFamily="50" charset="-128"/>
              <a:ea typeface="ＭＳ Ｐゴシック" panose="020B0600070205080204" pitchFamily="50" charset="-128"/>
            </a:rPr>
            <a:t>円多くなっているからで，金額が大きいものとして，ふるさと寄附金事業費（通信運搬費，手数料）が挙げられるため，引き続きコスト低減を図っていく方針である。</a:t>
          </a:r>
        </a:p>
        <a:p>
          <a:r>
            <a:rPr kumimoji="1" lang="ja-JP" altLang="en-US" sz="1300">
              <a:latin typeface="ＭＳ Ｐゴシック" panose="020B0600070205080204" pitchFamily="50" charset="-128"/>
              <a:ea typeface="ＭＳ Ｐゴシック" panose="020B0600070205080204" pitchFamily="50" charset="-128"/>
            </a:rPr>
            <a:t>また，職員数が類似団体より多いことも上回っている要因として挙げられるため，</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を推進し，</a:t>
          </a:r>
          <a:r>
            <a:rPr kumimoji="1" lang="en-US" altLang="ja-JP" sz="1300">
              <a:latin typeface="ＭＳ Ｐゴシック" panose="020B0600070205080204" pitchFamily="50" charset="-128"/>
              <a:ea typeface="ＭＳ Ｐゴシック" panose="020B0600070205080204" pitchFamily="50" charset="-128"/>
            </a:rPr>
            <a:t>RPA</a:t>
          </a:r>
          <a:r>
            <a:rPr kumimoji="1" lang="ja-JP" altLang="en-US" sz="1300">
              <a:latin typeface="ＭＳ Ｐゴシック" panose="020B0600070205080204" pitchFamily="50" charset="-128"/>
              <a:ea typeface="ＭＳ Ｐゴシック" panose="020B0600070205080204" pitchFamily="50" charset="-128"/>
            </a:rPr>
            <a:t>を活用するなど，南九州市第３次定員適正化計画（平成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年２月策定）に基づき，緩やかに職員数の削減（目標：令和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年４月までに約</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人の減）を進めていく計画である。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83257</xdr:rowOff>
    </xdr:from>
    <xdr:to>
      <xdr:col>23</xdr:col>
      <xdr:colOff>133350</xdr:colOff>
      <xdr:row>82</xdr:row>
      <xdr:rowOff>93729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42157"/>
          <a:ext cx="838200" cy="10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71379</xdr:rowOff>
    </xdr:from>
    <xdr:to>
      <xdr:col>19</xdr:col>
      <xdr:colOff>133350</xdr:colOff>
      <xdr:row>82</xdr:row>
      <xdr:rowOff>83257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30279"/>
          <a:ext cx="889000" cy="1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50211</xdr:rowOff>
    </xdr:from>
    <xdr:to>
      <xdr:col>15</xdr:col>
      <xdr:colOff>82550</xdr:colOff>
      <xdr:row>82</xdr:row>
      <xdr:rowOff>71379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09111"/>
          <a:ext cx="889000" cy="2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20681</xdr:rowOff>
    </xdr:from>
    <xdr:to>
      <xdr:col>11</xdr:col>
      <xdr:colOff>31750</xdr:colOff>
      <xdr:row>82</xdr:row>
      <xdr:rowOff>50211</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79581"/>
          <a:ext cx="889000" cy="2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127767</xdr:rowOff>
    </xdr:from>
    <xdr:to>
      <xdr:col>11</xdr:col>
      <xdr:colOff>82550</xdr:colOff>
      <xdr:row>82</xdr:row>
      <xdr:rowOff>57917</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1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68094</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84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105856</xdr:rowOff>
    </xdr:from>
    <xdr:to>
      <xdr:col>7</xdr:col>
      <xdr:colOff>31750</xdr:colOff>
      <xdr:row>82</xdr:row>
      <xdr:rowOff>36006</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399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46183</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2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42929</xdr:rowOff>
    </xdr:from>
    <xdr:to>
      <xdr:col>23</xdr:col>
      <xdr:colOff>184150</xdr:colOff>
      <xdr:row>82</xdr:row>
      <xdr:rowOff>144529</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0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15006</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073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32457</xdr:rowOff>
    </xdr:from>
    <xdr:to>
      <xdr:col>19</xdr:col>
      <xdr:colOff>184150</xdr:colOff>
      <xdr:row>82</xdr:row>
      <xdr:rowOff>134057</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91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118834</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177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20579</xdr:rowOff>
    </xdr:from>
    <xdr:to>
      <xdr:col>15</xdr:col>
      <xdr:colOff>133350</xdr:colOff>
      <xdr:row>82</xdr:row>
      <xdr:rowOff>122179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07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106956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165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170861</xdr:rowOff>
    </xdr:from>
    <xdr:to>
      <xdr:col>11</xdr:col>
      <xdr:colOff>82550</xdr:colOff>
      <xdr:row>82</xdr:row>
      <xdr:rowOff>101011</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5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85788</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4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141331</xdr:rowOff>
    </xdr:from>
    <xdr:to>
      <xdr:col>7</xdr:col>
      <xdr:colOff>31750</xdr:colOff>
      <xdr:row>82</xdr:row>
      <xdr:rowOff>71481</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028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56258</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15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指数は類似団体平均を上回っているものの，指数値</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を超えない給与体系を取っている。</a:t>
          </a:r>
        </a:p>
        <a:p>
          <a:r>
            <a:rPr kumimoji="1" lang="ja-JP" altLang="en-US" sz="1300">
              <a:latin typeface="ＭＳ Ｐゴシック" panose="020B0600070205080204" pitchFamily="50" charset="-128"/>
              <a:ea typeface="ＭＳ Ｐゴシック" panose="020B0600070205080204" pitchFamily="50" charset="-128"/>
            </a:rPr>
            <a:t>人事評価制度の導入による処遇反映を含め，今後も更なる給与適正化に努めていく。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61384</xdr:rowOff>
    </xdr:from>
    <xdr:to>
      <xdr:col>81</xdr:col>
      <xdr:colOff>44450</xdr:colOff>
      <xdr:row>86</xdr:row>
      <xdr:rowOff>128411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806084"/>
          <a:ext cx="838200" cy="6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128411</xdr:rowOff>
    </xdr:from>
    <xdr:to>
      <xdr:col>77</xdr:col>
      <xdr:colOff>44450</xdr:colOff>
      <xdr:row>86</xdr:row>
      <xdr:rowOff>128411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87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128411</xdr:rowOff>
    </xdr:from>
    <xdr:to>
      <xdr:col>72</xdr:col>
      <xdr:colOff>203200</xdr:colOff>
      <xdr:row>86</xdr:row>
      <xdr:rowOff>141816</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873111"/>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61384</xdr:rowOff>
    </xdr:from>
    <xdr:to>
      <xdr:col>68</xdr:col>
      <xdr:colOff>152400</xdr:colOff>
      <xdr:row>86</xdr:row>
      <xdr:rowOff>141816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806084"/>
          <a:ext cx="8890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155222</xdr:rowOff>
    </xdr:from>
    <xdr:to>
      <xdr:col>68</xdr:col>
      <xdr:colOff>203200</xdr:colOff>
      <xdr:row>86</xdr:row>
      <xdr:rowOff>85372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95549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49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168628</xdr:rowOff>
    </xdr:from>
    <xdr:to>
      <xdr:col>64</xdr:col>
      <xdr:colOff>152400</xdr:colOff>
      <xdr:row>86</xdr:row>
      <xdr:rowOff>98778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108955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10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10584</xdr:rowOff>
    </xdr:from>
    <xdr:to>
      <xdr:col>81</xdr:col>
      <xdr:colOff>95250</xdr:colOff>
      <xdr:row>86</xdr:row>
      <xdr:rowOff>112184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154111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7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77611</xdr:rowOff>
    </xdr:from>
    <xdr:to>
      <xdr:col>77</xdr:col>
      <xdr:colOff>95250</xdr:colOff>
      <xdr:row>87</xdr:row>
      <xdr:rowOff>7761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163988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0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77611</xdr:rowOff>
    </xdr:from>
    <xdr:to>
      <xdr:col>73</xdr:col>
      <xdr:colOff>44450</xdr:colOff>
      <xdr:row>87</xdr:row>
      <xdr:rowOff>7761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82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163988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0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91016</xdr:rowOff>
    </xdr:from>
    <xdr:to>
      <xdr:col>68</xdr:col>
      <xdr:colOff>203200</xdr:colOff>
      <xdr:row>87</xdr:row>
      <xdr:rowOff>21166</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835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5943</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922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10584</xdr:rowOff>
    </xdr:from>
    <xdr:to>
      <xdr:col>64</xdr:col>
      <xdr:colOff>152400</xdr:colOff>
      <xdr:row>86</xdr:row>
      <xdr:rowOff>112184</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96961</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新規採用職員数の抑制及び人材育成，再任用職員等活用等により，職員の削減に努めたことで，類似団体平均を下回る結果となった。</a:t>
          </a:r>
        </a:p>
        <a:p>
          <a:r>
            <a:rPr kumimoji="1" lang="ja-JP" altLang="en-US" sz="1300">
              <a:latin typeface="ＭＳ Ｐゴシック" panose="020B0600070205080204" pitchFamily="50" charset="-128"/>
              <a:ea typeface="ＭＳ Ｐゴシック" panose="020B0600070205080204" pitchFamily="50" charset="-128"/>
            </a:rPr>
            <a:t>今後も南九州市第３次定員適正化計画（平成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年２月策定）に基づき，本庁方式への移行や社会情勢，人口動態等を勘案し，組織再編，定年延長制度の導入等を考慮しながら緩やかに職員数の削減（目標：令和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年４月までに約</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人の減）を進めていく計画である。</a:t>
          </a: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163745</xdr:rowOff>
    </xdr:from>
    <xdr:to>
      <xdr:col>81</xdr:col>
      <xdr:colOff>44450</xdr:colOff>
      <xdr:row>60</xdr:row>
      <xdr:rowOff>169376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450745"/>
          <a:ext cx="838200" cy="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146855</xdr:rowOff>
    </xdr:from>
    <xdr:to>
      <xdr:col>77</xdr:col>
      <xdr:colOff>44450</xdr:colOff>
      <xdr:row>60</xdr:row>
      <xdr:rowOff>163745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433855"/>
          <a:ext cx="889000" cy="16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130768</xdr:rowOff>
    </xdr:from>
    <xdr:to>
      <xdr:col>72</xdr:col>
      <xdr:colOff>203200</xdr:colOff>
      <xdr:row>60</xdr:row>
      <xdr:rowOff>146855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417768"/>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130768</xdr:rowOff>
    </xdr:from>
    <xdr:to>
      <xdr:col>68</xdr:col>
      <xdr:colOff>152400</xdr:colOff>
      <xdr:row>60</xdr:row>
      <xdr:rowOff>133985</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417768"/>
          <a:ext cx="889000" cy="3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45381</xdr:rowOff>
    </xdr:from>
    <xdr:to>
      <xdr:col>68</xdr:col>
      <xdr:colOff>203200</xdr:colOff>
      <xdr:row>60</xdr:row>
      <xdr:rowOff>146981</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3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157158</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0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42164</xdr:rowOff>
    </xdr:from>
    <xdr:to>
      <xdr:col>64</xdr:col>
      <xdr:colOff>152400</xdr:colOff>
      <xdr:row>60</xdr:row>
      <xdr:rowOff>143764</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29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153941</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098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118576</xdr:rowOff>
    </xdr:from>
    <xdr:to>
      <xdr:col>81</xdr:col>
      <xdr:colOff>95250</xdr:colOff>
      <xdr:row>61</xdr:row>
      <xdr:rowOff>48726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40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135103</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250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112945</xdr:rowOff>
    </xdr:from>
    <xdr:to>
      <xdr:col>77</xdr:col>
      <xdr:colOff>95250</xdr:colOff>
      <xdr:row>61</xdr:row>
      <xdr:rowOff>43095</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39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27872</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486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96055</xdr:rowOff>
    </xdr:from>
    <xdr:to>
      <xdr:col>73</xdr:col>
      <xdr:colOff>44450</xdr:colOff>
      <xdr:row>61</xdr:row>
      <xdr:rowOff>26205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38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36382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151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79968</xdr:rowOff>
    </xdr:from>
    <xdr:to>
      <xdr:col>68</xdr:col>
      <xdr:colOff>203200</xdr:colOff>
      <xdr:row>61</xdr:row>
      <xdr:rowOff>10118</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36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166345</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45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83185</xdr:rowOff>
    </xdr:from>
    <xdr:to>
      <xdr:col>64</xdr:col>
      <xdr:colOff>152400</xdr:colOff>
      <xdr:row>61</xdr:row>
      <xdr:rowOff>13335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169562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単年度の実質公債費比率は前年度と同水準であり，これまでの借入額の抑制により減少傾向となっているが，臨時的措置による単年度借入の増額が懸念されるため，今後も財政計画に基づき可能な限り借入額の抑制に努める。</a:t>
          </a: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145203</xdr:rowOff>
    </xdr:from>
    <xdr:to>
      <xdr:col>81</xdr:col>
      <xdr:colOff>44450</xdr:colOff>
      <xdr:row>36</xdr:row>
      <xdr:rowOff>147214</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6317403"/>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147214</xdr:rowOff>
    </xdr:from>
    <xdr:to>
      <xdr:col>77</xdr:col>
      <xdr:colOff>44450</xdr:colOff>
      <xdr:row>36</xdr:row>
      <xdr:rowOff>147214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19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147214</xdr:rowOff>
    </xdr:from>
    <xdr:to>
      <xdr:col>72</xdr:col>
      <xdr:colOff>203200</xdr:colOff>
      <xdr:row>36</xdr:row>
      <xdr:rowOff>151236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19414"/>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151236</xdr:rowOff>
    </xdr:from>
    <xdr:to>
      <xdr:col>68</xdr:col>
      <xdr:colOff>152400</xdr:colOff>
      <xdr:row>36</xdr:row>
      <xdr:rowOff>155258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2343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126577</xdr:rowOff>
    </xdr:from>
    <xdr:to>
      <xdr:col>68</xdr:col>
      <xdr:colOff>203200</xdr:colOff>
      <xdr:row>37</xdr:row>
      <xdr:rowOff>56727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29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41504</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385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0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43515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38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94403</xdr:rowOff>
    </xdr:from>
    <xdr:to>
      <xdr:col>81</xdr:col>
      <xdr:colOff>95250</xdr:colOff>
      <xdr:row>37</xdr:row>
      <xdr:rowOff>24553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110930</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11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96414</xdr:rowOff>
    </xdr:from>
    <xdr:to>
      <xdr:col>77</xdr:col>
      <xdr:colOff>95250</xdr:colOff>
      <xdr:row>37</xdr:row>
      <xdr:rowOff>26564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36741</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37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96414</xdr:rowOff>
    </xdr:from>
    <xdr:to>
      <xdr:col>73</xdr:col>
      <xdr:colOff>44450</xdr:colOff>
      <xdr:row>37</xdr:row>
      <xdr:rowOff>26564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6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36741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3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100436</xdr:rowOff>
    </xdr:from>
    <xdr:to>
      <xdr:col>68</xdr:col>
      <xdr:colOff>203200</xdr:colOff>
      <xdr:row>37</xdr:row>
      <xdr:rowOff>30586</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40763</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104458</xdr:rowOff>
    </xdr:from>
    <xdr:to>
      <xdr:col>64</xdr:col>
      <xdr:colOff>152400</xdr:colOff>
      <xdr:row>37</xdr:row>
      <xdr:rowOff>34608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76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44785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45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将来負担額（</a:t>
          </a:r>
          <a:r>
            <a:rPr kumimoji="1" lang="en-US" altLang="ja-JP" sz="1300">
              <a:latin typeface="ＭＳ Ｐゴシック" panose="020B0600070205080204" pitchFamily="50" charset="-128"/>
              <a:ea typeface="ＭＳ Ｐゴシック" panose="020B0600070205080204" pitchFamily="50" charset="-128"/>
            </a:rPr>
            <a:t>23,778</a:t>
          </a:r>
          <a:r>
            <a:rPr kumimoji="1" lang="ja-JP" altLang="en-US" sz="1300">
              <a:latin typeface="ＭＳ Ｐゴシック" panose="020B0600070205080204" pitchFamily="50" charset="-128"/>
              <a:ea typeface="ＭＳ Ｐゴシック" panose="020B0600070205080204" pitchFamily="50" charset="-128"/>
            </a:rPr>
            <a:t>百万円）を充当可能財源等（</a:t>
          </a:r>
          <a:r>
            <a:rPr kumimoji="1" lang="en-US" altLang="ja-JP" sz="1300">
              <a:latin typeface="ＭＳ Ｐゴシック" panose="020B0600070205080204" pitchFamily="50" charset="-128"/>
              <a:ea typeface="ＭＳ Ｐゴシック" panose="020B0600070205080204" pitchFamily="50" charset="-128"/>
            </a:rPr>
            <a:t>28,963</a:t>
          </a:r>
          <a:r>
            <a:rPr kumimoji="1" lang="ja-JP" altLang="en-US" sz="1300">
              <a:latin typeface="ＭＳ Ｐゴシック" panose="020B0600070205080204" pitchFamily="50" charset="-128"/>
              <a:ea typeface="ＭＳ Ｐゴシック" panose="020B0600070205080204" pitchFamily="50" charset="-128"/>
            </a:rPr>
            <a:t>百万円）が上回ったことから比率は算定されなかった。</a:t>
          </a:r>
        </a:p>
        <a:p>
          <a:r>
            <a:rPr kumimoji="1" lang="ja-JP" altLang="en-US" sz="1300">
              <a:latin typeface="ＭＳ Ｐゴシック" panose="020B0600070205080204" pitchFamily="50" charset="-128"/>
              <a:ea typeface="ＭＳ Ｐゴシック" panose="020B0600070205080204" pitchFamily="50" charset="-128"/>
            </a:rPr>
            <a:t>これは将来負担額である地方債残高が減少するとともに，ふるさと寄附金の増額により充当可能基金残高が増加したことが主な要因となっている。</a:t>
          </a:r>
        </a:p>
        <a:p>
          <a:r>
            <a:rPr kumimoji="1" lang="ja-JP" altLang="en-US" sz="1300">
              <a:latin typeface="ＭＳ Ｐゴシック" panose="020B0600070205080204" pitchFamily="50" charset="-128"/>
              <a:ea typeface="ＭＳ Ｐゴシック" panose="020B0600070205080204" pitchFamily="50" charset="-128"/>
            </a:rPr>
            <a:t>しかし，今後，老朽化した公共施設等の整備に伴う公債費の増額が懸念され，今後の将来世代への負担を軽減するため，財政計画及び組織機構再編計画に基づき，引き続き財政の健全化に努める。</a:t>
          </a: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36195</xdr:rowOff>
    </xdr:from>
    <xdr:to>
      <xdr:col>68</xdr:col>
      <xdr:colOff>203200</xdr:colOff>
      <xdr:row>14</xdr:row>
      <xdr:rowOff>137795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43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147972</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05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39412</xdr:rowOff>
    </xdr:from>
    <xdr:to>
      <xdr:col>64</xdr:col>
      <xdr:colOff>152400</xdr:colOff>
      <xdr:row>14</xdr:row>
      <xdr:rowOff>141012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439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125789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526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154559</xdr:rowOff>
    </xdr:from>
    <xdr:to>
      <xdr:col>64</xdr:col>
      <xdr:colOff>152400</xdr:colOff>
      <xdr:row>14</xdr:row>
      <xdr:rowOff>84709</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3462000" y="2383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94886</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52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32,079
31,464
357.91
28,798,641
27,861,966
655,502
12,673,407
19,176,885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南九州市第３次定員適正化計画（平成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２月策定）に基づく緩やかな職員数の削減により職員給与，退職手当組合負担金等が減となったものの，会計年度任用職員制度による影響額により増額となり，依然として人件費が類似団体平均に比べ高止まりしている。主な要因としては，市の基幹産業である農業関連部署への職員配置数が多いことや，総合支所方式と分庁支所方式を組み合わせた方式を採用しているため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85090</xdr:rowOff>
    </xdr:from>
    <xdr:to>
      <xdr:col>24</xdr:col>
      <xdr:colOff>25400</xdr:colOff>
      <xdr:row>37</xdr:row>
      <xdr:rowOff>100330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2874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8890</xdr:rowOff>
    </xdr:from>
    <xdr:to>
      <xdr:col>19</xdr:col>
      <xdr:colOff>187325</xdr:colOff>
      <xdr:row>37</xdr:row>
      <xdr:rowOff>100330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525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8890</xdr:rowOff>
    </xdr:from>
    <xdr:to>
      <xdr:col>15</xdr:col>
      <xdr:colOff>98425</xdr:colOff>
      <xdr:row>37</xdr:row>
      <xdr:rowOff>161290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525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161290</xdr:rowOff>
    </xdr:from>
    <xdr:to>
      <xdr:col>11</xdr:col>
      <xdr:colOff>9525</xdr:colOff>
      <xdr:row>38</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049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167640</xdr:rowOff>
    </xdr:from>
    <xdr:to>
      <xdr:col>11</xdr:col>
      <xdr:colOff>60325</xdr:colOff>
      <xdr:row>37</xdr:row>
      <xdr:rowOff>97790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107967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39387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49530</xdr:rowOff>
    </xdr:from>
    <xdr:to>
      <xdr:col>20</xdr:col>
      <xdr:colOff>38100</xdr:colOff>
      <xdr:row>37</xdr:row>
      <xdr:rowOff>151130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135907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7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129540</xdr:rowOff>
    </xdr:from>
    <xdr:to>
      <xdr:col>15</xdr:col>
      <xdr:colOff>149225</xdr:colOff>
      <xdr:row>37</xdr:row>
      <xdr:rowOff>59690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110490</xdr:rowOff>
    </xdr:from>
    <xdr:to>
      <xdr:col>11</xdr:col>
      <xdr:colOff>60325</xdr:colOff>
      <xdr:row>38</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25417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諏訪運動公園管理費等の減があるものの，スクールバス運行経費や小学校教育振興事業費等の増に伴い，前年度から</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百万円の増加となったことが要因となり，比率は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ポイント上昇した。今後においても，物件費の上昇を抑えるため，指定管理料や業務委託の見直し等により経費の削減に努める。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35560</xdr:rowOff>
    </xdr:from>
    <xdr:to>
      <xdr:col>82</xdr:col>
      <xdr:colOff>107950</xdr:colOff>
      <xdr:row>16</xdr:row>
      <xdr:rowOff>66040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7787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16</xdr:row>
      <xdr:rowOff>35560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873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147337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90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15</xdr:row>
      <xdr:rowOff>161290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873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63517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130810</xdr:rowOff>
    </xdr:from>
    <xdr:to>
      <xdr:col>69</xdr:col>
      <xdr:colOff>92075</xdr:colOff>
      <xdr:row>15</xdr:row>
      <xdr:rowOff>161290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025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60960</xdr:rowOff>
    </xdr:from>
    <xdr:to>
      <xdr:col>69</xdr:col>
      <xdr:colOff>142875</xdr:colOff>
      <xdr:row>16</xdr:row>
      <xdr:rowOff>162560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44467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95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xdr:rowOff>
    </xdr:from>
    <xdr:to>
      <xdr:col>82</xdr:col>
      <xdr:colOff>158750</xdr:colOff>
      <xdr:row>16</xdr:row>
      <xdr:rowOff>116840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31767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156210</xdr:rowOff>
    </xdr:from>
    <xdr:to>
      <xdr:col>78</xdr:col>
      <xdr:colOff>120650</xdr:colOff>
      <xdr:row>16</xdr:row>
      <xdr:rowOff>86360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96537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96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64770</xdr:rowOff>
    </xdr:from>
    <xdr:to>
      <xdr:col>74</xdr:col>
      <xdr:colOff>31750</xdr:colOff>
      <xdr:row>15</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5097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110490</xdr:rowOff>
    </xdr:from>
    <xdr:to>
      <xdr:col>69</xdr:col>
      <xdr:colOff>142875</xdr:colOff>
      <xdr:row>16</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51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80010</xdr:rowOff>
    </xdr:from>
    <xdr:to>
      <xdr:col>65</xdr:col>
      <xdr:colOff>53975</xdr:colOff>
      <xdr:row>16</xdr:row>
      <xdr:rowOff>10160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20337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2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が類似団体平均を上回る要因として，障害介護給付費，施設型給付費等の額が膨らんでいることなどが挙げられる。財政支援や資格審査等の適正化，健康増進，予防等の施策を徹底して進め，上昇の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152400</xdr:rowOff>
    </xdr:from>
    <xdr:to>
      <xdr:col>24</xdr:col>
      <xdr:colOff>25400</xdr:colOff>
      <xdr:row>59</xdr:row>
      <xdr:rowOff>19050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096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101600</xdr:rowOff>
    </xdr:from>
    <xdr:to>
      <xdr:col>19</xdr:col>
      <xdr:colOff>187325</xdr:colOff>
      <xdr:row>59</xdr:row>
      <xdr:rowOff>19050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45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101600</xdr:rowOff>
    </xdr:from>
    <xdr:to>
      <xdr:col>15</xdr:col>
      <xdr:colOff>98425</xdr:colOff>
      <xdr:row>58</xdr:row>
      <xdr:rowOff>101600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045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101600</xdr:rowOff>
    </xdr:from>
    <xdr:to>
      <xdr:col>11</xdr:col>
      <xdr:colOff>9525</xdr:colOff>
      <xdr:row>59</xdr:row>
      <xdr:rowOff>120650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457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6350</xdr:rowOff>
    </xdr:from>
    <xdr:to>
      <xdr:col>6</xdr:col>
      <xdr:colOff>171450</xdr:colOff>
      <xdr:row>57</xdr:row>
      <xdr:rowOff>107950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118127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4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101600</xdr:rowOff>
    </xdr:from>
    <xdr:to>
      <xdr:col>24</xdr:col>
      <xdr:colOff>76200</xdr:colOff>
      <xdr:row>59</xdr:row>
      <xdr:rowOff>31750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73677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01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139700</xdr:rowOff>
    </xdr:from>
    <xdr:to>
      <xdr:col>20</xdr:col>
      <xdr:colOff>38100</xdr:colOff>
      <xdr:row>59</xdr:row>
      <xdr:rowOff>69850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54627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17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50800</xdr:rowOff>
    </xdr:from>
    <xdr:to>
      <xdr:col>15</xdr:col>
      <xdr:colOff>149225</xdr:colOff>
      <xdr:row>58</xdr:row>
      <xdr:rowOff>152400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137177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50800</xdr:rowOff>
    </xdr:from>
    <xdr:to>
      <xdr:col>11</xdr:col>
      <xdr:colOff>60325</xdr:colOff>
      <xdr:row>58</xdr:row>
      <xdr:rowOff>152400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137177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69850</xdr:rowOff>
    </xdr:from>
    <xdr:to>
      <xdr:col>6</xdr:col>
      <xdr:colOff>171450</xdr:colOff>
      <xdr:row>60</xdr:row>
      <xdr:rowOff>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156227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その他に係る経常収支比率が類似団体平均を上回っている主な要因は，国保・介護・後期高齢者特別会計への繰出金である。</a:t>
          </a:r>
        </a:p>
        <a:p>
          <a:r>
            <a:rPr kumimoji="1" lang="ja-JP" altLang="en-US" sz="1300">
              <a:latin typeface="ＭＳ Ｐゴシック" panose="020B0600070205080204" pitchFamily="50" charset="-128"/>
              <a:ea typeface="ＭＳ Ｐゴシック" panose="020B0600070205080204" pitchFamily="50" charset="-128"/>
            </a:rPr>
            <a:t>今後も繰出金の負担増が予想されるため，独立採算の原則に基づいて受益者負担の適正化を図りながら，基準外の繰出しの見直しに努めていく。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146050</xdr:rowOff>
    </xdr:from>
    <xdr:to>
      <xdr:col>82</xdr:col>
      <xdr:colOff>107950</xdr:colOff>
      <xdr:row>58</xdr:row>
      <xdr:rowOff>7257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9187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113393</xdr:rowOff>
    </xdr:from>
    <xdr:to>
      <xdr:col>78</xdr:col>
      <xdr:colOff>69850</xdr:colOff>
      <xdr:row>57</xdr:row>
      <xdr:rowOff>146050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8860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113393</xdr:rowOff>
    </xdr:from>
    <xdr:to>
      <xdr:col>73</xdr:col>
      <xdr:colOff>180975</xdr:colOff>
      <xdr:row>58</xdr:row>
      <xdr:rowOff>29028</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8860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29028</xdr:rowOff>
    </xdr:from>
    <xdr:to>
      <xdr:col>69</xdr:col>
      <xdr:colOff>92075</xdr:colOff>
      <xdr:row>59</xdr:row>
      <xdr:rowOff>9978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73128"/>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92528</xdr:rowOff>
    </xdr:from>
    <xdr:to>
      <xdr:col>69</xdr:col>
      <xdr:colOff>142875</xdr:colOff>
      <xdr:row>57</xdr:row>
      <xdr:rowOff>22678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32855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127907</xdr:rowOff>
    </xdr:from>
    <xdr:to>
      <xdr:col>82</xdr:col>
      <xdr:colOff>158750</xdr:colOff>
      <xdr:row>58</xdr:row>
      <xdr:rowOff>58057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99984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87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95250</xdr:rowOff>
    </xdr:from>
    <xdr:to>
      <xdr:col>78</xdr:col>
      <xdr:colOff>120650</xdr:colOff>
      <xdr:row>58</xdr:row>
      <xdr:rowOff>25400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95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62593</xdr:rowOff>
    </xdr:from>
    <xdr:to>
      <xdr:col>74</xdr:col>
      <xdr:colOff>31750</xdr:colOff>
      <xdr:row>57</xdr:row>
      <xdr:rowOff>164193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149678</xdr:rowOff>
    </xdr:from>
    <xdr:to>
      <xdr:col>69</xdr:col>
      <xdr:colOff>142875</xdr:colOff>
      <xdr:row>58</xdr:row>
      <xdr:rowOff>79828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一部事務組合負担金等の増加による影響で，前年度より</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ポイント上昇した。類似団体平均は下回っているものの，令和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年度の市単独事業の補助金見直し結果に基づき，今後も引き続き，負担金の精査や事業成果の検証を行い，廃止を含めた見直しを図ることで，財政の健全化に努める。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161290</xdr:rowOff>
    </xdr:from>
    <xdr:to>
      <xdr:col>82</xdr:col>
      <xdr:colOff>107950</xdr:colOff>
      <xdr:row>36</xdr:row>
      <xdr:rowOff>99568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6204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36</xdr:row>
      <xdr:rowOff>76708</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4782800" y="616204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76708</xdr:rowOff>
    </xdr:from>
    <xdr:to>
      <xdr:col>73</xdr:col>
      <xdr:colOff>180975</xdr:colOff>
      <xdr:row>36</xdr:row>
      <xdr:rowOff>140716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2489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140716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3519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48768</xdr:rowOff>
    </xdr:from>
    <xdr:to>
      <xdr:col>82</xdr:col>
      <xdr:colOff>158750</xdr:colOff>
      <xdr:row>36</xdr:row>
      <xdr:rowOff>150368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65295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66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110490</xdr:rowOff>
    </xdr:from>
    <xdr:to>
      <xdr:col>78</xdr:col>
      <xdr:colOff>120650</xdr:colOff>
      <xdr:row>36</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50817</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25908</xdr:rowOff>
    </xdr:from>
    <xdr:to>
      <xdr:col>74</xdr:col>
      <xdr:colOff>31750</xdr:colOff>
      <xdr:row>36</xdr:row>
      <xdr:rowOff>127508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137685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89916</xdr:rowOff>
    </xdr:from>
    <xdr:to>
      <xdr:col>69</xdr:col>
      <xdr:colOff>142875</xdr:colOff>
      <xdr:row>37</xdr:row>
      <xdr:rowOff>20066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12192</xdr:rowOff>
    </xdr:from>
    <xdr:to>
      <xdr:col>65</xdr:col>
      <xdr:colOff>53975</xdr:colOff>
      <xdr:row>36</xdr:row>
      <xdr:rowOff>113792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123969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比率は減少し，類似団体平均を</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ポイント下回っている。前年度から元金償還金</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百万円の減，利子償還金</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百万円の減となったが，クリーンセンター整備事業や新庁舎建設事業に伴う借入額の増加により，地方債残高（償還終了</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件・償還開始</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件）は</a:t>
          </a:r>
          <a:r>
            <a:rPr kumimoji="1" lang="en-US" altLang="ja-JP" sz="1300">
              <a:latin typeface="ＭＳ Ｐゴシック" panose="020B0600070205080204" pitchFamily="50" charset="-128"/>
              <a:ea typeface="ＭＳ Ｐゴシック" panose="020B0600070205080204" pitchFamily="50" charset="-128"/>
            </a:rPr>
            <a:t>788</a:t>
          </a:r>
          <a:r>
            <a:rPr kumimoji="1" lang="ja-JP" altLang="en-US" sz="1300">
              <a:latin typeface="ＭＳ Ｐゴシック" panose="020B0600070205080204" pitchFamily="50" charset="-128"/>
              <a:ea typeface="ＭＳ Ｐゴシック" panose="020B0600070205080204" pitchFamily="50" charset="-128"/>
            </a:rPr>
            <a:t>百万円増加した。今後も老朽化した公共施設等の整備や，新ごみ処理施設の整備に伴い，比率が上昇することが予想されるため，財政計画に基づき，健全な財政運営に努める。</a:t>
          </a: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136525</xdr:rowOff>
    </xdr:from>
    <xdr:to>
      <xdr:col>24</xdr:col>
      <xdr:colOff>25400</xdr:colOff>
      <xdr:row>74</xdr:row>
      <xdr:rowOff>146050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82382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138430</xdr:rowOff>
    </xdr:from>
    <xdr:to>
      <xdr:col>19</xdr:col>
      <xdr:colOff>187325</xdr:colOff>
      <xdr:row>74</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8257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138430</xdr:rowOff>
    </xdr:from>
    <xdr:to>
      <xdr:col>15</xdr:col>
      <xdr:colOff>98425</xdr:colOff>
      <xdr:row>74</xdr:row>
      <xdr:rowOff>161290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82573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153670</xdr:rowOff>
    </xdr:from>
    <xdr:to>
      <xdr:col>11</xdr:col>
      <xdr:colOff>9525</xdr:colOff>
      <xdr:row>74</xdr:row>
      <xdr:rowOff>161290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8409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125730</xdr:rowOff>
    </xdr:from>
    <xdr:to>
      <xdr:col>11</xdr:col>
      <xdr:colOff>60325</xdr:colOff>
      <xdr:row>75</xdr:row>
      <xdr:rowOff>55880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40657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899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129540</xdr:rowOff>
    </xdr:from>
    <xdr:to>
      <xdr:col>6</xdr:col>
      <xdr:colOff>171450</xdr:colOff>
      <xdr:row>75</xdr:row>
      <xdr:rowOff>59690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1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44467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85725</xdr:rowOff>
    </xdr:from>
    <xdr:to>
      <xdr:col>24</xdr:col>
      <xdr:colOff>76200</xdr:colOff>
      <xdr:row>75</xdr:row>
      <xdr:rowOff>15875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73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165752</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8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95250</xdr:rowOff>
    </xdr:from>
    <xdr:to>
      <xdr:col>20</xdr:col>
      <xdr:colOff>38100</xdr:colOff>
      <xdr:row>75</xdr:row>
      <xdr:rowOff>25400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8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35577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551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87630</xdr:rowOff>
    </xdr:from>
    <xdr:to>
      <xdr:col>15</xdr:col>
      <xdr:colOff>149225</xdr:colOff>
      <xdr:row>75</xdr:row>
      <xdr:rowOff>17780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74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27957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54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110490</xdr:rowOff>
    </xdr:from>
    <xdr:to>
      <xdr:col>11</xdr:col>
      <xdr:colOff>60325</xdr:colOff>
      <xdr:row>75</xdr:row>
      <xdr:rowOff>40640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97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50817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66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102870</xdr:rowOff>
    </xdr:from>
    <xdr:to>
      <xdr:col>6</xdr:col>
      <xdr:colOff>171450</xdr:colOff>
      <xdr:row>75</xdr:row>
      <xdr:rowOff>33020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9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43197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5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ポイント増加し，単年度の公債費以外に係る比率は類似団体平均より高い水準となっている。</a:t>
          </a:r>
        </a:p>
        <a:p>
          <a:r>
            <a:rPr kumimoji="1" lang="ja-JP" altLang="en-US" sz="1300">
              <a:latin typeface="ＭＳ Ｐゴシック" panose="020B0600070205080204" pitchFamily="50" charset="-128"/>
              <a:ea typeface="ＭＳ Ｐゴシック" panose="020B0600070205080204" pitchFamily="50" charset="-128"/>
            </a:rPr>
            <a:t>人件費や扶助費等の義務的経費の割合が高いため，今後も，さらなる行財政改革の取組みを通じて経常経費の削減を図り，財政の健全化に努める。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136144</xdr:rowOff>
    </xdr:from>
    <xdr:to>
      <xdr:col>82</xdr:col>
      <xdr:colOff>107950</xdr:colOff>
      <xdr:row>77</xdr:row>
      <xdr:rowOff>83565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166344"/>
          <a:ext cx="838200" cy="118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67563</xdr:rowOff>
    </xdr:from>
    <xdr:to>
      <xdr:col>78</xdr:col>
      <xdr:colOff>69850</xdr:colOff>
      <xdr:row>76</xdr:row>
      <xdr:rowOff>136144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097763"/>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67563</xdr:rowOff>
    </xdr:from>
    <xdr:to>
      <xdr:col>73</xdr:col>
      <xdr:colOff>180975</xdr:colOff>
      <xdr:row>77</xdr:row>
      <xdr:rowOff>115570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097763"/>
          <a:ext cx="8890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115570</xdr:rowOff>
    </xdr:from>
    <xdr:to>
      <xdr:col>69</xdr:col>
      <xdr:colOff>92075</xdr:colOff>
      <xdr:row>78</xdr:row>
      <xdr:rowOff>8128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33172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85344</xdr:rowOff>
    </xdr:from>
    <xdr:to>
      <xdr:col>69</xdr:col>
      <xdr:colOff>142875</xdr:colOff>
      <xdr:row>77</xdr:row>
      <xdr:rowOff>15494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25671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126492</xdr:rowOff>
    </xdr:from>
    <xdr:to>
      <xdr:col>65</xdr:col>
      <xdr:colOff>53975</xdr:colOff>
      <xdr:row>77</xdr:row>
      <xdr:rowOff>56642</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66819</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32765</xdr:rowOff>
    </xdr:from>
    <xdr:to>
      <xdr:col>82</xdr:col>
      <xdr:colOff>158750</xdr:colOff>
      <xdr:row>77</xdr:row>
      <xdr:rowOff>134365</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23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4842</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85344</xdr:rowOff>
    </xdr:from>
    <xdr:to>
      <xdr:col>78</xdr:col>
      <xdr:colOff>120650</xdr:colOff>
      <xdr:row>77</xdr:row>
      <xdr:rowOff>15494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16763</xdr:rowOff>
    </xdr:from>
    <xdr:to>
      <xdr:col>74</xdr:col>
      <xdr:colOff>31750</xdr:colOff>
      <xdr:row>76</xdr:row>
      <xdr:rowOff>118363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103140</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13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64770</xdr:rowOff>
    </xdr:from>
    <xdr:to>
      <xdr:col>69</xdr:col>
      <xdr:colOff>142875</xdr:colOff>
      <xdr:row>77</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151147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128778</xdr:rowOff>
    </xdr:from>
    <xdr:to>
      <xdr:col>65</xdr:col>
      <xdr:colOff>53975</xdr:colOff>
      <xdr:row>78</xdr:row>
      <xdr:rowOff>58928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43705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102464</xdr:rowOff>
    </xdr:from>
    <xdr:to>
      <xdr:col>29</xdr:col>
      <xdr:colOff>127000</xdr:colOff>
      <xdr:row>16</xdr:row>
      <xdr:rowOff>153071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893289"/>
          <a:ext cx="647700" cy="506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153071</xdr:rowOff>
    </xdr:from>
    <xdr:to>
      <xdr:col>26</xdr:col>
      <xdr:colOff>50800</xdr:colOff>
      <xdr:row>16</xdr:row>
      <xdr:rowOff>164915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43896"/>
          <a:ext cx="698500" cy="118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157469</xdr:rowOff>
    </xdr:from>
    <xdr:to>
      <xdr:col>22</xdr:col>
      <xdr:colOff>114300</xdr:colOff>
      <xdr:row>16</xdr:row>
      <xdr:rowOff>164915</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948294"/>
          <a:ext cx="698500" cy="74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157469</xdr:rowOff>
    </xdr:from>
    <xdr:to>
      <xdr:col>18</xdr:col>
      <xdr:colOff>177800</xdr:colOff>
      <xdr:row>16</xdr:row>
      <xdr:rowOff>168039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948294"/>
          <a:ext cx="698500" cy="105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129148</xdr:rowOff>
    </xdr:from>
    <xdr:to>
      <xdr:col>19</xdr:col>
      <xdr:colOff>38100</xdr:colOff>
      <xdr:row>18</xdr:row>
      <xdr:rowOff>59298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1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44075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77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146827</xdr:rowOff>
    </xdr:from>
    <xdr:to>
      <xdr:col>15</xdr:col>
      <xdr:colOff>101600</xdr:colOff>
      <xdr:row>18</xdr:row>
      <xdr:rowOff>76977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9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61754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95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51664</xdr:rowOff>
    </xdr:from>
    <xdr:to>
      <xdr:col>29</xdr:col>
      <xdr:colOff>177800</xdr:colOff>
      <xdr:row>16</xdr:row>
      <xdr:rowOff>153264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424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68191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68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102271</xdr:rowOff>
    </xdr:from>
    <xdr:to>
      <xdr:col>26</xdr:col>
      <xdr:colOff>101600</xdr:colOff>
      <xdr:row>17</xdr:row>
      <xdr:rowOff>32421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893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42598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661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114115</xdr:rowOff>
    </xdr:from>
    <xdr:to>
      <xdr:col>22</xdr:col>
      <xdr:colOff>165100</xdr:colOff>
      <xdr:row>17</xdr:row>
      <xdr:rowOff>44265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04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54442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67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106669</xdr:rowOff>
    </xdr:from>
    <xdr:to>
      <xdr:col>19</xdr:col>
      <xdr:colOff>38100</xdr:colOff>
      <xdr:row>17</xdr:row>
      <xdr:rowOff>36819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974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46996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66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117239</xdr:rowOff>
    </xdr:from>
    <xdr:to>
      <xdr:col>15</xdr:col>
      <xdr:colOff>101600</xdr:colOff>
      <xdr:row>17</xdr:row>
      <xdr:rowOff>47389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08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57566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76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66620</xdr:rowOff>
    </xdr:from>
    <xdr:to>
      <xdr:col>29</xdr:col>
      <xdr:colOff>127000</xdr:colOff>
      <xdr:row>38</xdr:row>
      <xdr:rowOff>67051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5003800" y="7534220"/>
          <a:ext cx="647700" cy="4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66620</xdr:rowOff>
    </xdr:from>
    <xdr:to>
      <xdr:col>26</xdr:col>
      <xdr:colOff>50800</xdr:colOff>
      <xdr:row>38</xdr:row>
      <xdr:rowOff>68534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34220"/>
          <a:ext cx="698500" cy="1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67877</xdr:rowOff>
    </xdr:from>
    <xdr:to>
      <xdr:col>22</xdr:col>
      <xdr:colOff>114300</xdr:colOff>
      <xdr:row>38</xdr:row>
      <xdr:rowOff>68534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535477"/>
          <a:ext cx="698500" cy="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67877</xdr:rowOff>
    </xdr:from>
    <xdr:to>
      <xdr:col>18</xdr:col>
      <xdr:colOff>177800</xdr:colOff>
      <xdr:row>38</xdr:row>
      <xdr:rowOff>73420</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35477"/>
          <a:ext cx="698500" cy="5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17293</xdr:rowOff>
    </xdr:from>
    <xdr:to>
      <xdr:col>19</xdr:col>
      <xdr:colOff>38100</xdr:colOff>
      <xdr:row>38</xdr:row>
      <xdr:rowOff>118893</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848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103670</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71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19409</xdr:rowOff>
    </xdr:from>
    <xdr:to>
      <xdr:col>15</xdr:col>
      <xdr:colOff>101600</xdr:colOff>
      <xdr:row>38</xdr:row>
      <xdr:rowOff>121009</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870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131186</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5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16251</xdr:rowOff>
    </xdr:from>
    <xdr:to>
      <xdr:col>29</xdr:col>
      <xdr:colOff>177800</xdr:colOff>
      <xdr:row>38</xdr:row>
      <xdr:rowOff>117851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83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331228</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5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15820</xdr:rowOff>
    </xdr:from>
    <xdr:to>
      <xdr:col>26</xdr:col>
      <xdr:colOff>101600</xdr:colOff>
      <xdr:row>38</xdr:row>
      <xdr:rowOff>117420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83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102197</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69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17734</xdr:rowOff>
    </xdr:from>
    <xdr:to>
      <xdr:col>22</xdr:col>
      <xdr:colOff>165100</xdr:colOff>
      <xdr:row>38</xdr:row>
      <xdr:rowOff>119334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85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104111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71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17077</xdr:rowOff>
    </xdr:from>
    <xdr:to>
      <xdr:col>19</xdr:col>
      <xdr:colOff>38100</xdr:colOff>
      <xdr:row>38</xdr:row>
      <xdr:rowOff>118677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846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128854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53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22620</xdr:rowOff>
    </xdr:from>
    <xdr:to>
      <xdr:col>15</xdr:col>
      <xdr:colOff>101600</xdr:colOff>
      <xdr:row>38</xdr:row>
      <xdr:rowOff>124220</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902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108997</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32,079
31,464
357.91
28,798,641
27,861,966
655,502
12,673,407
19,176,885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82419</xdr:rowOff>
    </xdr:from>
    <xdr:to>
      <xdr:col>24</xdr:col>
      <xdr:colOff>63500</xdr:colOff>
      <xdr:row>36</xdr:row>
      <xdr:rowOff>86197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54619"/>
          <a:ext cx="838200" cy="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86197</xdr:rowOff>
    </xdr:from>
    <xdr:to>
      <xdr:col>19</xdr:col>
      <xdr:colOff>177800</xdr:colOff>
      <xdr:row>36</xdr:row>
      <xdr:rowOff>106150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258397"/>
          <a:ext cx="889000" cy="1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100783</xdr:rowOff>
    </xdr:from>
    <xdr:to>
      <xdr:col>15</xdr:col>
      <xdr:colOff>50800</xdr:colOff>
      <xdr:row>36</xdr:row>
      <xdr:rowOff>106150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272983"/>
          <a:ext cx="889000" cy="5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100783</xdr:rowOff>
    </xdr:from>
    <xdr:to>
      <xdr:col>10</xdr:col>
      <xdr:colOff>114300</xdr:colOff>
      <xdr:row>36</xdr:row>
      <xdr:rowOff>151359</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72983"/>
          <a:ext cx="889000" cy="50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16837</xdr:rowOff>
    </xdr:from>
    <xdr:to>
      <xdr:col>10</xdr:col>
      <xdr:colOff>165100</xdr:colOff>
      <xdr:row>37</xdr:row>
      <xdr:rowOff>118437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6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109564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5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98011</xdr:rowOff>
    </xdr:from>
    <xdr:to>
      <xdr:col>6</xdr:col>
      <xdr:colOff>38100</xdr:colOff>
      <xdr:row>38</xdr:row>
      <xdr:rowOff>28161</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4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19288</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534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31619</xdr:rowOff>
    </xdr:from>
    <xdr:to>
      <xdr:col>24</xdr:col>
      <xdr:colOff>114300</xdr:colOff>
      <xdr:row>36</xdr:row>
      <xdr:rowOff>133219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0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54496</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055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35397</xdr:rowOff>
    </xdr:from>
    <xdr:to>
      <xdr:col>20</xdr:col>
      <xdr:colOff>38100</xdr:colOff>
      <xdr:row>36</xdr:row>
      <xdr:rowOff>136997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20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153524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982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55350</xdr:rowOff>
    </xdr:from>
    <xdr:to>
      <xdr:col>15</xdr:col>
      <xdr:colOff>101600</xdr:colOff>
      <xdr:row>36</xdr:row>
      <xdr:rowOff>156950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22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2027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6002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49983</xdr:rowOff>
    </xdr:from>
    <xdr:to>
      <xdr:col>10</xdr:col>
      <xdr:colOff>165100</xdr:colOff>
      <xdr:row>36</xdr:row>
      <xdr:rowOff>151583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22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168110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997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100559</xdr:rowOff>
    </xdr:from>
    <xdr:to>
      <xdr:col>6</xdr:col>
      <xdr:colOff>38100</xdr:colOff>
      <xdr:row>37</xdr:row>
      <xdr:rowOff>30709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272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47236</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6047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138606</xdr:rowOff>
    </xdr:from>
    <xdr:to>
      <xdr:col>24</xdr:col>
      <xdr:colOff>63500</xdr:colOff>
      <xdr:row>57</xdr:row>
      <xdr:rowOff>144135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11256"/>
          <a:ext cx="838200" cy="5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144135</xdr:rowOff>
    </xdr:from>
    <xdr:to>
      <xdr:col>19</xdr:col>
      <xdr:colOff>177800</xdr:colOff>
      <xdr:row>57</xdr:row>
      <xdr:rowOff>154481</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16785"/>
          <a:ext cx="889000" cy="1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154481</xdr:rowOff>
    </xdr:from>
    <xdr:to>
      <xdr:col>15</xdr:col>
      <xdr:colOff>50800</xdr:colOff>
      <xdr:row>58</xdr:row>
      <xdr:rowOff>9030</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27131"/>
          <a:ext cx="889000" cy="25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9030</xdr:rowOff>
    </xdr:from>
    <xdr:to>
      <xdr:col>10</xdr:col>
      <xdr:colOff>114300</xdr:colOff>
      <xdr:row>58</xdr:row>
      <xdr:rowOff>33248</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9953130"/>
          <a:ext cx="889000" cy="2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167420</xdr:rowOff>
    </xdr:from>
    <xdr:to>
      <xdr:col>10</xdr:col>
      <xdr:colOff>165100</xdr:colOff>
      <xdr:row>58</xdr:row>
      <xdr:rowOff>97570</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4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88697</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3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170562</xdr:rowOff>
    </xdr:from>
    <xdr:to>
      <xdr:col>6</xdr:col>
      <xdr:colOff>38100</xdr:colOff>
      <xdr:row>58</xdr:row>
      <xdr:rowOff>100712</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91839</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87806</xdr:rowOff>
    </xdr:from>
    <xdr:to>
      <xdr:col>24</xdr:col>
      <xdr:colOff>114300</xdr:colOff>
      <xdr:row>58</xdr:row>
      <xdr:rowOff>17956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6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110683</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11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93335</xdr:rowOff>
    </xdr:from>
    <xdr:to>
      <xdr:col>20</xdr:col>
      <xdr:colOff>38100</xdr:colOff>
      <xdr:row>58</xdr:row>
      <xdr:rowOff>23485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65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40012</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4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103681</xdr:rowOff>
    </xdr:from>
    <xdr:to>
      <xdr:col>15</xdr:col>
      <xdr:colOff>101600</xdr:colOff>
      <xdr:row>58</xdr:row>
      <xdr:rowOff>33831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76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50358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51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129680</xdr:rowOff>
    </xdr:from>
    <xdr:to>
      <xdr:col>10</xdr:col>
      <xdr:colOff>165100</xdr:colOff>
      <xdr:row>58</xdr:row>
      <xdr:rowOff>59830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0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76357</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77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153898</xdr:rowOff>
    </xdr:from>
    <xdr:to>
      <xdr:col>6</xdr:col>
      <xdr:colOff>38100</xdr:colOff>
      <xdr:row>58</xdr:row>
      <xdr:rowOff>84048</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2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100575</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970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142748</xdr:rowOff>
    </xdr:from>
    <xdr:to>
      <xdr:col>24</xdr:col>
      <xdr:colOff>63500</xdr:colOff>
      <xdr:row>78</xdr:row>
      <xdr:rowOff>149740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15848"/>
          <a:ext cx="838200" cy="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136995</xdr:rowOff>
    </xdr:from>
    <xdr:to>
      <xdr:col>19</xdr:col>
      <xdr:colOff>177800</xdr:colOff>
      <xdr:row>78</xdr:row>
      <xdr:rowOff>142748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510095"/>
          <a:ext cx="889000" cy="5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127088</xdr:rowOff>
    </xdr:from>
    <xdr:to>
      <xdr:col>15</xdr:col>
      <xdr:colOff>50800</xdr:colOff>
      <xdr:row>78</xdr:row>
      <xdr:rowOff>136995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019300" y="13500188"/>
          <a:ext cx="889000" cy="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118535</xdr:rowOff>
    </xdr:from>
    <xdr:to>
      <xdr:col>10</xdr:col>
      <xdr:colOff>114300</xdr:colOff>
      <xdr:row>78</xdr:row>
      <xdr:rowOff>127088</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91635"/>
          <a:ext cx="889000" cy="8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149631</xdr:rowOff>
    </xdr:from>
    <xdr:to>
      <xdr:col>10</xdr:col>
      <xdr:colOff>165100</xdr:colOff>
      <xdr:row>78</xdr:row>
      <xdr:rowOff>79781</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96308</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26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44608</xdr:rowOff>
    </xdr:from>
    <xdr:to>
      <xdr:col>6</xdr:col>
      <xdr:colOff>38100</xdr:colOff>
      <xdr:row>78</xdr:row>
      <xdr:rowOff>146208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162735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9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98940</xdr:rowOff>
    </xdr:from>
    <xdr:to>
      <xdr:col>24</xdr:col>
      <xdr:colOff>114300</xdr:colOff>
      <xdr:row>79</xdr:row>
      <xdr:rowOff>29090</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7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13867</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86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91948</xdr:rowOff>
    </xdr:from>
    <xdr:to>
      <xdr:col>20</xdr:col>
      <xdr:colOff>38100</xdr:colOff>
      <xdr:row>79</xdr:row>
      <xdr:rowOff>22098</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6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13225</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5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86195</xdr:rowOff>
    </xdr:from>
    <xdr:to>
      <xdr:col>15</xdr:col>
      <xdr:colOff>101600</xdr:colOff>
      <xdr:row>79</xdr:row>
      <xdr:rowOff>16345</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5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7472</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52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76288</xdr:rowOff>
    </xdr:from>
    <xdr:to>
      <xdr:col>10</xdr:col>
      <xdr:colOff>165100</xdr:colOff>
      <xdr:row>79</xdr:row>
      <xdr:rowOff>6438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49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169015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42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67735</xdr:rowOff>
    </xdr:from>
    <xdr:to>
      <xdr:col>6</xdr:col>
      <xdr:colOff>38100</xdr:colOff>
      <xdr:row>78</xdr:row>
      <xdr:rowOff>169335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4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160462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33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160648</xdr:rowOff>
    </xdr:from>
    <xdr:to>
      <xdr:col>24</xdr:col>
      <xdr:colOff>63500</xdr:colOff>
      <xdr:row>95</xdr:row>
      <xdr:rowOff>21903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105498"/>
          <a:ext cx="838200" cy="20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137742</xdr:rowOff>
    </xdr:from>
    <xdr:to>
      <xdr:col>19</xdr:col>
      <xdr:colOff>177800</xdr:colOff>
      <xdr:row>95</xdr:row>
      <xdr:rowOff>21903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082592"/>
          <a:ext cx="889000" cy="22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137742</xdr:rowOff>
    </xdr:from>
    <xdr:to>
      <xdr:col>15</xdr:col>
      <xdr:colOff>50800</xdr:colOff>
      <xdr:row>95</xdr:row>
      <xdr:rowOff>51126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082592"/>
          <a:ext cx="889000" cy="25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51126</xdr:rowOff>
    </xdr:from>
    <xdr:to>
      <xdr:col>10</xdr:col>
      <xdr:colOff>114300</xdr:colOff>
      <xdr:row>95</xdr:row>
      <xdr:rowOff>114578</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338876"/>
          <a:ext cx="889000" cy="6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156009</xdr:rowOff>
    </xdr:from>
    <xdr:to>
      <xdr:col>10</xdr:col>
      <xdr:colOff>165100</xdr:colOff>
      <xdr:row>97</xdr:row>
      <xdr:rowOff>86159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615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77286</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52111" y="1670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5073</xdr:rowOff>
    </xdr:from>
    <xdr:to>
      <xdr:col>6</xdr:col>
      <xdr:colOff>38100</xdr:colOff>
      <xdr:row>97</xdr:row>
      <xdr:rowOff>106673</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97800</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63111" y="16728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109848</xdr:rowOff>
    </xdr:from>
    <xdr:to>
      <xdr:col>24</xdr:col>
      <xdr:colOff>114300</xdr:colOff>
      <xdr:row>94</xdr:row>
      <xdr:rowOff>39998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054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132725</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906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142553</xdr:rowOff>
    </xdr:from>
    <xdr:to>
      <xdr:col>20</xdr:col>
      <xdr:colOff>38100</xdr:colOff>
      <xdr:row>95</xdr:row>
      <xdr:rowOff>72703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25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89230</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603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86942</xdr:rowOff>
    </xdr:from>
    <xdr:to>
      <xdr:col>15</xdr:col>
      <xdr:colOff>101600</xdr:colOff>
      <xdr:row>94</xdr:row>
      <xdr:rowOff>17092</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03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33619</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80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326</xdr:rowOff>
    </xdr:from>
    <xdr:to>
      <xdr:col>10</xdr:col>
      <xdr:colOff>165100</xdr:colOff>
      <xdr:row>95</xdr:row>
      <xdr:rowOff>101926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8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118453</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063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63778</xdr:rowOff>
    </xdr:from>
    <xdr:to>
      <xdr:col>6</xdr:col>
      <xdr:colOff>38100</xdr:colOff>
      <xdr:row>95</xdr:row>
      <xdr:rowOff>165378</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35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10455</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12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42183</xdr:rowOff>
    </xdr:from>
    <xdr:to>
      <xdr:col>55</xdr:col>
      <xdr:colOff>0</xdr:colOff>
      <xdr:row>36</xdr:row>
      <xdr:rowOff>153801</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14383"/>
          <a:ext cx="838200" cy="11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153801</xdr:rowOff>
    </xdr:from>
    <xdr:to>
      <xdr:col>50</xdr:col>
      <xdr:colOff>114300</xdr:colOff>
      <xdr:row>37</xdr:row>
      <xdr:rowOff>83304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326001"/>
          <a:ext cx="889000" cy="10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37851</xdr:rowOff>
    </xdr:from>
    <xdr:to>
      <xdr:col>45</xdr:col>
      <xdr:colOff>177800</xdr:colOff>
      <xdr:row>37</xdr:row>
      <xdr:rowOff>83304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38601"/>
          <a:ext cx="889000" cy="38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68858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69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37851</xdr:rowOff>
    </xdr:from>
    <xdr:to>
      <xdr:col>41</xdr:col>
      <xdr:colOff>50800</xdr:colOff>
      <xdr:row>37</xdr:row>
      <xdr:rowOff>133528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38601"/>
          <a:ext cx="889000" cy="43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93540</xdr:rowOff>
    </xdr:from>
    <xdr:to>
      <xdr:col>41</xdr:col>
      <xdr:colOff>101600</xdr:colOff>
      <xdr:row>35</xdr:row>
      <xdr:rowOff>23690</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40217</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8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54412</xdr:rowOff>
    </xdr:from>
    <xdr:to>
      <xdr:col>36</xdr:col>
      <xdr:colOff>165100</xdr:colOff>
      <xdr:row>37</xdr:row>
      <xdr:rowOff>156012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1089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73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162833</xdr:rowOff>
    </xdr:from>
    <xdr:to>
      <xdr:col>55</xdr:col>
      <xdr:colOff>50800</xdr:colOff>
      <xdr:row>36</xdr:row>
      <xdr:rowOff>92983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63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14260</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103001</xdr:rowOff>
    </xdr:from>
    <xdr:to>
      <xdr:col>50</xdr:col>
      <xdr:colOff>165100</xdr:colOff>
      <xdr:row>37</xdr:row>
      <xdr:rowOff>33151</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27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49678</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6050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32504</xdr:rowOff>
    </xdr:from>
    <xdr:to>
      <xdr:col>46</xdr:col>
      <xdr:colOff>38100</xdr:colOff>
      <xdr:row>37</xdr:row>
      <xdr:rowOff>134104</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37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125231</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46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158501</xdr:rowOff>
    </xdr:from>
    <xdr:to>
      <xdr:col>41</xdr:col>
      <xdr:colOff>101600</xdr:colOff>
      <xdr:row>35</xdr:row>
      <xdr:rowOff>88651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98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79778</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08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82728</xdr:rowOff>
    </xdr:from>
    <xdr:to>
      <xdr:col>36</xdr:col>
      <xdr:colOff>165100</xdr:colOff>
      <xdr:row>38</xdr:row>
      <xdr:rowOff>12878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426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4005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51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17849</xdr:rowOff>
    </xdr:from>
    <xdr:to>
      <xdr:col>55</xdr:col>
      <xdr:colOff>0</xdr:colOff>
      <xdr:row>57</xdr:row>
      <xdr:rowOff>94956</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90499"/>
          <a:ext cx="8382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77718</xdr:rowOff>
    </xdr:from>
    <xdr:to>
      <xdr:col>50</xdr:col>
      <xdr:colOff>114300</xdr:colOff>
      <xdr:row>57</xdr:row>
      <xdr:rowOff>94956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50368"/>
          <a:ext cx="889000" cy="1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77718</xdr:rowOff>
    </xdr:from>
    <xdr:to>
      <xdr:col>45</xdr:col>
      <xdr:colOff>177800</xdr:colOff>
      <xdr:row>57</xdr:row>
      <xdr:rowOff>162283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50368"/>
          <a:ext cx="889000" cy="84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103499</xdr:rowOff>
    </xdr:from>
    <xdr:to>
      <xdr:col>41</xdr:col>
      <xdr:colOff>50800</xdr:colOff>
      <xdr:row>57</xdr:row>
      <xdr:rowOff>162283</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76149"/>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137996</xdr:rowOff>
    </xdr:from>
    <xdr:to>
      <xdr:col>41</xdr:col>
      <xdr:colOff>101600</xdr:colOff>
      <xdr:row>57</xdr:row>
      <xdr:rowOff>68146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73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84673</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514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127805</xdr:rowOff>
    </xdr:from>
    <xdr:to>
      <xdr:col>36</xdr:col>
      <xdr:colOff>165100</xdr:colOff>
      <xdr:row>57</xdr:row>
      <xdr:rowOff>57955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72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74482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9504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138499</xdr:rowOff>
    </xdr:from>
    <xdr:to>
      <xdr:col>55</xdr:col>
      <xdr:colOff>50800</xdr:colOff>
      <xdr:row>57</xdr:row>
      <xdr:rowOff>68649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3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161376</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59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44156</xdr:rowOff>
    </xdr:from>
    <xdr:to>
      <xdr:col>50</xdr:col>
      <xdr:colOff>165100</xdr:colOff>
      <xdr:row>57</xdr:row>
      <xdr:rowOff>145756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1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162283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59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26918</xdr:rowOff>
    </xdr:from>
    <xdr:to>
      <xdr:col>46</xdr:col>
      <xdr:colOff>38100</xdr:colOff>
      <xdr:row>57</xdr:row>
      <xdr:rowOff>128518</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79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145045</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7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111483</xdr:rowOff>
    </xdr:from>
    <xdr:to>
      <xdr:col>41</xdr:col>
      <xdr:colOff>101600</xdr:colOff>
      <xdr:row>58</xdr:row>
      <xdr:rowOff>41633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84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32760</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76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52699</xdr:rowOff>
    </xdr:from>
    <xdr:to>
      <xdr:col>36</xdr:col>
      <xdr:colOff>165100</xdr:colOff>
      <xdr:row>57</xdr:row>
      <xdr:rowOff>154299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2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145426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1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44653</xdr:rowOff>
    </xdr:from>
    <xdr:to>
      <xdr:col>55</xdr:col>
      <xdr:colOff>0</xdr:colOff>
      <xdr:row>76</xdr:row>
      <xdr:rowOff>158344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074853"/>
          <a:ext cx="838200" cy="113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73296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274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123710</xdr:rowOff>
    </xdr:from>
    <xdr:to>
      <xdr:col>50</xdr:col>
      <xdr:colOff>114300</xdr:colOff>
      <xdr:row>76</xdr:row>
      <xdr:rowOff>158344</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153910"/>
          <a:ext cx="889000" cy="34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123710</xdr:rowOff>
    </xdr:from>
    <xdr:to>
      <xdr:col>45</xdr:col>
      <xdr:colOff>177800</xdr:colOff>
      <xdr:row>77</xdr:row>
      <xdr:rowOff>30429</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153910"/>
          <a:ext cx="889000" cy="78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31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30429</xdr:rowOff>
    </xdr:from>
    <xdr:to>
      <xdr:col>41</xdr:col>
      <xdr:colOff>50800</xdr:colOff>
      <xdr:row>79</xdr:row>
      <xdr:rowOff>23698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232079"/>
          <a:ext cx="889000" cy="33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54026</xdr:rowOff>
    </xdr:from>
    <xdr:to>
      <xdr:col>41</xdr:col>
      <xdr:colOff>101600</xdr:colOff>
      <xdr:row>74</xdr:row>
      <xdr:rowOff>155626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27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703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51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62903</xdr:rowOff>
    </xdr:from>
    <xdr:to>
      <xdr:col>36</xdr:col>
      <xdr:colOff>165100</xdr:colOff>
      <xdr:row>74</xdr:row>
      <xdr:rowOff>164503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275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9580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52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165303</xdr:rowOff>
    </xdr:from>
    <xdr:to>
      <xdr:col>55</xdr:col>
      <xdr:colOff>50800</xdr:colOff>
      <xdr:row>76</xdr:row>
      <xdr:rowOff>95453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02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16730</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287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107544</xdr:rowOff>
    </xdr:from>
    <xdr:to>
      <xdr:col>50</xdr:col>
      <xdr:colOff>165100</xdr:colOff>
      <xdr:row>77</xdr:row>
      <xdr:rowOff>37694</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13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54221</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91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72910</xdr:rowOff>
    </xdr:from>
    <xdr:to>
      <xdr:col>46</xdr:col>
      <xdr:colOff>38100</xdr:colOff>
      <xdr:row>77</xdr:row>
      <xdr:rowOff>3060</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10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19588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287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151079</xdr:rowOff>
    </xdr:from>
    <xdr:to>
      <xdr:col>41</xdr:col>
      <xdr:colOff>101600</xdr:colOff>
      <xdr:row>77</xdr:row>
      <xdr:rowOff>81229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18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72356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27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144348</xdr:rowOff>
    </xdr:from>
    <xdr:to>
      <xdr:col>36</xdr:col>
      <xdr:colOff>165100</xdr:colOff>
      <xdr:row>79</xdr:row>
      <xdr:rowOff>74498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1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65625</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37428" y="1361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33998</xdr:rowOff>
    </xdr:from>
    <xdr:to>
      <xdr:col>55</xdr:col>
      <xdr:colOff>0</xdr:colOff>
      <xdr:row>98</xdr:row>
      <xdr:rowOff>52989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36098"/>
          <a:ext cx="838200" cy="18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52989</xdr:rowOff>
    </xdr:from>
    <xdr:to>
      <xdr:col>50</xdr:col>
      <xdr:colOff>114300</xdr:colOff>
      <xdr:row>98</xdr:row>
      <xdr:rowOff>104459</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855089"/>
          <a:ext cx="889000" cy="5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104459</xdr:rowOff>
    </xdr:from>
    <xdr:to>
      <xdr:col>45</xdr:col>
      <xdr:colOff>177800</xdr:colOff>
      <xdr:row>98</xdr:row>
      <xdr:rowOff>116753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906559"/>
          <a:ext cx="889000" cy="1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15794</xdr:rowOff>
    </xdr:from>
    <xdr:to>
      <xdr:col>41</xdr:col>
      <xdr:colOff>50800</xdr:colOff>
      <xdr:row>98</xdr:row>
      <xdr:rowOff>116753</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817894"/>
          <a:ext cx="889000" cy="10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154414</xdr:rowOff>
    </xdr:from>
    <xdr:to>
      <xdr:col>41</xdr:col>
      <xdr:colOff>101600</xdr:colOff>
      <xdr:row>98</xdr:row>
      <xdr:rowOff>84564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85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101091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60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149493</xdr:rowOff>
    </xdr:from>
    <xdr:to>
      <xdr:col>36</xdr:col>
      <xdr:colOff>165100</xdr:colOff>
      <xdr:row>98</xdr:row>
      <xdr:rowOff>79643</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70770</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7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154648</xdr:rowOff>
    </xdr:from>
    <xdr:to>
      <xdr:col>55</xdr:col>
      <xdr:colOff>50800</xdr:colOff>
      <xdr:row>98</xdr:row>
      <xdr:rowOff>84798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8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105513</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2189</xdr:rowOff>
    </xdr:from>
    <xdr:to>
      <xdr:col>50</xdr:col>
      <xdr:colOff>165100</xdr:colOff>
      <xdr:row>98</xdr:row>
      <xdr:rowOff>103789</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0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94916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89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53659</xdr:rowOff>
    </xdr:from>
    <xdr:to>
      <xdr:col>46</xdr:col>
      <xdr:colOff>38100</xdr:colOff>
      <xdr:row>98</xdr:row>
      <xdr:rowOff>155259</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5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146386</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65953</xdr:rowOff>
    </xdr:from>
    <xdr:to>
      <xdr:col>41</xdr:col>
      <xdr:colOff>101600</xdr:colOff>
      <xdr:row>98</xdr:row>
      <xdr:rowOff>167553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68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158680</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6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136444</xdr:rowOff>
    </xdr:from>
    <xdr:to>
      <xdr:col>36</xdr:col>
      <xdr:colOff>165100</xdr:colOff>
      <xdr:row>98</xdr:row>
      <xdr:rowOff>66594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6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83121</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542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470</xdr:rowOff>
    </xdr:from>
    <xdr:to>
      <xdr:col>85</xdr:col>
      <xdr:colOff>127000</xdr:colOff>
      <xdr:row>39</xdr:row>
      <xdr:rowOff>15367</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687020"/>
          <a:ext cx="8382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155613</xdr:rowOff>
    </xdr:from>
    <xdr:to>
      <xdr:col>81</xdr:col>
      <xdr:colOff>50800</xdr:colOff>
      <xdr:row>39</xdr:row>
      <xdr:rowOff>15367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70713"/>
          <a:ext cx="8890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155613</xdr:rowOff>
    </xdr:from>
    <xdr:to>
      <xdr:col>76</xdr:col>
      <xdr:colOff>114300</xdr:colOff>
      <xdr:row>39</xdr:row>
      <xdr:rowOff>330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670713"/>
          <a:ext cx="889000" cy="16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160998</xdr:rowOff>
    </xdr:from>
    <xdr:to>
      <xdr:col>71</xdr:col>
      <xdr:colOff>177800</xdr:colOff>
      <xdr:row>39</xdr:row>
      <xdr:rowOff>330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76098"/>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88214</xdr:rowOff>
    </xdr:from>
    <xdr:to>
      <xdr:col>72</xdr:col>
      <xdr:colOff>38100</xdr:colOff>
      <xdr:row>38</xdr:row>
      <xdr:rowOff>18365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34891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2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130149</xdr:rowOff>
    </xdr:from>
    <xdr:to>
      <xdr:col>67</xdr:col>
      <xdr:colOff>101600</xdr:colOff>
      <xdr:row>38</xdr:row>
      <xdr:rowOff>60299</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4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76826</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24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121120</xdr:rowOff>
    </xdr:from>
    <xdr:to>
      <xdr:col>85</xdr:col>
      <xdr:colOff>177800</xdr:colOff>
      <xdr:row>39</xdr:row>
      <xdr:rowOff>51270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3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44645</xdr:rowOff>
    </xdr:from>
    <xdr:ext cx="469744"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5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136017</xdr:rowOff>
    </xdr:from>
    <xdr:to>
      <xdr:col>81</xdr:col>
      <xdr:colOff>101600</xdr:colOff>
      <xdr:row>39</xdr:row>
      <xdr:rowOff>66167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5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57294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43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104813</xdr:rowOff>
    </xdr:from>
    <xdr:to>
      <xdr:col>76</xdr:col>
      <xdr:colOff>165100</xdr:colOff>
      <xdr:row>39</xdr:row>
      <xdr:rowOff>34963</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19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26090</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71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120980</xdr:rowOff>
    </xdr:from>
    <xdr:to>
      <xdr:col>72</xdr:col>
      <xdr:colOff>38100</xdr:colOff>
      <xdr:row>39</xdr:row>
      <xdr:rowOff>51130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42257</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728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110198</xdr:rowOff>
    </xdr:from>
    <xdr:to>
      <xdr:col>67</xdr:col>
      <xdr:colOff>101600</xdr:colOff>
      <xdr:row>39</xdr:row>
      <xdr:rowOff>40348</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2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31475</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18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155485</xdr:rowOff>
    </xdr:from>
    <xdr:to>
      <xdr:col>85</xdr:col>
      <xdr:colOff>127000</xdr:colOff>
      <xdr:row>77</xdr:row>
      <xdr:rowOff>158271</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357135"/>
          <a:ext cx="838200" cy="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154730</xdr:rowOff>
    </xdr:from>
    <xdr:to>
      <xdr:col>81</xdr:col>
      <xdr:colOff>50800</xdr:colOff>
      <xdr:row>77</xdr:row>
      <xdr:rowOff>155485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4592300" y="13356380"/>
          <a:ext cx="8890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154730</xdr:rowOff>
    </xdr:from>
    <xdr:to>
      <xdr:col>76</xdr:col>
      <xdr:colOff>114300</xdr:colOff>
      <xdr:row>77</xdr:row>
      <xdr:rowOff>155947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356380"/>
          <a:ext cx="889000" cy="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155947</xdr:rowOff>
    </xdr:from>
    <xdr:to>
      <xdr:col>71</xdr:col>
      <xdr:colOff>177800</xdr:colOff>
      <xdr:row>77</xdr:row>
      <xdr:rowOff>165863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357597"/>
          <a:ext cx="889000" cy="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94380</xdr:rowOff>
    </xdr:from>
    <xdr:to>
      <xdr:col>72</xdr:col>
      <xdr:colOff>38100</xdr:colOff>
      <xdr:row>78</xdr:row>
      <xdr:rowOff>24530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9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41057</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104209</xdr:rowOff>
    </xdr:from>
    <xdr:to>
      <xdr:col>67</xdr:col>
      <xdr:colOff>101600</xdr:colOff>
      <xdr:row>78</xdr:row>
      <xdr:rowOff>34359</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50886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107471</xdr:rowOff>
    </xdr:from>
    <xdr:to>
      <xdr:col>85</xdr:col>
      <xdr:colOff>177800</xdr:colOff>
      <xdr:row>78</xdr:row>
      <xdr:rowOff>37621</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09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62009</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6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104685</xdr:rowOff>
    </xdr:from>
    <xdr:to>
      <xdr:col>81</xdr:col>
      <xdr:colOff>101600</xdr:colOff>
      <xdr:row>78</xdr:row>
      <xdr:rowOff>34835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0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25962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39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103930</xdr:rowOff>
    </xdr:from>
    <xdr:to>
      <xdr:col>76</xdr:col>
      <xdr:colOff>165100</xdr:colOff>
      <xdr:row>78</xdr:row>
      <xdr:rowOff>34080</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0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25207</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3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105147</xdr:rowOff>
    </xdr:from>
    <xdr:to>
      <xdr:col>72</xdr:col>
      <xdr:colOff>38100</xdr:colOff>
      <xdr:row>78</xdr:row>
      <xdr:rowOff>35297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0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26424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39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115063</xdr:rowOff>
    </xdr:from>
    <xdr:to>
      <xdr:col>67</xdr:col>
      <xdr:colOff>101600</xdr:colOff>
      <xdr:row>78</xdr:row>
      <xdr:rowOff>45213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36340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0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32269</xdr:rowOff>
    </xdr:from>
    <xdr:to>
      <xdr:col>85</xdr:col>
      <xdr:colOff>127000</xdr:colOff>
      <xdr:row>98</xdr:row>
      <xdr:rowOff>32338</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834369"/>
          <a:ext cx="8382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135996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15408</xdr:rowOff>
    </xdr:from>
    <xdr:to>
      <xdr:col>81</xdr:col>
      <xdr:colOff>50800</xdr:colOff>
      <xdr:row>98</xdr:row>
      <xdr:rowOff>32338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817508"/>
          <a:ext cx="889000" cy="1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81123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883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13511</xdr:rowOff>
    </xdr:from>
    <xdr:to>
      <xdr:col>76</xdr:col>
      <xdr:colOff>114300</xdr:colOff>
      <xdr:row>98</xdr:row>
      <xdr:rowOff>15408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3703300" y="16815611"/>
          <a:ext cx="889000" cy="1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13511</xdr:rowOff>
    </xdr:from>
    <xdr:to>
      <xdr:col>71</xdr:col>
      <xdr:colOff>177800</xdr:colOff>
      <xdr:row>98</xdr:row>
      <xdr:rowOff>84765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15611"/>
          <a:ext cx="889000" cy="71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9798</xdr:rowOff>
    </xdr:from>
    <xdr:to>
      <xdr:col>72</xdr:col>
      <xdr:colOff>38100</xdr:colOff>
      <xdr:row>98</xdr:row>
      <xdr:rowOff>111398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102525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04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165857</xdr:rowOff>
    </xdr:from>
    <xdr:to>
      <xdr:col>67</xdr:col>
      <xdr:colOff>101600</xdr:colOff>
      <xdr:row>98</xdr:row>
      <xdr:rowOff>96007</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79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112534</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57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152919</xdr:rowOff>
    </xdr:from>
    <xdr:to>
      <xdr:col>85</xdr:col>
      <xdr:colOff>177800</xdr:colOff>
      <xdr:row>98</xdr:row>
      <xdr:rowOff>83069</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78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112296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7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152988</xdr:rowOff>
    </xdr:from>
    <xdr:to>
      <xdr:col>81</xdr:col>
      <xdr:colOff>101600</xdr:colOff>
      <xdr:row>98</xdr:row>
      <xdr:rowOff>83138</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8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99665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5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136058</xdr:rowOff>
    </xdr:from>
    <xdr:to>
      <xdr:col>76</xdr:col>
      <xdr:colOff>165100</xdr:colOff>
      <xdr:row>98</xdr:row>
      <xdr:rowOff>66208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6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82735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4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134161</xdr:rowOff>
    </xdr:from>
    <xdr:to>
      <xdr:col>72</xdr:col>
      <xdr:colOff>38100</xdr:colOff>
      <xdr:row>98</xdr:row>
      <xdr:rowOff>64311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80838</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54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33965</xdr:rowOff>
    </xdr:from>
    <xdr:to>
      <xdr:col>67</xdr:col>
      <xdr:colOff>101600</xdr:colOff>
      <xdr:row>98</xdr:row>
      <xdr:rowOff>135565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3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126692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28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44393</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0943"/>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44393</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9545300" y="6730943"/>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62592</xdr:rowOff>
    </xdr:from>
    <xdr:to>
      <xdr:col>102</xdr:col>
      <xdr:colOff>165100</xdr:colOff>
      <xdr:row>38</xdr:row>
      <xdr:rowOff>164192</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57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9269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5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78022</xdr:rowOff>
    </xdr:from>
    <xdr:to>
      <xdr:col>98</xdr:col>
      <xdr:colOff>38100</xdr:colOff>
      <xdr:row>39</xdr:row>
      <xdr:rowOff>8172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59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24699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36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165043</xdr:rowOff>
    </xdr:from>
    <xdr:to>
      <xdr:col>107</xdr:col>
      <xdr:colOff>101600</xdr:colOff>
      <xdr:row>39</xdr:row>
      <xdr:rowOff>95193</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86320</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87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139197</xdr:rowOff>
    </xdr:from>
    <xdr:to>
      <xdr:col>116</xdr:col>
      <xdr:colOff>63500</xdr:colOff>
      <xdr:row>58</xdr:row>
      <xdr:rowOff>139357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83297"/>
          <a:ext cx="838200" cy="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139197</xdr:rowOff>
    </xdr:from>
    <xdr:to>
      <xdr:col>111</xdr:col>
      <xdr:colOff>177800</xdr:colOff>
      <xdr:row>58</xdr:row>
      <xdr:rowOff>139197</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832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139197</xdr:rowOff>
    </xdr:from>
    <xdr:to>
      <xdr:col>107</xdr:col>
      <xdr:colOff>50800</xdr:colOff>
      <xdr:row>58</xdr:row>
      <xdr:rowOff>139220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83297"/>
          <a:ext cx="8890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139220</xdr:rowOff>
    </xdr:from>
    <xdr:to>
      <xdr:col>102</xdr:col>
      <xdr:colOff>114300</xdr:colOff>
      <xdr:row>58</xdr:row>
      <xdr:rowOff>139540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83320"/>
          <a:ext cx="8890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151833</xdr:rowOff>
    </xdr:from>
    <xdr:to>
      <xdr:col>102</xdr:col>
      <xdr:colOff>165100</xdr:colOff>
      <xdr:row>58</xdr:row>
      <xdr:rowOff>81983</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92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98510</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9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158326</xdr:rowOff>
    </xdr:from>
    <xdr:to>
      <xdr:col>98</xdr:col>
      <xdr:colOff>38100</xdr:colOff>
      <xdr:row>58</xdr:row>
      <xdr:rowOff>88476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3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105003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70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88557</xdr:rowOff>
    </xdr:from>
    <xdr:to>
      <xdr:col>116</xdr:col>
      <xdr:colOff>114300</xdr:colOff>
      <xdr:row>59</xdr:row>
      <xdr:rowOff>18707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32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3484</xdr:rowOff>
    </xdr:from>
    <xdr:ext cx="313932"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475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88397</xdr:rowOff>
    </xdr:from>
    <xdr:to>
      <xdr:col>112</xdr:col>
      <xdr:colOff>38100</xdr:colOff>
      <xdr:row>59</xdr:row>
      <xdr:rowOff>18547</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3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9674</xdr:rowOff>
    </xdr:from>
    <xdr:ext cx="313932"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66333" y="10125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88397</xdr:rowOff>
    </xdr:from>
    <xdr:to>
      <xdr:col>107</xdr:col>
      <xdr:colOff>101600</xdr:colOff>
      <xdr:row>59</xdr:row>
      <xdr:rowOff>18547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3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9674</xdr:rowOff>
    </xdr:from>
    <xdr:ext cx="313932"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77333" y="1012522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88420</xdr:rowOff>
    </xdr:from>
    <xdr:to>
      <xdr:col>102</xdr:col>
      <xdr:colOff>165100</xdr:colOff>
      <xdr:row>59</xdr:row>
      <xdr:rowOff>18570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3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9697</xdr:rowOff>
    </xdr:from>
    <xdr:ext cx="313932"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88333" y="10125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88740</xdr:rowOff>
    </xdr:from>
    <xdr:to>
      <xdr:col>98</xdr:col>
      <xdr:colOff>38100</xdr:colOff>
      <xdr:row>59</xdr:row>
      <xdr:rowOff>18890</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1003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10017</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531650" y="101255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162103</xdr:rowOff>
    </xdr:from>
    <xdr:to>
      <xdr:col>116</xdr:col>
      <xdr:colOff>63500</xdr:colOff>
      <xdr:row>76</xdr:row>
      <xdr:rowOff>43244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020853"/>
          <a:ext cx="838200" cy="5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36195</xdr:rowOff>
    </xdr:from>
    <xdr:to>
      <xdr:col>111</xdr:col>
      <xdr:colOff>177800</xdr:colOff>
      <xdr:row>76</xdr:row>
      <xdr:rowOff>43244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066395"/>
          <a:ext cx="8890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167590</xdr:rowOff>
    </xdr:from>
    <xdr:to>
      <xdr:col>107</xdr:col>
      <xdr:colOff>50800</xdr:colOff>
      <xdr:row>76</xdr:row>
      <xdr:rowOff>36195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026340"/>
          <a:ext cx="889000" cy="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167590</xdr:rowOff>
    </xdr:from>
    <xdr:to>
      <xdr:col>102</xdr:col>
      <xdr:colOff>114300</xdr:colOff>
      <xdr:row>76</xdr:row>
      <xdr:rowOff>34417</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8656300" y="13026340"/>
          <a:ext cx="889000" cy="38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94526</xdr:rowOff>
    </xdr:from>
    <xdr:to>
      <xdr:col>102</xdr:col>
      <xdr:colOff>165100</xdr:colOff>
      <xdr:row>78</xdr:row>
      <xdr:rowOff>24676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9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15803</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88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24637</xdr:rowOff>
    </xdr:from>
    <xdr:to>
      <xdr:col>98</xdr:col>
      <xdr:colOff>38100</xdr:colOff>
      <xdr:row>77</xdr:row>
      <xdr:rowOff>126237</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22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117364</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319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111303</xdr:rowOff>
    </xdr:from>
    <xdr:to>
      <xdr:col>116</xdr:col>
      <xdr:colOff>114300</xdr:colOff>
      <xdr:row>76</xdr:row>
      <xdr:rowOff>41452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29700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134180</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8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163894</xdr:rowOff>
    </xdr:from>
    <xdr:to>
      <xdr:col>112</xdr:col>
      <xdr:colOff>38100</xdr:colOff>
      <xdr:row>76</xdr:row>
      <xdr:rowOff>94044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2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110571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797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156845</xdr:rowOff>
    </xdr:from>
    <xdr:to>
      <xdr:col>107</xdr:col>
      <xdr:colOff>101600</xdr:colOff>
      <xdr:row>76</xdr:row>
      <xdr:rowOff>86995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1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103522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79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116789</xdr:rowOff>
    </xdr:from>
    <xdr:to>
      <xdr:col>102</xdr:col>
      <xdr:colOff>165100</xdr:colOff>
      <xdr:row>76</xdr:row>
      <xdr:rowOff>46940</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29755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63466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75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155067</xdr:rowOff>
    </xdr:from>
    <xdr:to>
      <xdr:col>98</xdr:col>
      <xdr:colOff>38100</xdr:colOff>
      <xdr:row>76</xdr:row>
      <xdr:rowOff>85217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1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101744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789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48079</xdr:rowOff>
    </xdr:from>
    <xdr:to>
      <xdr:col>102</xdr:col>
      <xdr:colOff>165100</xdr:colOff>
      <xdr:row>99</xdr:row>
      <xdr:rowOff>149679</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21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166206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166206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67968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類似団体と比較して一人当たりのコストが高くなっているのは，人件費，物件費，扶助費，補助費等，普通建設事業費，積立金及び繰出金である。</a:t>
          </a:r>
        </a:p>
        <a:p>
          <a:r>
            <a:rPr kumimoji="1" lang="ja-JP" altLang="en-US" sz="1200">
              <a:latin typeface="ＭＳ Ｐゴシック" panose="020B0600070205080204" pitchFamily="50" charset="-128"/>
              <a:ea typeface="ＭＳ Ｐゴシック" panose="020B0600070205080204" pitchFamily="50" charset="-128"/>
            </a:rPr>
            <a:t>人件費は，平成</a:t>
          </a:r>
          <a:r>
            <a:rPr kumimoji="1" lang="en-US" altLang="ja-JP" sz="1200">
              <a:latin typeface="ＭＳ Ｐゴシック" panose="020B0600070205080204" pitchFamily="50" charset="-128"/>
              <a:ea typeface="ＭＳ Ｐゴシック" panose="020B0600070205080204" pitchFamily="50" charset="-128"/>
            </a:rPr>
            <a:t>19</a:t>
          </a:r>
          <a:r>
            <a:rPr kumimoji="1" lang="ja-JP" altLang="en-US" sz="1200">
              <a:latin typeface="ＭＳ Ｐゴシック" panose="020B0600070205080204" pitchFamily="50" charset="-128"/>
              <a:ea typeface="ＭＳ Ｐゴシック" panose="020B0600070205080204" pitchFamily="50" charset="-128"/>
            </a:rPr>
            <a:t>年</a:t>
          </a:r>
          <a:r>
            <a:rPr kumimoji="1" lang="en-US" altLang="ja-JP" sz="1200">
              <a:latin typeface="ＭＳ Ｐゴシック" panose="020B0600070205080204" pitchFamily="50" charset="-128"/>
              <a:ea typeface="ＭＳ Ｐゴシック" panose="020B0600070205080204" pitchFamily="50" charset="-128"/>
            </a:rPr>
            <a:t>12</a:t>
          </a:r>
          <a:r>
            <a:rPr kumimoji="1" lang="ja-JP" altLang="en-US" sz="1200">
              <a:latin typeface="ＭＳ Ｐゴシック" panose="020B0600070205080204" pitchFamily="50" charset="-128"/>
              <a:ea typeface="ＭＳ Ｐゴシック" panose="020B0600070205080204" pitchFamily="50" charset="-128"/>
            </a:rPr>
            <a:t>月の合併以後，南九州市定員適正化計画に基づき職員数の削減や民間移管等を進めてきているが，現在でも類似団体よりも多い状況にあるため，本庁方式への移行等の組織再編を行うとともに，定年延長制度の導入等を考慮しながら経費削減に努める。</a:t>
          </a:r>
        </a:p>
        <a:p>
          <a:r>
            <a:rPr kumimoji="1" lang="ja-JP" altLang="en-US" sz="1200">
              <a:latin typeface="ＭＳ Ｐゴシック" panose="020B0600070205080204" pitchFamily="50" charset="-128"/>
              <a:ea typeface="ＭＳ Ｐゴシック" panose="020B0600070205080204" pitchFamily="50" charset="-128"/>
            </a:rPr>
            <a:t>物件費は，ふるさと寄附金の事務費が増加傾向にあるほか，スクールバス運行経費や小学校教育振興事業費等の増加が主な要因である。</a:t>
          </a:r>
        </a:p>
        <a:p>
          <a:r>
            <a:rPr kumimoji="1" lang="ja-JP" altLang="en-US" sz="1200">
              <a:latin typeface="ＭＳ Ｐゴシック" panose="020B0600070205080204" pitchFamily="50" charset="-128"/>
              <a:ea typeface="ＭＳ Ｐゴシック" panose="020B0600070205080204" pitchFamily="50" charset="-128"/>
            </a:rPr>
            <a:t>扶助費は，障害介護給付費や施設型給付費の増加による影響で増加に転じたが，毎年度高水準で推移している。今後も少子高齢化に伴い，上昇が予想されることから，高齢者の健康増進や予防の施策等を進めることで，扶助費の増加抑制に努める。</a:t>
          </a:r>
        </a:p>
        <a:p>
          <a:r>
            <a:rPr kumimoji="1" lang="ja-JP" altLang="en-US" sz="1200">
              <a:latin typeface="ＭＳ Ｐゴシック" panose="020B0600070205080204" pitchFamily="50" charset="-128"/>
              <a:ea typeface="ＭＳ Ｐゴシック" panose="020B0600070205080204" pitchFamily="50" charset="-128"/>
            </a:rPr>
            <a:t>補助費等は，一部事務組合負担金等の増加が主な要因である。</a:t>
          </a:r>
        </a:p>
        <a:p>
          <a:r>
            <a:rPr kumimoji="1" lang="ja-JP" altLang="en-US" sz="1200">
              <a:latin typeface="ＭＳ Ｐゴシック" panose="020B0600070205080204" pitchFamily="50" charset="-128"/>
              <a:ea typeface="ＭＳ Ｐゴシック" panose="020B0600070205080204" pitchFamily="50" charset="-128"/>
            </a:rPr>
            <a:t>普通建設事業費については，保育所等整備事業費や新庁舎建設事業費等の増加が主な要因である。</a:t>
          </a:r>
        </a:p>
        <a:p>
          <a:r>
            <a:rPr kumimoji="1" lang="ja-JP" altLang="en-US" sz="1200">
              <a:latin typeface="ＭＳ Ｐゴシック" panose="020B0600070205080204" pitchFamily="50" charset="-128"/>
              <a:ea typeface="ＭＳ Ｐゴシック" panose="020B0600070205080204" pitchFamily="50" charset="-128"/>
            </a:rPr>
            <a:t>また，繰出金については，平成</a:t>
          </a:r>
          <a:r>
            <a:rPr kumimoji="1" lang="en-US" altLang="ja-JP" sz="1200">
              <a:latin typeface="ＭＳ Ｐゴシック" panose="020B0600070205080204" pitchFamily="50" charset="-128"/>
              <a:ea typeface="ＭＳ Ｐゴシック" panose="020B0600070205080204" pitchFamily="50" charset="-128"/>
            </a:rPr>
            <a:t>28</a:t>
          </a:r>
          <a:r>
            <a:rPr kumimoji="1" lang="ja-JP" altLang="en-US" sz="1200">
              <a:latin typeface="ＭＳ Ｐゴシック" panose="020B0600070205080204" pitchFamily="50" charset="-128"/>
              <a:ea typeface="ＭＳ Ｐゴシック" panose="020B0600070205080204" pitchFamily="50" charset="-128"/>
            </a:rPr>
            <a:t>年度から国保の法定外繰出金の上限額を設定し，抑制を図っているところであるが，今後，国保・介護・後期高齢者特別会計への負担増が予想されるため，独立採算の原則に基づき受益者負担の適正化を図りながら，基準外の繰出しの見直しを進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鹿児島県南九州市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32,079
31,464
357.91
28,798,641
27,861,966
655,502
12,673,407
19,176,885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4635</xdr:rowOff>
    </xdr:from>
    <xdr:to>
      <xdr:col>24</xdr:col>
      <xdr:colOff>63500</xdr:colOff>
      <xdr:row>36</xdr:row>
      <xdr:rowOff>25400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76835"/>
          <a:ext cx="8382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25400</xdr:rowOff>
    </xdr:from>
    <xdr:to>
      <xdr:col>19</xdr:col>
      <xdr:colOff>177800</xdr:colOff>
      <xdr:row>36</xdr:row>
      <xdr:rowOff>47498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97600"/>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15684</xdr:rowOff>
    </xdr:from>
    <xdr:to>
      <xdr:col>15</xdr:col>
      <xdr:colOff>50800</xdr:colOff>
      <xdr:row>36</xdr:row>
      <xdr:rowOff>47498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87884"/>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169037</xdr:rowOff>
    </xdr:from>
    <xdr:to>
      <xdr:col>10</xdr:col>
      <xdr:colOff>114300</xdr:colOff>
      <xdr:row>36</xdr:row>
      <xdr:rowOff>15684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69787"/>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118237</xdr:rowOff>
    </xdr:from>
    <xdr:to>
      <xdr:col>10</xdr:col>
      <xdr:colOff>165100</xdr:colOff>
      <xdr:row>36</xdr:row>
      <xdr:rowOff>48387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64914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9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98425</xdr:rowOff>
    </xdr:from>
    <xdr:to>
      <xdr:col>6</xdr:col>
      <xdr:colOff>38100</xdr:colOff>
      <xdr:row>36</xdr:row>
      <xdr:rowOff>28575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45102</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7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125285</xdr:rowOff>
    </xdr:from>
    <xdr:to>
      <xdr:col>24</xdr:col>
      <xdr:colOff>114300</xdr:colOff>
      <xdr:row>36</xdr:row>
      <xdr:rowOff>55435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2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103712</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04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146050</xdr:rowOff>
    </xdr:from>
    <xdr:to>
      <xdr:col>20</xdr:col>
      <xdr:colOff>38100</xdr:colOff>
      <xdr:row>36</xdr:row>
      <xdr:rowOff>76200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67327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168148</xdr:rowOff>
    </xdr:from>
    <xdr:to>
      <xdr:col>15</xdr:col>
      <xdr:colOff>101600</xdr:colOff>
      <xdr:row>36</xdr:row>
      <xdr:rowOff>98298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89425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6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136334</xdr:rowOff>
    </xdr:from>
    <xdr:to>
      <xdr:col>10</xdr:col>
      <xdr:colOff>165100</xdr:colOff>
      <xdr:row>36</xdr:row>
      <xdr:rowOff>66484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37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57611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2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118237</xdr:rowOff>
    </xdr:from>
    <xdr:to>
      <xdr:col>6</xdr:col>
      <xdr:colOff>38100</xdr:colOff>
      <xdr:row>36</xdr:row>
      <xdr:rowOff>48387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39514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170650</xdr:rowOff>
    </xdr:from>
    <xdr:to>
      <xdr:col>24</xdr:col>
      <xdr:colOff>63500</xdr:colOff>
      <xdr:row>58</xdr:row>
      <xdr:rowOff>38486</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43300"/>
          <a:ext cx="838200" cy="3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143491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16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170650</xdr:rowOff>
    </xdr:from>
    <xdr:to>
      <xdr:col>19</xdr:col>
      <xdr:colOff>177800</xdr:colOff>
      <xdr:row>58</xdr:row>
      <xdr:rowOff>1226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43300"/>
          <a:ext cx="889000" cy="2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47987</xdr:rowOff>
    </xdr:from>
    <xdr:to>
      <xdr:col>15</xdr:col>
      <xdr:colOff>50800</xdr:colOff>
      <xdr:row>58</xdr:row>
      <xdr:rowOff>1226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20637"/>
          <a:ext cx="889000" cy="1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47987</xdr:rowOff>
    </xdr:from>
    <xdr:to>
      <xdr:col>10</xdr:col>
      <xdr:colOff>114300</xdr:colOff>
      <xdr:row>58</xdr:row>
      <xdr:rowOff>57686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20637"/>
          <a:ext cx="889000" cy="18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72945</xdr:rowOff>
    </xdr:from>
    <xdr:to>
      <xdr:col>10</xdr:col>
      <xdr:colOff>165100</xdr:colOff>
      <xdr:row>58</xdr:row>
      <xdr:rowOff>3095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165672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25133</xdr:rowOff>
    </xdr:from>
    <xdr:to>
      <xdr:col>6</xdr:col>
      <xdr:colOff>38100</xdr:colOff>
      <xdr:row>58</xdr:row>
      <xdr:rowOff>126733</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6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117860</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61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159136</xdr:rowOff>
    </xdr:from>
    <xdr:to>
      <xdr:col>24</xdr:col>
      <xdr:colOff>114300</xdr:colOff>
      <xdr:row>58</xdr:row>
      <xdr:rowOff>89286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118513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19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119850</xdr:rowOff>
    </xdr:from>
    <xdr:to>
      <xdr:col>20</xdr:col>
      <xdr:colOff>38100</xdr:colOff>
      <xdr:row>58</xdr:row>
      <xdr:rowOff>50000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66527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67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121876</xdr:rowOff>
    </xdr:from>
    <xdr:to>
      <xdr:col>15</xdr:col>
      <xdr:colOff>101600</xdr:colOff>
      <xdr:row>58</xdr:row>
      <xdr:rowOff>52026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94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68553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6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168637</xdr:rowOff>
    </xdr:from>
    <xdr:to>
      <xdr:col>10</xdr:col>
      <xdr:colOff>165100</xdr:colOff>
      <xdr:row>57</xdr:row>
      <xdr:rowOff>98787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6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115314</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4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6886</xdr:rowOff>
    </xdr:from>
    <xdr:to>
      <xdr:col>6</xdr:col>
      <xdr:colOff>38100</xdr:colOff>
      <xdr:row>58</xdr:row>
      <xdr:rowOff>108486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5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125013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26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24152</xdr:rowOff>
    </xdr:from>
    <xdr:to>
      <xdr:col>24</xdr:col>
      <xdr:colOff>63500</xdr:colOff>
      <xdr:row>74</xdr:row>
      <xdr:rowOff>83867</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11452"/>
          <a:ext cx="838200" cy="59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60591</xdr:rowOff>
    </xdr:from>
    <xdr:to>
      <xdr:col>19</xdr:col>
      <xdr:colOff>177800</xdr:colOff>
      <xdr:row>74</xdr:row>
      <xdr:rowOff>83867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747891"/>
          <a:ext cx="889000" cy="2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60591</xdr:rowOff>
    </xdr:from>
    <xdr:to>
      <xdr:col>15</xdr:col>
      <xdr:colOff>50800</xdr:colOff>
      <xdr:row>75</xdr:row>
      <xdr:rowOff>40524</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747891"/>
          <a:ext cx="889000" cy="151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40524</xdr:rowOff>
    </xdr:from>
    <xdr:to>
      <xdr:col>10</xdr:col>
      <xdr:colOff>114300</xdr:colOff>
      <xdr:row>75</xdr:row>
      <xdr:rowOff>98882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899274"/>
          <a:ext cx="889000" cy="58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64960</xdr:rowOff>
    </xdr:from>
    <xdr:to>
      <xdr:col>10</xdr:col>
      <xdr:colOff>165100</xdr:colOff>
      <xdr:row>76</xdr:row>
      <xdr:rowOff>166560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157687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87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95328</xdr:rowOff>
    </xdr:from>
    <xdr:to>
      <xdr:col>6</xdr:col>
      <xdr:colOff>38100</xdr:colOff>
      <xdr:row>77</xdr:row>
      <xdr:rowOff>25478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2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16605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21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144802</xdr:rowOff>
    </xdr:from>
    <xdr:to>
      <xdr:col>24</xdr:col>
      <xdr:colOff>114300</xdr:colOff>
      <xdr:row>74</xdr:row>
      <xdr:rowOff>74952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6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167679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12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33067</xdr:rowOff>
    </xdr:from>
    <xdr:to>
      <xdr:col>20</xdr:col>
      <xdr:colOff>38100</xdr:colOff>
      <xdr:row>74</xdr:row>
      <xdr:rowOff>134667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2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151194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49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9791</xdr:rowOff>
    </xdr:from>
    <xdr:to>
      <xdr:col>15</xdr:col>
      <xdr:colOff>101600</xdr:colOff>
      <xdr:row>74</xdr:row>
      <xdr:rowOff>111391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69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127918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7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161174</xdr:rowOff>
    </xdr:from>
    <xdr:to>
      <xdr:col>10</xdr:col>
      <xdr:colOff>165100</xdr:colOff>
      <xdr:row>75</xdr:row>
      <xdr:rowOff>91324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48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107851</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23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48082</xdr:rowOff>
    </xdr:from>
    <xdr:to>
      <xdr:col>6</xdr:col>
      <xdr:colOff>38100</xdr:colOff>
      <xdr:row>75</xdr:row>
      <xdr:rowOff>149681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068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166209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82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79107</xdr:rowOff>
    </xdr:from>
    <xdr:to>
      <xdr:col>24</xdr:col>
      <xdr:colOff>63500</xdr:colOff>
      <xdr:row>97</xdr:row>
      <xdr:rowOff>96439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38307"/>
          <a:ext cx="838200" cy="18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96439</xdr:rowOff>
    </xdr:from>
    <xdr:to>
      <xdr:col>19</xdr:col>
      <xdr:colOff>177800</xdr:colOff>
      <xdr:row>97</xdr:row>
      <xdr:rowOff>118988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27089"/>
          <a:ext cx="889000" cy="2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118988</xdr:rowOff>
    </xdr:from>
    <xdr:to>
      <xdr:col>15</xdr:col>
      <xdr:colOff>50800</xdr:colOff>
      <xdr:row>97</xdr:row>
      <xdr:rowOff>148982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49638"/>
          <a:ext cx="889000" cy="2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148982</xdr:rowOff>
    </xdr:from>
    <xdr:to>
      <xdr:col>10</xdr:col>
      <xdr:colOff>114300</xdr:colOff>
      <xdr:row>98</xdr:row>
      <xdr:rowOff>163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79632"/>
          <a:ext cx="889000" cy="22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11533</xdr:rowOff>
    </xdr:from>
    <xdr:to>
      <xdr:col>10</xdr:col>
      <xdr:colOff>165100</xdr:colOff>
      <xdr:row>97</xdr:row>
      <xdr:rowOff>113133</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129660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1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30181</xdr:rowOff>
    </xdr:from>
    <xdr:to>
      <xdr:col>6</xdr:col>
      <xdr:colOff>38100</xdr:colOff>
      <xdr:row>97</xdr:row>
      <xdr:rowOff>131781</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60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148308</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3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28307</xdr:rowOff>
    </xdr:from>
    <xdr:to>
      <xdr:col>24</xdr:col>
      <xdr:colOff>114300</xdr:colOff>
      <xdr:row>96</xdr:row>
      <xdr:rowOff>129907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87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51184</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3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45639</xdr:rowOff>
    </xdr:from>
    <xdr:to>
      <xdr:col>20</xdr:col>
      <xdr:colOff>38100</xdr:colOff>
      <xdr:row>97</xdr:row>
      <xdr:rowOff>147239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138366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76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68188</xdr:rowOff>
    </xdr:from>
    <xdr:to>
      <xdr:col>15</xdr:col>
      <xdr:colOff>101600</xdr:colOff>
      <xdr:row>97</xdr:row>
      <xdr:rowOff>169788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9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160915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91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98182</xdr:rowOff>
    </xdr:from>
    <xdr:to>
      <xdr:col>10</xdr:col>
      <xdr:colOff>165100</xdr:colOff>
      <xdr:row>98</xdr:row>
      <xdr:rowOff>28332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28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19459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2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120813</xdr:rowOff>
    </xdr:from>
    <xdr:to>
      <xdr:col>6</xdr:col>
      <xdr:colOff>38100</xdr:colOff>
      <xdr:row>98</xdr:row>
      <xdr:rowOff>50963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51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42090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65948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53957</xdr:rowOff>
    </xdr:from>
    <xdr:to>
      <xdr:col>41</xdr:col>
      <xdr:colOff>101600</xdr:colOff>
      <xdr:row>37</xdr:row>
      <xdr:rowOff>155557</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634</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97717</xdr:rowOff>
    </xdr:from>
    <xdr:to>
      <xdr:col>36</xdr:col>
      <xdr:colOff>165100</xdr:colOff>
      <xdr:row>38</xdr:row>
      <xdr:rowOff>27867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41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44394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16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14587</xdr:rowOff>
    </xdr:from>
    <xdr:to>
      <xdr:col>55</xdr:col>
      <xdr:colOff>0</xdr:colOff>
      <xdr:row>57</xdr:row>
      <xdr:rowOff>27694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615787"/>
          <a:ext cx="838200" cy="184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5702</xdr:rowOff>
    </xdr:from>
    <xdr:to>
      <xdr:col>50</xdr:col>
      <xdr:colOff>114300</xdr:colOff>
      <xdr:row>57</xdr:row>
      <xdr:rowOff>27694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606902"/>
          <a:ext cx="889000" cy="193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5702</xdr:rowOff>
    </xdr:from>
    <xdr:to>
      <xdr:col>45</xdr:col>
      <xdr:colOff>177800</xdr:colOff>
      <xdr:row>56</xdr:row>
      <xdr:rowOff>140637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606902"/>
          <a:ext cx="889000" cy="13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102149</xdr:rowOff>
    </xdr:from>
    <xdr:to>
      <xdr:col>41</xdr:col>
      <xdr:colOff>50800</xdr:colOff>
      <xdr:row>56</xdr:row>
      <xdr:rowOff>140637</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703349"/>
          <a:ext cx="889000" cy="38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21280</xdr:rowOff>
    </xdr:from>
    <xdr:to>
      <xdr:col>41</xdr:col>
      <xdr:colOff>101600</xdr:colOff>
      <xdr:row>57</xdr:row>
      <xdr:rowOff>122880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9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114007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886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29022</xdr:rowOff>
    </xdr:from>
    <xdr:to>
      <xdr:col>36</xdr:col>
      <xdr:colOff>165100</xdr:colOff>
      <xdr:row>57</xdr:row>
      <xdr:rowOff>130622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0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121749</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89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135237</xdr:rowOff>
    </xdr:from>
    <xdr:to>
      <xdr:col>55</xdr:col>
      <xdr:colOff>50800</xdr:colOff>
      <xdr:row>56</xdr:row>
      <xdr:rowOff>65387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6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158114</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416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148344</xdr:rowOff>
    </xdr:from>
    <xdr:to>
      <xdr:col>50</xdr:col>
      <xdr:colOff>165100</xdr:colOff>
      <xdr:row>57</xdr:row>
      <xdr:rowOff>78494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4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95021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52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126352</xdr:rowOff>
    </xdr:from>
    <xdr:to>
      <xdr:col>46</xdr:col>
      <xdr:colOff>38100</xdr:colOff>
      <xdr:row>56</xdr:row>
      <xdr:rowOff>56502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56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73029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31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89837</xdr:rowOff>
    </xdr:from>
    <xdr:to>
      <xdr:col>41</xdr:col>
      <xdr:colOff>101600</xdr:colOff>
      <xdr:row>57</xdr:row>
      <xdr:rowOff>19987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9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36514</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46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51349</xdr:rowOff>
    </xdr:from>
    <xdr:to>
      <xdr:col>36</xdr:col>
      <xdr:colOff>165100</xdr:colOff>
      <xdr:row>56</xdr:row>
      <xdr:rowOff>152949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5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169476</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42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75226</xdr:rowOff>
    </xdr:from>
    <xdr:to>
      <xdr:col>55</xdr:col>
      <xdr:colOff>0</xdr:colOff>
      <xdr:row>78</xdr:row>
      <xdr:rowOff>65506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276876"/>
          <a:ext cx="838200" cy="16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65506</xdr:rowOff>
    </xdr:from>
    <xdr:to>
      <xdr:col>50</xdr:col>
      <xdr:colOff>114300</xdr:colOff>
      <xdr:row>78</xdr:row>
      <xdr:rowOff>76026</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438606"/>
          <a:ext cx="889000" cy="1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70014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0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76026</xdr:rowOff>
    </xdr:from>
    <xdr:to>
      <xdr:col>45</xdr:col>
      <xdr:colOff>177800</xdr:colOff>
      <xdr:row>78</xdr:row>
      <xdr:rowOff>93811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49126"/>
          <a:ext cx="889000" cy="17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65853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09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93811</xdr:rowOff>
    </xdr:from>
    <xdr:to>
      <xdr:col>41</xdr:col>
      <xdr:colOff>50800</xdr:colOff>
      <xdr:row>78</xdr:row>
      <xdr:rowOff>111984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66911"/>
          <a:ext cx="889000" cy="1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124439</xdr:rowOff>
    </xdr:from>
    <xdr:to>
      <xdr:col>41</xdr:col>
      <xdr:colOff>101600</xdr:colOff>
      <xdr:row>78</xdr:row>
      <xdr:rowOff>54589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2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71116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01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168801</xdr:rowOff>
    </xdr:from>
    <xdr:to>
      <xdr:col>36</xdr:col>
      <xdr:colOff>165100</xdr:colOff>
      <xdr:row>78</xdr:row>
      <xdr:rowOff>98951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115478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24426</xdr:rowOff>
    </xdr:from>
    <xdr:to>
      <xdr:col>55</xdr:col>
      <xdr:colOff>50800</xdr:colOff>
      <xdr:row>77</xdr:row>
      <xdr:rowOff>126026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2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47303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07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14706</xdr:rowOff>
    </xdr:from>
    <xdr:to>
      <xdr:col>50</xdr:col>
      <xdr:colOff>165100</xdr:colOff>
      <xdr:row>78</xdr:row>
      <xdr:rowOff>116306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87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107433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48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25226</xdr:rowOff>
    </xdr:from>
    <xdr:to>
      <xdr:col>46</xdr:col>
      <xdr:colOff>38100</xdr:colOff>
      <xdr:row>78</xdr:row>
      <xdr:rowOff>126826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9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117953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43011</xdr:rowOff>
    </xdr:from>
    <xdr:to>
      <xdr:col>41</xdr:col>
      <xdr:colOff>101600</xdr:colOff>
      <xdr:row>78</xdr:row>
      <xdr:rowOff>144611</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1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135738</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0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61184</xdr:rowOff>
    </xdr:from>
    <xdr:to>
      <xdr:col>36</xdr:col>
      <xdr:colOff>165100</xdr:colOff>
      <xdr:row>78</xdr:row>
      <xdr:rowOff>162784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153911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37428" y="1352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43245</xdr:rowOff>
    </xdr:from>
    <xdr:to>
      <xdr:col>55</xdr:col>
      <xdr:colOff>0</xdr:colOff>
      <xdr:row>96</xdr:row>
      <xdr:rowOff>145804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02445"/>
          <a:ext cx="838200" cy="102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1109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46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145804</xdr:rowOff>
    </xdr:from>
    <xdr:to>
      <xdr:col>50</xdr:col>
      <xdr:colOff>114300</xdr:colOff>
      <xdr:row>96</xdr:row>
      <xdr:rowOff>160457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8750300" y="16605004"/>
          <a:ext cx="889000" cy="1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160457</xdr:rowOff>
    </xdr:from>
    <xdr:to>
      <xdr:col>45</xdr:col>
      <xdr:colOff>177800</xdr:colOff>
      <xdr:row>97</xdr:row>
      <xdr:rowOff>37844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619657"/>
          <a:ext cx="889000" cy="48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37844</xdr:rowOff>
    </xdr:from>
    <xdr:to>
      <xdr:col>41</xdr:col>
      <xdr:colOff>50800</xdr:colOff>
      <xdr:row>97</xdr:row>
      <xdr:rowOff>59065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668494"/>
          <a:ext cx="889000" cy="2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158341</xdr:rowOff>
    </xdr:from>
    <xdr:to>
      <xdr:col>41</xdr:col>
      <xdr:colOff>101600</xdr:colOff>
      <xdr:row>95</xdr:row>
      <xdr:rowOff>88491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274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105018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04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55776</xdr:rowOff>
    </xdr:from>
    <xdr:to>
      <xdr:col>36</xdr:col>
      <xdr:colOff>165100</xdr:colOff>
      <xdr:row>95</xdr:row>
      <xdr:rowOff>157376</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34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2453</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11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163895</xdr:rowOff>
    </xdr:from>
    <xdr:to>
      <xdr:col>55</xdr:col>
      <xdr:colOff>50800</xdr:colOff>
      <xdr:row>96</xdr:row>
      <xdr:rowOff>94045</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45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15322</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30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95004</xdr:rowOff>
    </xdr:from>
    <xdr:to>
      <xdr:col>50</xdr:col>
      <xdr:colOff>165100</xdr:colOff>
      <xdr:row>97</xdr:row>
      <xdr:rowOff>25154</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54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16281</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46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109657</xdr:rowOff>
    </xdr:from>
    <xdr:to>
      <xdr:col>46</xdr:col>
      <xdr:colOff>38100</xdr:colOff>
      <xdr:row>97</xdr:row>
      <xdr:rowOff>39807</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568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30934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66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158494</xdr:rowOff>
    </xdr:from>
    <xdr:to>
      <xdr:col>41</xdr:col>
      <xdr:colOff>101600</xdr:colOff>
      <xdr:row>97</xdr:row>
      <xdr:rowOff>88644</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17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79771</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10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8265</xdr:rowOff>
    </xdr:from>
    <xdr:to>
      <xdr:col>36</xdr:col>
      <xdr:colOff>165100</xdr:colOff>
      <xdr:row>97</xdr:row>
      <xdr:rowOff>109865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63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100992</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731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91305</xdr:rowOff>
    </xdr:from>
    <xdr:to>
      <xdr:col>85</xdr:col>
      <xdr:colOff>127000</xdr:colOff>
      <xdr:row>34</xdr:row>
      <xdr:rowOff>128064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5920605"/>
          <a:ext cx="838200" cy="36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91305</xdr:rowOff>
    </xdr:from>
    <xdr:to>
      <xdr:col>81</xdr:col>
      <xdr:colOff>50800</xdr:colOff>
      <xdr:row>34</xdr:row>
      <xdr:rowOff>106096</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5920605"/>
          <a:ext cx="889000" cy="14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106096</xdr:rowOff>
    </xdr:from>
    <xdr:to>
      <xdr:col>76</xdr:col>
      <xdr:colOff>114300</xdr:colOff>
      <xdr:row>35</xdr:row>
      <xdr:rowOff>14793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5935396"/>
          <a:ext cx="889000" cy="80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14793</xdr:rowOff>
    </xdr:from>
    <xdr:to>
      <xdr:col>71</xdr:col>
      <xdr:colOff>177800</xdr:colOff>
      <xdr:row>35</xdr:row>
      <xdr:rowOff>42476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015543"/>
          <a:ext cx="889000" cy="27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127579</xdr:rowOff>
    </xdr:from>
    <xdr:to>
      <xdr:col>72</xdr:col>
      <xdr:colOff>38100</xdr:colOff>
      <xdr:row>35</xdr:row>
      <xdr:rowOff>57729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56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74256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3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170281</xdr:rowOff>
    </xdr:from>
    <xdr:to>
      <xdr:col>67</xdr:col>
      <xdr:colOff>101600</xdr:colOff>
      <xdr:row>35</xdr:row>
      <xdr:rowOff>100431</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59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91558</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09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77264</xdr:rowOff>
    </xdr:from>
    <xdr:to>
      <xdr:col>85</xdr:col>
      <xdr:colOff>177800</xdr:colOff>
      <xdr:row>35</xdr:row>
      <xdr:rowOff>7414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90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100141</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757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40505</xdr:rowOff>
    </xdr:from>
    <xdr:to>
      <xdr:col>81</xdr:col>
      <xdr:colOff>101600</xdr:colOff>
      <xdr:row>34</xdr:row>
      <xdr:rowOff>142105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586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158632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64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55296</xdr:rowOff>
    </xdr:from>
    <xdr:to>
      <xdr:col>76</xdr:col>
      <xdr:colOff>165100</xdr:colOff>
      <xdr:row>34</xdr:row>
      <xdr:rowOff>156896</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884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1973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659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135443</xdr:rowOff>
    </xdr:from>
    <xdr:to>
      <xdr:col>72</xdr:col>
      <xdr:colOff>38100</xdr:colOff>
      <xdr:row>35</xdr:row>
      <xdr:rowOff>65593</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596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56720</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57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163126</xdr:rowOff>
    </xdr:from>
    <xdr:to>
      <xdr:col>67</xdr:col>
      <xdr:colOff>101600</xdr:colOff>
      <xdr:row>35</xdr:row>
      <xdr:rowOff>93276</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99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109803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76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167658</xdr:rowOff>
    </xdr:from>
    <xdr:to>
      <xdr:col>85</xdr:col>
      <xdr:colOff>127000</xdr:colOff>
      <xdr:row>57</xdr:row>
      <xdr:rowOff>4867</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768858"/>
          <a:ext cx="838200" cy="8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4867</xdr:rowOff>
    </xdr:from>
    <xdr:to>
      <xdr:col>81</xdr:col>
      <xdr:colOff>50800</xdr:colOff>
      <xdr:row>57</xdr:row>
      <xdr:rowOff>37411</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777517"/>
          <a:ext cx="889000" cy="3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37411</xdr:rowOff>
    </xdr:from>
    <xdr:to>
      <xdr:col>76</xdr:col>
      <xdr:colOff>114300</xdr:colOff>
      <xdr:row>57</xdr:row>
      <xdr:rowOff>58048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810061"/>
          <a:ext cx="889000" cy="20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163918</xdr:rowOff>
    </xdr:from>
    <xdr:to>
      <xdr:col>71</xdr:col>
      <xdr:colOff>177800</xdr:colOff>
      <xdr:row>57</xdr:row>
      <xdr:rowOff>58048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765118"/>
          <a:ext cx="889000" cy="6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103915</xdr:rowOff>
    </xdr:from>
    <xdr:to>
      <xdr:col>72</xdr:col>
      <xdr:colOff>38100</xdr:colOff>
      <xdr:row>57</xdr:row>
      <xdr:rowOff>34065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50592</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48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81997</xdr:rowOff>
    </xdr:from>
    <xdr:to>
      <xdr:col>67</xdr:col>
      <xdr:colOff>101600</xdr:colOff>
      <xdr:row>57</xdr:row>
      <xdr:rowOff>12147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68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28674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458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116858</xdr:rowOff>
    </xdr:from>
    <xdr:to>
      <xdr:col>85</xdr:col>
      <xdr:colOff>177800</xdr:colOff>
      <xdr:row>57</xdr:row>
      <xdr:rowOff>47008</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1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139735</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56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125517</xdr:rowOff>
    </xdr:from>
    <xdr:to>
      <xdr:col>81</xdr:col>
      <xdr:colOff>101600</xdr:colOff>
      <xdr:row>57</xdr:row>
      <xdr:rowOff>55667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26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72194</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501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158061</xdr:rowOff>
    </xdr:from>
    <xdr:to>
      <xdr:col>76</xdr:col>
      <xdr:colOff>165100</xdr:colOff>
      <xdr:row>57</xdr:row>
      <xdr:rowOff>88211</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5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79338</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51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7248</xdr:rowOff>
    </xdr:from>
    <xdr:to>
      <xdr:col>72</xdr:col>
      <xdr:colOff>38100</xdr:colOff>
      <xdr:row>57</xdr:row>
      <xdr:rowOff>108848</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779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99975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872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113118</xdr:rowOff>
    </xdr:from>
    <xdr:to>
      <xdr:col>67</xdr:col>
      <xdr:colOff>101600</xdr:colOff>
      <xdr:row>57</xdr:row>
      <xdr:rowOff>43268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71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34395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80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470</xdr:rowOff>
    </xdr:from>
    <xdr:to>
      <xdr:col>85</xdr:col>
      <xdr:colOff>127000</xdr:colOff>
      <xdr:row>79</xdr:row>
      <xdr:rowOff>15367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45020"/>
          <a:ext cx="838200" cy="1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155614</xdr:rowOff>
    </xdr:from>
    <xdr:to>
      <xdr:col>81</xdr:col>
      <xdr:colOff>50800</xdr:colOff>
      <xdr:row>79</xdr:row>
      <xdr:rowOff>15367</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28714"/>
          <a:ext cx="889000" cy="31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155614</xdr:rowOff>
    </xdr:from>
    <xdr:to>
      <xdr:col>76</xdr:col>
      <xdr:colOff>114300</xdr:colOff>
      <xdr:row>79</xdr:row>
      <xdr:rowOff>330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528714"/>
          <a:ext cx="889000" cy="1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160998</xdr:rowOff>
    </xdr:from>
    <xdr:to>
      <xdr:col>71</xdr:col>
      <xdr:colOff>177800</xdr:colOff>
      <xdr:row>79</xdr:row>
      <xdr:rowOff>330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34098"/>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88215</xdr:rowOff>
    </xdr:from>
    <xdr:to>
      <xdr:col>72</xdr:col>
      <xdr:colOff>38100</xdr:colOff>
      <xdr:row>78</xdr:row>
      <xdr:rowOff>18365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2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34892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06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130150</xdr:rowOff>
    </xdr:from>
    <xdr:to>
      <xdr:col>67</xdr:col>
      <xdr:colOff>101600</xdr:colOff>
      <xdr:row>78</xdr:row>
      <xdr:rowOff>60300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33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76827</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0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121120</xdr:rowOff>
    </xdr:from>
    <xdr:to>
      <xdr:col>85</xdr:col>
      <xdr:colOff>177800</xdr:colOff>
      <xdr:row>79</xdr:row>
      <xdr:rowOff>51270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49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44645</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1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136017</xdr:rowOff>
    </xdr:from>
    <xdr:to>
      <xdr:col>81</xdr:col>
      <xdr:colOff>101600</xdr:colOff>
      <xdr:row>79</xdr:row>
      <xdr:rowOff>66167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0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57294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601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104814</xdr:rowOff>
    </xdr:from>
    <xdr:to>
      <xdr:col>76</xdr:col>
      <xdr:colOff>165100</xdr:colOff>
      <xdr:row>79</xdr:row>
      <xdr:rowOff>34964</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77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26091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570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120980</xdr:rowOff>
    </xdr:from>
    <xdr:to>
      <xdr:col>72</xdr:col>
      <xdr:colOff>38100</xdr:colOff>
      <xdr:row>79</xdr:row>
      <xdr:rowOff>51130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42257</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58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110198</xdr:rowOff>
    </xdr:from>
    <xdr:to>
      <xdr:col>67</xdr:col>
      <xdr:colOff>101600</xdr:colOff>
      <xdr:row>79</xdr:row>
      <xdr:rowOff>40348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83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31475</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76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155485</xdr:rowOff>
    </xdr:from>
    <xdr:to>
      <xdr:col>85</xdr:col>
      <xdr:colOff>127000</xdr:colOff>
      <xdr:row>97</xdr:row>
      <xdr:rowOff>158271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786135"/>
          <a:ext cx="838200" cy="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154730</xdr:rowOff>
    </xdr:from>
    <xdr:to>
      <xdr:col>81</xdr:col>
      <xdr:colOff>50800</xdr:colOff>
      <xdr:row>97</xdr:row>
      <xdr:rowOff>155485</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4592300" y="16785380"/>
          <a:ext cx="889000" cy="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154730</xdr:rowOff>
    </xdr:from>
    <xdr:to>
      <xdr:col>76</xdr:col>
      <xdr:colOff>114300</xdr:colOff>
      <xdr:row>97</xdr:row>
      <xdr:rowOff>155947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785380"/>
          <a:ext cx="889000" cy="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155947</xdr:rowOff>
    </xdr:from>
    <xdr:to>
      <xdr:col>71</xdr:col>
      <xdr:colOff>177800</xdr:colOff>
      <xdr:row>97</xdr:row>
      <xdr:rowOff>165863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86597"/>
          <a:ext cx="889000" cy="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94371</xdr:rowOff>
    </xdr:from>
    <xdr:to>
      <xdr:col>72</xdr:col>
      <xdr:colOff>38100</xdr:colOff>
      <xdr:row>98</xdr:row>
      <xdr:rowOff>24521</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41048</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104208</xdr:rowOff>
    </xdr:from>
    <xdr:to>
      <xdr:col>67</xdr:col>
      <xdr:colOff>101600</xdr:colOff>
      <xdr:row>98</xdr:row>
      <xdr:rowOff>34358</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4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50885</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10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107471</xdr:rowOff>
    </xdr:from>
    <xdr:to>
      <xdr:col>85</xdr:col>
      <xdr:colOff>177800</xdr:colOff>
      <xdr:row>98</xdr:row>
      <xdr:rowOff>37621</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38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62005</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69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104685</xdr:rowOff>
    </xdr:from>
    <xdr:to>
      <xdr:col>81</xdr:col>
      <xdr:colOff>101600</xdr:colOff>
      <xdr:row>98</xdr:row>
      <xdr:rowOff>34835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3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25962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103930</xdr:rowOff>
    </xdr:from>
    <xdr:to>
      <xdr:col>76</xdr:col>
      <xdr:colOff>165100</xdr:colOff>
      <xdr:row>98</xdr:row>
      <xdr:rowOff>34080</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34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25207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27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105147</xdr:rowOff>
    </xdr:from>
    <xdr:to>
      <xdr:col>72</xdr:col>
      <xdr:colOff>38100</xdr:colOff>
      <xdr:row>98</xdr:row>
      <xdr:rowOff>35297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35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26424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2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115063</xdr:rowOff>
    </xdr:from>
    <xdr:to>
      <xdr:col>67</xdr:col>
      <xdr:colOff>101600</xdr:colOff>
      <xdr:row>98</xdr:row>
      <xdr:rowOff>45213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4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36340</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38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160528</xdr:rowOff>
    </xdr:from>
    <xdr:to>
      <xdr:col>102</xdr:col>
      <xdr:colOff>165100</xdr:colOff>
      <xdr:row>39</xdr:row>
      <xdr:rowOff>90678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7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107205</xdr:rowOff>
    </xdr:from>
    <xdr:ext cx="313932"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88333" y="6450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93853</xdr:rowOff>
    </xdr:from>
    <xdr:to>
      <xdr:col>98</xdr:col>
      <xdr:colOff>38100</xdr:colOff>
      <xdr:row>39</xdr:row>
      <xdr:rowOff>24003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0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40530</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384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48078</xdr:rowOff>
    </xdr:from>
    <xdr:to>
      <xdr:col>102</xdr:col>
      <xdr:colOff>165100</xdr:colOff>
      <xdr:row>59</xdr:row>
      <xdr:rowOff>149678</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63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166205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166205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93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総務費が減少し，商工費が増加したのは，ふるさと寄附金事業費の所管替えによるものである。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民生費が増加したのは，低所得世帯支援給付金給付事業費や保育所等整備事業費の増加によるものであるが，類似団体内平均や鹿児島県平均と比較しても高い水準で推移している。</a:t>
          </a:r>
        </a:p>
        <a:p>
          <a:r>
            <a:rPr kumimoji="1" lang="ja-JP" altLang="en-US" sz="1300">
              <a:latin typeface="ＭＳ Ｐゴシック" panose="020B0600070205080204" pitchFamily="50" charset="-128"/>
              <a:ea typeface="ＭＳ Ｐゴシック" panose="020B0600070205080204" pitchFamily="50" charset="-128"/>
            </a:rPr>
            <a:t>衛生費が増加したのは，クリーンセンター整備事業に伴う負担金等の増加によるものである。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が増加したのは，かごしま茶産地力向上条件整備事業費等の増加によるものであるが，類似団体や県平均と比較して高い水準で推移しているのは本市が基幹産業である農林水産部門に職員を重点的に配置し，その振興に取り組んで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土木費が増加したのは，牧之内団地公営住宅新築工事費等の増加によるものである。</a:t>
          </a:r>
        </a:p>
        <a:p>
          <a:r>
            <a:rPr kumimoji="1" lang="ja-JP" altLang="en-US" sz="1300">
              <a:latin typeface="ＭＳ Ｐゴシック" panose="020B0600070205080204" pitchFamily="50" charset="-128"/>
              <a:ea typeface="ＭＳ Ｐゴシック" panose="020B0600070205080204" pitchFamily="50" charset="-128"/>
            </a:rPr>
            <a:t>各目的別で臨時的な価格高騰対策に関連する事業費についても多くなっている。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財政調整基金残高は取崩し（</a:t>
          </a:r>
          <a:r>
            <a:rPr kumimoji="1" lang="en-US" altLang="ja-JP" sz="1400">
              <a:latin typeface="ＭＳ ゴシック" pitchFamily="49" charset="-128"/>
              <a:ea typeface="ＭＳ ゴシック" pitchFamily="49" charset="-128"/>
            </a:rPr>
            <a:t>350</a:t>
          </a:r>
          <a:r>
            <a:rPr kumimoji="1" lang="ja-JP" altLang="en-US" sz="1400">
              <a:latin typeface="ＭＳ ゴシック" pitchFamily="49" charset="-128"/>
              <a:ea typeface="ＭＳ ゴシック" pitchFamily="49" charset="-128"/>
            </a:rPr>
            <a:t>百万円）があったものの，標準財政規模の減少に伴い，前年度と比較して増に，実質収支額は寄附金の増により前年度を上回る結果となった。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実質単年度収支が赤字となったのは，財政調整基金の取崩しによるものである。今後も行財政改革を推進し，歳入の確保と歳出の抑制を図り，実質単年度収支の改善に努める。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鹿児島県南九州市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実質赤字は発生しておらず各会計単独でも赤字は発生していないことから，概ね健全な財政運営がされていると分析できる。今後は，各特別会計において一般会計からの繰入を減少できるよう，経費の削減と歳入の確保を図り，より一層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74" customWidth="1"/>
    <col min="12" max="12" width="2.26953125" style="174" customWidth="1"/>
    <col min="13" max="17" width="2.36328125" style="174" customWidth="1"/>
    <col min="18" max="119" width="2.08984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3"/>
      <c r="AN4" s="421"/>
      <c r="AO4" s="421"/>
      <c r="AP4" s="421"/>
      <c r="AQ4" s="421"/>
      <c r="AR4" s="421"/>
      <c r="AS4" s="421"/>
      <c r="AT4" s="421"/>
      <c r="AU4" s="421"/>
      <c r="AV4" s="421"/>
      <c r="AW4" s="421"/>
      <c r="AX4" s="613"/>
      <c r="AY4" s="458" t="s">
        <v>87</v>
      </c>
      <c r="AZ4" s="459"/>
      <c r="BA4" s="459"/>
      <c r="BB4" s="459"/>
      <c r="BC4" s="459"/>
      <c r="BD4" s="459"/>
      <c r="BE4" s="459"/>
      <c r="BF4" s="459"/>
      <c r="BG4" s="459"/>
      <c r="BH4" s="459"/>
      <c r="BI4" s="459"/>
      <c r="BJ4" s="459"/>
      <c r="BK4" s="459"/>
      <c r="BL4" s="459"/>
      <c r="BM4" s="460"/>
      <c r="BN4" s="461">
        <v>28798641</v>
      </c>
      <c r="BO4" s="462"/>
      <c r="BP4" s="462"/>
      <c r="BQ4" s="462"/>
      <c r="BR4" s="462"/>
      <c r="BS4" s="462"/>
      <c r="BT4" s="462"/>
      <c r="BU4" s="463"/>
      <c r="BV4" s="461">
        <v>26122173</v>
      </c>
      <c r="BW4" s="462"/>
      <c r="BX4" s="462"/>
      <c r="BY4" s="462"/>
      <c r="BZ4" s="462"/>
      <c r="CA4" s="462"/>
      <c r="CB4" s="462"/>
      <c r="CC4" s="463"/>
      <c r="CD4" s="598" t="s">
        <v>88</v>
      </c>
      <c r="CE4" s="599"/>
      <c r="CF4" s="599"/>
      <c r="CG4" s="599"/>
      <c r="CH4" s="599"/>
      <c r="CI4" s="599"/>
      <c r="CJ4" s="599"/>
      <c r="CK4" s="599"/>
      <c r="CL4" s="599"/>
      <c r="CM4" s="599"/>
      <c r="CN4" s="599"/>
      <c r="CO4" s="599"/>
      <c r="CP4" s="599"/>
      <c r="CQ4" s="599"/>
      <c r="CR4" s="599"/>
      <c r="CS4" s="600"/>
      <c r="CT4" s="601">
        <v>5.2</v>
      </c>
      <c r="CU4" s="602"/>
      <c r="CV4" s="602"/>
      <c r="CW4" s="602"/>
      <c r="CX4" s="602"/>
      <c r="CY4" s="602"/>
      <c r="CZ4" s="602"/>
      <c r="DA4" s="603"/>
      <c r="DB4" s="601">
        <v>5.0999999999999996</v>
      </c>
      <c r="DC4" s="602"/>
      <c r="DD4" s="602"/>
      <c r="DE4" s="602"/>
      <c r="DF4" s="602"/>
      <c r="DG4" s="602"/>
      <c r="DH4" s="602"/>
      <c r="DI4" s="603"/>
    </row>
    <row r="5" spans="1:119" ht="18.75" customHeight="1" x14ac:dyDescent="0.2">
      <c r="A5" s="175"/>
      <c r="B5" s="608"/>
      <c r="C5" s="422"/>
      <c r="D5" s="422"/>
      <c r="E5" s="609"/>
      <c r="F5" s="609"/>
      <c r="G5" s="609"/>
      <c r="H5" s="609"/>
      <c r="I5" s="609"/>
      <c r="J5" s="609"/>
      <c r="K5" s="609"/>
      <c r="L5" s="609"/>
      <c r="M5" s="609"/>
      <c r="N5" s="609"/>
      <c r="O5" s="609"/>
      <c r="P5" s="609"/>
      <c r="Q5" s="609"/>
      <c r="R5" s="420"/>
      <c r="S5" s="420"/>
      <c r="T5" s="420"/>
      <c r="U5" s="420"/>
      <c r="V5" s="612"/>
      <c r="W5" s="523"/>
      <c r="X5" s="421"/>
      <c r="Y5" s="421"/>
      <c r="Z5" s="421"/>
      <c r="AA5" s="421"/>
      <c r="AB5" s="422"/>
      <c r="AC5" s="420"/>
      <c r="AD5" s="421"/>
      <c r="AE5" s="421"/>
      <c r="AF5" s="421"/>
      <c r="AG5" s="421"/>
      <c r="AH5" s="421"/>
      <c r="AI5" s="421"/>
      <c r="AJ5" s="421"/>
      <c r="AK5" s="421"/>
      <c r="AL5" s="613"/>
      <c r="AM5" s="489" t="s">
        <v>89</v>
      </c>
      <c r="AN5" s="389"/>
      <c r="AO5" s="389"/>
      <c r="AP5" s="389"/>
      <c r="AQ5" s="389"/>
      <c r="AR5" s="389"/>
      <c r="AS5" s="389"/>
      <c r="AT5" s="390"/>
      <c r="AU5" s="490" t="s">
        <v>90</v>
      </c>
      <c r="AV5" s="491"/>
      <c r="AW5" s="491"/>
      <c r="AX5" s="491"/>
      <c r="AY5" s="446" t="s">
        <v>91</v>
      </c>
      <c r="AZ5" s="447"/>
      <c r="BA5" s="447"/>
      <c r="BB5" s="447"/>
      <c r="BC5" s="447"/>
      <c r="BD5" s="447"/>
      <c r="BE5" s="447"/>
      <c r="BF5" s="447"/>
      <c r="BG5" s="447"/>
      <c r="BH5" s="447"/>
      <c r="BI5" s="447"/>
      <c r="BJ5" s="447"/>
      <c r="BK5" s="447"/>
      <c r="BL5" s="447"/>
      <c r="BM5" s="448"/>
      <c r="BN5" s="432">
        <v>27861966</v>
      </c>
      <c r="BO5" s="433"/>
      <c r="BP5" s="433"/>
      <c r="BQ5" s="433"/>
      <c r="BR5" s="433"/>
      <c r="BS5" s="433"/>
      <c r="BT5" s="433"/>
      <c r="BU5" s="434"/>
      <c r="BV5" s="432">
        <v>25270138</v>
      </c>
      <c r="BW5" s="433"/>
      <c r="BX5" s="433"/>
      <c r="BY5" s="433"/>
      <c r="BZ5" s="433"/>
      <c r="CA5" s="433"/>
      <c r="CB5" s="433"/>
      <c r="CC5" s="434"/>
      <c r="CD5" s="472" t="s">
        <v>92</v>
      </c>
      <c r="CE5" s="392"/>
      <c r="CF5" s="392"/>
      <c r="CG5" s="392"/>
      <c r="CH5" s="392"/>
      <c r="CI5" s="392"/>
      <c r="CJ5" s="392"/>
      <c r="CK5" s="392"/>
      <c r="CL5" s="392"/>
      <c r="CM5" s="392"/>
      <c r="CN5" s="392"/>
      <c r="CO5" s="392"/>
      <c r="CP5" s="392"/>
      <c r="CQ5" s="392"/>
      <c r="CR5" s="392"/>
      <c r="CS5" s="473"/>
      <c r="CT5" s="429">
        <v>91.8</v>
      </c>
      <c r="CU5" s="430"/>
      <c r="CV5" s="430"/>
      <c r="CW5" s="430"/>
      <c r="CX5" s="430"/>
      <c r="CY5" s="430"/>
      <c r="CZ5" s="430"/>
      <c r="DA5" s="431"/>
      <c r="DB5" s="429">
        <v>89.7</v>
      </c>
      <c r="DC5" s="430"/>
      <c r="DD5" s="430"/>
      <c r="DE5" s="430"/>
      <c r="DF5" s="430"/>
      <c r="DG5" s="430"/>
      <c r="DH5" s="430"/>
      <c r="DI5" s="431"/>
    </row>
    <row r="6" spans="1:119" ht="18.75" customHeight="1" x14ac:dyDescent="0.2">
      <c r="A6" s="175"/>
      <c r="B6" s="578" t="s">
        <v>93</v>
      </c>
      <c r="C6" s="419"/>
      <c r="D6" s="419"/>
      <c r="E6" s="579"/>
      <c r="F6" s="579"/>
      <c r="G6" s="579"/>
      <c r="H6" s="579"/>
      <c r="I6" s="579"/>
      <c r="J6" s="579"/>
      <c r="K6" s="579"/>
      <c r="L6" s="579" t="s">
        <v>94</v>
      </c>
      <c r="M6" s="579"/>
      <c r="N6" s="579"/>
      <c r="O6" s="579"/>
      <c r="P6" s="579"/>
      <c r="Q6" s="579"/>
      <c r="R6" s="417"/>
      <c r="S6" s="417"/>
      <c r="T6" s="417"/>
      <c r="U6" s="417"/>
      <c r="V6" s="585"/>
      <c r="W6" s="522" t="s">
        <v>95</v>
      </c>
      <c r="X6" s="418"/>
      <c r="Y6" s="418"/>
      <c r="Z6" s="418"/>
      <c r="AA6" s="418"/>
      <c r="AB6" s="419"/>
      <c r="AC6" s="590" t="s">
        <v>96</v>
      </c>
      <c r="AD6" s="591"/>
      <c r="AE6" s="591"/>
      <c r="AF6" s="591"/>
      <c r="AG6" s="591"/>
      <c r="AH6" s="591"/>
      <c r="AI6" s="591"/>
      <c r="AJ6" s="591"/>
      <c r="AK6" s="591"/>
      <c r="AL6" s="592"/>
      <c r="AM6" s="489" t="s">
        <v>97</v>
      </c>
      <c r="AN6" s="389"/>
      <c r="AO6" s="389"/>
      <c r="AP6" s="389"/>
      <c r="AQ6" s="389"/>
      <c r="AR6" s="389"/>
      <c r="AS6" s="389"/>
      <c r="AT6" s="390"/>
      <c r="AU6" s="490" t="s">
        <v>90</v>
      </c>
      <c r="AV6" s="491"/>
      <c r="AW6" s="491"/>
      <c r="AX6" s="491"/>
      <c r="AY6" s="446" t="s">
        <v>98</v>
      </c>
      <c r="AZ6" s="447"/>
      <c r="BA6" s="447"/>
      <c r="BB6" s="447"/>
      <c r="BC6" s="447"/>
      <c r="BD6" s="447"/>
      <c r="BE6" s="447"/>
      <c r="BF6" s="447"/>
      <c r="BG6" s="447"/>
      <c r="BH6" s="447"/>
      <c r="BI6" s="447"/>
      <c r="BJ6" s="447"/>
      <c r="BK6" s="447"/>
      <c r="BL6" s="447"/>
      <c r="BM6" s="448"/>
      <c r="BN6" s="432">
        <v>936675</v>
      </c>
      <c r="BO6" s="433"/>
      <c r="BP6" s="433"/>
      <c r="BQ6" s="433"/>
      <c r="BR6" s="433"/>
      <c r="BS6" s="433"/>
      <c r="BT6" s="433"/>
      <c r="BU6" s="434"/>
      <c r="BV6" s="432">
        <v>852035</v>
      </c>
      <c r="BW6" s="433"/>
      <c r="BX6" s="433"/>
      <c r="BY6" s="433"/>
      <c r="BZ6" s="433"/>
      <c r="CA6" s="433"/>
      <c r="CB6" s="433"/>
      <c r="CC6" s="434"/>
      <c r="CD6" s="472" t="s">
        <v>99</v>
      </c>
      <c r="CE6" s="392"/>
      <c r="CF6" s="392"/>
      <c r="CG6" s="392"/>
      <c r="CH6" s="392"/>
      <c r="CI6" s="392"/>
      <c r="CJ6" s="392"/>
      <c r="CK6" s="392"/>
      <c r="CL6" s="392"/>
      <c r="CM6" s="392"/>
      <c r="CN6" s="392"/>
      <c r="CO6" s="392"/>
      <c r="CP6" s="392"/>
      <c r="CQ6" s="392"/>
      <c r="CR6" s="392"/>
      <c r="CS6" s="473"/>
      <c r="CT6" s="575">
        <v>92.3</v>
      </c>
      <c r="CU6" s="576"/>
      <c r="CV6" s="576"/>
      <c r="CW6" s="576"/>
      <c r="CX6" s="576"/>
      <c r="CY6" s="576"/>
      <c r="CZ6" s="576"/>
      <c r="DA6" s="577"/>
      <c r="DB6" s="575">
        <v>90.8</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89" t="s">
        <v>100</v>
      </c>
      <c r="AN7" s="389"/>
      <c r="AO7" s="389"/>
      <c r="AP7" s="389"/>
      <c r="AQ7" s="389"/>
      <c r="AR7" s="389"/>
      <c r="AS7" s="389"/>
      <c r="AT7" s="390"/>
      <c r="AU7" s="490" t="s">
        <v>90</v>
      </c>
      <c r="AV7" s="491"/>
      <c r="AW7" s="491"/>
      <c r="AX7" s="491"/>
      <c r="AY7" s="446" t="s">
        <v>101</v>
      </c>
      <c r="AZ7" s="447"/>
      <c r="BA7" s="447"/>
      <c r="BB7" s="447"/>
      <c r="BC7" s="447"/>
      <c r="BD7" s="447"/>
      <c r="BE7" s="447"/>
      <c r="BF7" s="447"/>
      <c r="BG7" s="447"/>
      <c r="BH7" s="447"/>
      <c r="BI7" s="447"/>
      <c r="BJ7" s="447"/>
      <c r="BK7" s="447"/>
      <c r="BL7" s="447"/>
      <c r="BM7" s="448"/>
      <c r="BN7" s="432">
        <v>281173</v>
      </c>
      <c r="BO7" s="433"/>
      <c r="BP7" s="433"/>
      <c r="BQ7" s="433"/>
      <c r="BR7" s="433"/>
      <c r="BS7" s="433"/>
      <c r="BT7" s="433"/>
      <c r="BU7" s="434"/>
      <c r="BV7" s="432">
        <v>197037</v>
      </c>
      <c r="BW7" s="433"/>
      <c r="BX7" s="433"/>
      <c r="BY7" s="433"/>
      <c r="BZ7" s="433"/>
      <c r="CA7" s="433"/>
      <c r="CB7" s="433"/>
      <c r="CC7" s="434"/>
      <c r="CD7" s="472" t="s">
        <v>102</v>
      </c>
      <c r="CE7" s="392"/>
      <c r="CF7" s="392"/>
      <c r="CG7" s="392"/>
      <c r="CH7" s="392"/>
      <c r="CI7" s="392"/>
      <c r="CJ7" s="392"/>
      <c r="CK7" s="392"/>
      <c r="CL7" s="392"/>
      <c r="CM7" s="392"/>
      <c r="CN7" s="392"/>
      <c r="CO7" s="392"/>
      <c r="CP7" s="392"/>
      <c r="CQ7" s="392"/>
      <c r="CR7" s="392"/>
      <c r="CS7" s="473"/>
      <c r="CT7" s="432">
        <v>12673407</v>
      </c>
      <c r="CU7" s="433"/>
      <c r="CV7" s="433"/>
      <c r="CW7" s="433"/>
      <c r="CX7" s="433"/>
      <c r="CY7" s="433"/>
      <c r="CZ7" s="433"/>
      <c r="DA7" s="434"/>
      <c r="DB7" s="432">
        <v>12765513</v>
      </c>
      <c r="DC7" s="433"/>
      <c r="DD7" s="433"/>
      <c r="DE7" s="433"/>
      <c r="DF7" s="433"/>
      <c r="DG7" s="433"/>
      <c r="DH7" s="433"/>
      <c r="DI7" s="434"/>
    </row>
    <row r="8" spans="1:119" ht="18.75" customHeight="1" thickBot="1" x14ac:dyDescent="0.25">
      <c r="A8" s="175"/>
      <c r="B8" s="583"/>
      <c r="C8" s="528"/>
      <c r="D8" s="528"/>
      <c r="E8" s="584"/>
      <c r="F8" s="584"/>
      <c r="G8" s="584"/>
      <c r="H8" s="584"/>
      <c r="I8" s="584"/>
      <c r="J8" s="584"/>
      <c r="K8" s="584"/>
      <c r="L8" s="584"/>
      <c r="M8" s="584"/>
      <c r="N8" s="584"/>
      <c r="O8" s="584"/>
      <c r="P8" s="584"/>
      <c r="Q8" s="584"/>
      <c r="R8" s="588"/>
      <c r="S8" s="588"/>
      <c r="T8" s="588"/>
      <c r="U8" s="588"/>
      <c r="V8" s="589"/>
      <c r="W8" s="503"/>
      <c r="X8" s="504"/>
      <c r="Y8" s="504"/>
      <c r="Z8" s="504"/>
      <c r="AA8" s="504"/>
      <c r="AB8" s="528"/>
      <c r="AC8" s="595"/>
      <c r="AD8" s="596"/>
      <c r="AE8" s="596"/>
      <c r="AF8" s="596"/>
      <c r="AG8" s="596"/>
      <c r="AH8" s="596"/>
      <c r="AI8" s="596"/>
      <c r="AJ8" s="596"/>
      <c r="AK8" s="596"/>
      <c r="AL8" s="597"/>
      <c r="AM8" s="489" t="s">
        <v>103</v>
      </c>
      <c r="AN8" s="389"/>
      <c r="AO8" s="389"/>
      <c r="AP8" s="389"/>
      <c r="AQ8" s="389"/>
      <c r="AR8" s="389"/>
      <c r="AS8" s="389"/>
      <c r="AT8" s="390"/>
      <c r="AU8" s="490" t="s">
        <v>90</v>
      </c>
      <c r="AV8" s="491"/>
      <c r="AW8" s="491"/>
      <c r="AX8" s="491"/>
      <c r="AY8" s="446" t="s">
        <v>104</v>
      </c>
      <c r="AZ8" s="447"/>
      <c r="BA8" s="447"/>
      <c r="BB8" s="447"/>
      <c r="BC8" s="447"/>
      <c r="BD8" s="447"/>
      <c r="BE8" s="447"/>
      <c r="BF8" s="447"/>
      <c r="BG8" s="447"/>
      <c r="BH8" s="447"/>
      <c r="BI8" s="447"/>
      <c r="BJ8" s="447"/>
      <c r="BK8" s="447"/>
      <c r="BL8" s="447"/>
      <c r="BM8" s="448"/>
      <c r="BN8" s="432">
        <v>655502</v>
      </c>
      <c r="BO8" s="433"/>
      <c r="BP8" s="433"/>
      <c r="BQ8" s="433"/>
      <c r="BR8" s="433"/>
      <c r="BS8" s="433"/>
      <c r="BT8" s="433"/>
      <c r="BU8" s="434"/>
      <c r="BV8" s="432">
        <v>654998</v>
      </c>
      <c r="BW8" s="433"/>
      <c r="BX8" s="433"/>
      <c r="BY8" s="433"/>
      <c r="BZ8" s="433"/>
      <c r="CA8" s="433"/>
      <c r="CB8" s="433"/>
      <c r="CC8" s="434"/>
      <c r="CD8" s="472" t="s">
        <v>105</v>
      </c>
      <c r="CE8" s="392"/>
      <c r="CF8" s="392"/>
      <c r="CG8" s="392"/>
      <c r="CH8" s="392"/>
      <c r="CI8" s="392"/>
      <c r="CJ8" s="392"/>
      <c r="CK8" s="392"/>
      <c r="CL8" s="392"/>
      <c r="CM8" s="392"/>
      <c r="CN8" s="392"/>
      <c r="CO8" s="392"/>
      <c r="CP8" s="392"/>
      <c r="CQ8" s="392"/>
      <c r="CR8" s="392"/>
      <c r="CS8" s="473"/>
      <c r="CT8" s="535">
        <v>0.35</v>
      </c>
      <c r="CU8" s="536"/>
      <c r="CV8" s="536"/>
      <c r="CW8" s="536"/>
      <c r="CX8" s="536"/>
      <c r="CY8" s="536"/>
      <c r="CZ8" s="536"/>
      <c r="DA8" s="537"/>
      <c r="DB8" s="535">
        <v>0.35</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3"/>
      <c r="L9" s="566" t="s">
        <v>107</v>
      </c>
      <c r="M9" s="567"/>
      <c r="N9" s="567"/>
      <c r="O9" s="567"/>
      <c r="P9" s="567"/>
      <c r="Q9" s="568"/>
      <c r="R9" s="569">
        <v>33080</v>
      </c>
      <c r="S9" s="570"/>
      <c r="T9" s="570"/>
      <c r="U9" s="570"/>
      <c r="V9" s="571"/>
      <c r="W9" s="501" t="s">
        <v>108</v>
      </c>
      <c r="X9" s="502"/>
      <c r="Y9" s="502"/>
      <c r="Z9" s="502"/>
      <c r="AA9" s="502"/>
      <c r="AB9" s="502"/>
      <c r="AC9" s="502"/>
      <c r="AD9" s="502"/>
      <c r="AE9" s="502"/>
      <c r="AF9" s="502"/>
      <c r="AG9" s="502"/>
      <c r="AH9" s="502"/>
      <c r="AI9" s="502"/>
      <c r="AJ9" s="502"/>
      <c r="AK9" s="502"/>
      <c r="AL9" s="572"/>
      <c r="AM9" s="489" t="s">
        <v>109</v>
      </c>
      <c r="AN9" s="389"/>
      <c r="AO9" s="389"/>
      <c r="AP9" s="389"/>
      <c r="AQ9" s="389"/>
      <c r="AR9" s="389"/>
      <c r="AS9" s="389"/>
      <c r="AT9" s="390"/>
      <c r="AU9" s="490" t="s">
        <v>90</v>
      </c>
      <c r="AV9" s="491"/>
      <c r="AW9" s="491"/>
      <c r="AX9" s="491"/>
      <c r="AY9" s="446" t="s">
        <v>110</v>
      </c>
      <c r="AZ9" s="447"/>
      <c r="BA9" s="447"/>
      <c r="BB9" s="447"/>
      <c r="BC9" s="447"/>
      <c r="BD9" s="447"/>
      <c r="BE9" s="447"/>
      <c r="BF9" s="447"/>
      <c r="BG9" s="447"/>
      <c r="BH9" s="447"/>
      <c r="BI9" s="447"/>
      <c r="BJ9" s="447"/>
      <c r="BK9" s="447"/>
      <c r="BL9" s="447"/>
      <c r="BM9" s="448"/>
      <c r="BN9" s="432">
        <v>504</v>
      </c>
      <c r="BO9" s="433"/>
      <c r="BP9" s="433"/>
      <c r="BQ9" s="433"/>
      <c r="BR9" s="433"/>
      <c r="BS9" s="433"/>
      <c r="BT9" s="433"/>
      <c r="BU9" s="434"/>
      <c r="BV9" s="432">
        <v>38750</v>
      </c>
      <c r="BW9" s="433"/>
      <c r="BX9" s="433"/>
      <c r="BY9" s="433"/>
      <c r="BZ9" s="433"/>
      <c r="CA9" s="433"/>
      <c r="CB9" s="433"/>
      <c r="CC9" s="434"/>
      <c r="CD9" s="472" t="s">
        <v>111</v>
      </c>
      <c r="CE9" s="392"/>
      <c r="CF9" s="392"/>
      <c r="CG9" s="392"/>
      <c r="CH9" s="392"/>
      <c r="CI9" s="392"/>
      <c r="CJ9" s="392"/>
      <c r="CK9" s="392"/>
      <c r="CL9" s="392"/>
      <c r="CM9" s="392"/>
      <c r="CN9" s="392"/>
      <c r="CO9" s="392"/>
      <c r="CP9" s="392"/>
      <c r="CQ9" s="392"/>
      <c r="CR9" s="392"/>
      <c r="CS9" s="473"/>
      <c r="CT9" s="429">
        <v>13.4</v>
      </c>
      <c r="CU9" s="430"/>
      <c r="CV9" s="430"/>
      <c r="CW9" s="430"/>
      <c r="CX9" s="430"/>
      <c r="CY9" s="430"/>
      <c r="CZ9" s="430"/>
      <c r="DA9" s="431"/>
      <c r="DB9" s="429">
        <v>14.5</v>
      </c>
      <c r="DC9" s="430"/>
      <c r="DD9" s="430"/>
      <c r="DE9" s="430"/>
      <c r="DF9" s="430"/>
      <c r="DG9" s="430"/>
      <c r="DH9" s="430"/>
      <c r="DI9" s="431"/>
    </row>
    <row r="10" spans="1:119" ht="18.75" customHeight="1" thickBot="1" x14ac:dyDescent="0.25">
      <c r="A10" s="175"/>
      <c r="B10" s="564"/>
      <c r="C10" s="565"/>
      <c r="D10" s="565"/>
      <c r="E10" s="565"/>
      <c r="F10" s="565"/>
      <c r="G10" s="565"/>
      <c r="H10" s="565"/>
      <c r="I10" s="565"/>
      <c r="J10" s="565"/>
      <c r="K10" s="483"/>
      <c r="L10" s="388" t="s">
        <v>112</v>
      </c>
      <c r="M10" s="389"/>
      <c r="N10" s="389"/>
      <c r="O10" s="389"/>
      <c r="P10" s="389"/>
      <c r="Q10" s="390"/>
      <c r="R10" s="385">
        <v>36352</v>
      </c>
      <c r="S10" s="386"/>
      <c r="T10" s="386"/>
      <c r="U10" s="386"/>
      <c r="V10" s="445"/>
      <c r="W10" s="573"/>
      <c r="X10" s="383"/>
      <c r="Y10" s="383"/>
      <c r="Z10" s="383"/>
      <c r="AA10" s="383"/>
      <c r="AB10" s="383"/>
      <c r="AC10" s="383"/>
      <c r="AD10" s="383"/>
      <c r="AE10" s="383"/>
      <c r="AF10" s="383"/>
      <c r="AG10" s="383"/>
      <c r="AH10" s="383"/>
      <c r="AI10" s="383"/>
      <c r="AJ10" s="383"/>
      <c r="AK10" s="383"/>
      <c r="AL10" s="574"/>
      <c r="AM10" s="489" t="s">
        <v>113</v>
      </c>
      <c r="AN10" s="389"/>
      <c r="AO10" s="389"/>
      <c r="AP10" s="389"/>
      <c r="AQ10" s="389"/>
      <c r="AR10" s="389"/>
      <c r="AS10" s="389"/>
      <c r="AT10" s="390"/>
      <c r="AU10" s="490" t="s">
        <v>114</v>
      </c>
      <c r="AV10" s="491"/>
      <c r="AW10" s="491"/>
      <c r="AX10" s="491"/>
      <c r="AY10" s="446" t="s">
        <v>115</v>
      </c>
      <c r="AZ10" s="447"/>
      <c r="BA10" s="447"/>
      <c r="BB10" s="447"/>
      <c r="BC10" s="447"/>
      <c r="BD10" s="447"/>
      <c r="BE10" s="447"/>
      <c r="BF10" s="447"/>
      <c r="BG10" s="447"/>
      <c r="BH10" s="447"/>
      <c r="BI10" s="447"/>
      <c r="BJ10" s="447"/>
      <c r="BK10" s="447"/>
      <c r="BL10" s="447"/>
      <c r="BM10" s="448"/>
      <c r="BN10" s="432">
        <v>8305</v>
      </c>
      <c r="BO10" s="433"/>
      <c r="BP10" s="433"/>
      <c r="BQ10" s="433"/>
      <c r="BR10" s="433"/>
      <c r="BS10" s="433"/>
      <c r="BT10" s="433"/>
      <c r="BU10" s="434"/>
      <c r="BV10" s="432">
        <v>7052</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3"/>
      <c r="L11" s="393" t="s">
        <v>117</v>
      </c>
      <c r="M11" s="394"/>
      <c r="N11" s="394"/>
      <c r="O11" s="394"/>
      <c r="P11" s="394"/>
      <c r="Q11" s="395"/>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89" t="s">
        <v>119</v>
      </c>
      <c r="AN11" s="389"/>
      <c r="AO11" s="389"/>
      <c r="AP11" s="389"/>
      <c r="AQ11" s="389"/>
      <c r="AR11" s="389"/>
      <c r="AS11" s="389"/>
      <c r="AT11" s="390"/>
      <c r="AU11" s="490" t="s">
        <v>90</v>
      </c>
      <c r="AV11" s="491"/>
      <c r="AW11" s="491"/>
      <c r="AX11" s="491"/>
      <c r="AY11" s="446" t="s">
        <v>120</v>
      </c>
      <c r="AZ11" s="447"/>
      <c r="BA11" s="447"/>
      <c r="BB11" s="447"/>
      <c r="BC11" s="447"/>
      <c r="BD11" s="447"/>
      <c r="BE11" s="447"/>
      <c r="BF11" s="447"/>
      <c r="BG11" s="447"/>
      <c r="BH11" s="447"/>
      <c r="BI11" s="447"/>
      <c r="BJ11" s="447"/>
      <c r="BK11" s="447"/>
      <c r="BL11" s="447"/>
      <c r="BM11" s="448"/>
      <c r="BN11" s="432">
        <v>0</v>
      </c>
      <c r="BO11" s="433"/>
      <c r="BP11" s="433"/>
      <c r="BQ11" s="433"/>
      <c r="BR11" s="433"/>
      <c r="BS11" s="433"/>
      <c r="BT11" s="433"/>
      <c r="BU11" s="434"/>
      <c r="BV11" s="432">
        <v>0</v>
      </c>
      <c r="BW11" s="433"/>
      <c r="BX11" s="433"/>
      <c r="BY11" s="433"/>
      <c r="BZ11" s="433"/>
      <c r="CA11" s="433"/>
      <c r="CB11" s="433"/>
      <c r="CC11" s="434"/>
      <c r="CD11" s="472" t="s">
        <v>121</v>
      </c>
      <c r="CE11" s="392"/>
      <c r="CF11" s="392"/>
      <c r="CG11" s="392"/>
      <c r="CH11" s="392"/>
      <c r="CI11" s="392"/>
      <c r="CJ11" s="392"/>
      <c r="CK11" s="392"/>
      <c r="CL11" s="392"/>
      <c r="CM11" s="392"/>
      <c r="CN11" s="392"/>
      <c r="CO11" s="392"/>
      <c r="CP11" s="392"/>
      <c r="CQ11" s="392"/>
      <c r="CR11" s="392"/>
      <c r="CS11" s="473"/>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32079</v>
      </c>
      <c r="S12" s="551"/>
      <c r="T12" s="551"/>
      <c r="U12" s="551"/>
      <c r="V12" s="552"/>
      <c r="W12" s="553" t="s">
        <v>1</v>
      </c>
      <c r="X12" s="491"/>
      <c r="Y12" s="491"/>
      <c r="Z12" s="491"/>
      <c r="AA12" s="491"/>
      <c r="AB12" s="554"/>
      <c r="AC12" s="555" t="s">
        <v>125</v>
      </c>
      <c r="AD12" s="556"/>
      <c r="AE12" s="556"/>
      <c r="AF12" s="556"/>
      <c r="AG12" s="557"/>
      <c r="AH12" s="555" t="s">
        <v>126</v>
      </c>
      <c r="AI12" s="556"/>
      <c r="AJ12" s="556"/>
      <c r="AK12" s="556"/>
      <c r="AL12" s="558"/>
      <c r="AM12" s="489" t="s">
        <v>127</v>
      </c>
      <c r="AN12" s="389"/>
      <c r="AO12" s="389"/>
      <c r="AP12" s="389"/>
      <c r="AQ12" s="389"/>
      <c r="AR12" s="389"/>
      <c r="AS12" s="389"/>
      <c r="AT12" s="390"/>
      <c r="AU12" s="490" t="s">
        <v>114</v>
      </c>
      <c r="AV12" s="491"/>
      <c r="AW12" s="491"/>
      <c r="AX12" s="491"/>
      <c r="AY12" s="446" t="s">
        <v>128</v>
      </c>
      <c r="AZ12" s="447"/>
      <c r="BA12" s="447"/>
      <c r="BB12" s="447"/>
      <c r="BC12" s="447"/>
      <c r="BD12" s="447"/>
      <c r="BE12" s="447"/>
      <c r="BF12" s="447"/>
      <c r="BG12" s="447"/>
      <c r="BH12" s="447"/>
      <c r="BI12" s="447"/>
      <c r="BJ12" s="447"/>
      <c r="BK12" s="447"/>
      <c r="BL12" s="447"/>
      <c r="BM12" s="448"/>
      <c r="BN12" s="432">
        <v>350000</v>
      </c>
      <c r="BO12" s="433"/>
      <c r="BP12" s="433"/>
      <c r="BQ12" s="433"/>
      <c r="BR12" s="433"/>
      <c r="BS12" s="433"/>
      <c r="BT12" s="433"/>
      <c r="BU12" s="434"/>
      <c r="BV12" s="432">
        <v>0</v>
      </c>
      <c r="BW12" s="433"/>
      <c r="BX12" s="433"/>
      <c r="BY12" s="433"/>
      <c r="BZ12" s="433"/>
      <c r="CA12" s="433"/>
      <c r="CB12" s="433"/>
      <c r="CC12" s="434"/>
      <c r="CD12" s="472" t="s">
        <v>129</v>
      </c>
      <c r="CE12" s="392"/>
      <c r="CF12" s="392"/>
      <c r="CG12" s="392"/>
      <c r="CH12" s="392"/>
      <c r="CI12" s="392"/>
      <c r="CJ12" s="392"/>
      <c r="CK12" s="392"/>
      <c r="CL12" s="392"/>
      <c r="CM12" s="392"/>
      <c r="CN12" s="392"/>
      <c r="CO12" s="392"/>
      <c r="CP12" s="392"/>
      <c r="CQ12" s="392"/>
      <c r="CR12" s="392"/>
      <c r="CS12" s="473"/>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16" t="s">
        <v>130</v>
      </c>
      <c r="N13" s="517"/>
      <c r="O13" s="517"/>
      <c r="P13" s="517"/>
      <c r="Q13" s="518"/>
      <c r="R13" s="519">
        <v>31464</v>
      </c>
      <c r="S13" s="520"/>
      <c r="T13" s="520"/>
      <c r="U13" s="520"/>
      <c r="V13" s="521"/>
      <c r="W13" s="522" t="s">
        <v>131</v>
      </c>
      <c r="X13" s="418"/>
      <c r="Y13" s="418"/>
      <c r="Z13" s="418"/>
      <c r="AA13" s="418"/>
      <c r="AB13" s="419"/>
      <c r="AC13" s="385">
        <v>3619</v>
      </c>
      <c r="AD13" s="386"/>
      <c r="AE13" s="386"/>
      <c r="AF13" s="386"/>
      <c r="AG13" s="387"/>
      <c r="AH13" s="385">
        <v>4246</v>
      </c>
      <c r="AI13" s="386"/>
      <c r="AJ13" s="386"/>
      <c r="AK13" s="386"/>
      <c r="AL13" s="445"/>
      <c r="AM13" s="489" t="s">
        <v>132</v>
      </c>
      <c r="AN13" s="389"/>
      <c r="AO13" s="389"/>
      <c r="AP13" s="389"/>
      <c r="AQ13" s="389"/>
      <c r="AR13" s="389"/>
      <c r="AS13" s="389"/>
      <c r="AT13" s="390"/>
      <c r="AU13" s="490" t="s">
        <v>114</v>
      </c>
      <c r="AV13" s="491"/>
      <c r="AW13" s="491"/>
      <c r="AX13" s="491"/>
      <c r="AY13" s="446" t="s">
        <v>133</v>
      </c>
      <c r="AZ13" s="447"/>
      <c r="BA13" s="447"/>
      <c r="BB13" s="447"/>
      <c r="BC13" s="447"/>
      <c r="BD13" s="447"/>
      <c r="BE13" s="447"/>
      <c r="BF13" s="447"/>
      <c r="BG13" s="447"/>
      <c r="BH13" s="447"/>
      <c r="BI13" s="447"/>
      <c r="BJ13" s="447"/>
      <c r="BK13" s="447"/>
      <c r="BL13" s="447"/>
      <c r="BM13" s="448"/>
      <c r="BN13" s="432">
        <v>-341191</v>
      </c>
      <c r="BO13" s="433"/>
      <c r="BP13" s="433"/>
      <c r="BQ13" s="433"/>
      <c r="BR13" s="433"/>
      <c r="BS13" s="433"/>
      <c r="BT13" s="433"/>
      <c r="BU13" s="434"/>
      <c r="BV13" s="432">
        <v>45802</v>
      </c>
      <c r="BW13" s="433"/>
      <c r="BX13" s="433"/>
      <c r="BY13" s="433"/>
      <c r="BZ13" s="433"/>
      <c r="CA13" s="433"/>
      <c r="CB13" s="433"/>
      <c r="CC13" s="434"/>
      <c r="CD13" s="472" t="s">
        <v>134</v>
      </c>
      <c r="CE13" s="392"/>
      <c r="CF13" s="392"/>
      <c r="CG13" s="392"/>
      <c r="CH13" s="392"/>
      <c r="CI13" s="392"/>
      <c r="CJ13" s="392"/>
      <c r="CK13" s="392"/>
      <c r="CL13" s="392"/>
      <c r="CM13" s="392"/>
      <c r="CN13" s="392"/>
      <c r="CO13" s="392"/>
      <c r="CP13" s="392"/>
      <c r="CQ13" s="392"/>
      <c r="CR13" s="392"/>
      <c r="CS13" s="473"/>
      <c r="CT13" s="429">
        <v>6.8</v>
      </c>
      <c r="CU13" s="430"/>
      <c r="CV13" s="430"/>
      <c r="CW13" s="430"/>
      <c r="CX13" s="430"/>
      <c r="CY13" s="430"/>
      <c r="CZ13" s="430"/>
      <c r="DA13" s="431"/>
      <c r="DB13" s="429">
        <v>6.9</v>
      </c>
      <c r="DC13" s="430"/>
      <c r="DD13" s="430"/>
      <c r="DE13" s="430"/>
      <c r="DF13" s="430"/>
      <c r="DG13" s="430"/>
      <c r="DH13" s="430"/>
      <c r="DI13" s="431"/>
    </row>
    <row r="14" spans="1:119" ht="18.75" customHeight="1" thickBot="1" x14ac:dyDescent="0.25">
      <c r="A14" s="175"/>
      <c r="B14" s="541"/>
      <c r="C14" s="542"/>
      <c r="D14" s="542"/>
      <c r="E14" s="542"/>
      <c r="F14" s="542"/>
      <c r="G14" s="542"/>
      <c r="H14" s="542"/>
      <c r="I14" s="542"/>
      <c r="J14" s="542"/>
      <c r="K14" s="543"/>
      <c r="L14" s="506" t="s">
        <v>135</v>
      </c>
      <c r="M14" s="559"/>
      <c r="N14" s="559"/>
      <c r="O14" s="559"/>
      <c r="P14" s="559"/>
      <c r="Q14" s="560"/>
      <c r="R14" s="519">
        <v>32745</v>
      </c>
      <c r="S14" s="520"/>
      <c r="T14" s="520"/>
      <c r="U14" s="520"/>
      <c r="V14" s="521"/>
      <c r="W14" s="523"/>
      <c r="X14" s="421"/>
      <c r="Y14" s="421"/>
      <c r="Z14" s="421"/>
      <c r="AA14" s="421"/>
      <c r="AB14" s="422"/>
      <c r="AC14" s="512">
        <v>22.5</v>
      </c>
      <c r="AD14" s="513"/>
      <c r="AE14" s="513"/>
      <c r="AF14" s="513"/>
      <c r="AG14" s="514"/>
      <c r="AH14" s="512">
        <v>24.5</v>
      </c>
      <c r="AI14" s="513"/>
      <c r="AJ14" s="513"/>
      <c r="AK14" s="513"/>
      <c r="AL14" s="515"/>
      <c r="AM14" s="489"/>
      <c r="AN14" s="389"/>
      <c r="AO14" s="389"/>
      <c r="AP14" s="389"/>
      <c r="AQ14" s="389"/>
      <c r="AR14" s="389"/>
      <c r="AS14" s="389"/>
      <c r="AT14" s="390"/>
      <c r="AU14" s="490"/>
      <c r="AV14" s="491"/>
      <c r="AW14" s="491"/>
      <c r="AX14" s="491"/>
      <c r="AY14" s="446"/>
      <c r="AZ14" s="447"/>
      <c r="BA14" s="447"/>
      <c r="BB14" s="447"/>
      <c r="BC14" s="447"/>
      <c r="BD14" s="447"/>
      <c r="BE14" s="447"/>
      <c r="BF14" s="447"/>
      <c r="BG14" s="447"/>
      <c r="BH14" s="447"/>
      <c r="BI14" s="447"/>
      <c r="BJ14" s="447"/>
      <c r="BK14" s="447"/>
      <c r="BL14" s="447"/>
      <c r="BM14" s="448"/>
      <c r="BN14" s="432"/>
      <c r="BO14" s="433"/>
      <c r="BP14" s="433"/>
      <c r="BQ14" s="433"/>
      <c r="BR14" s="433"/>
      <c r="BS14" s="433"/>
      <c r="BT14" s="433"/>
      <c r="BU14" s="434"/>
      <c r="BV14" s="432"/>
      <c r="BW14" s="433"/>
      <c r="BX14" s="433"/>
      <c r="BY14" s="433"/>
      <c r="BZ14" s="433"/>
      <c r="CA14" s="433"/>
      <c r="CB14" s="433"/>
      <c r="CC14" s="434"/>
      <c r="CD14" s="469" t="s">
        <v>136</v>
      </c>
      <c r="CE14" s="470"/>
      <c r="CF14" s="470"/>
      <c r="CG14" s="470"/>
      <c r="CH14" s="470"/>
      <c r="CI14" s="470"/>
      <c r="CJ14" s="470"/>
      <c r="CK14" s="470"/>
      <c r="CL14" s="470"/>
      <c r="CM14" s="470"/>
      <c r="CN14" s="470"/>
      <c r="CO14" s="470"/>
      <c r="CP14" s="470"/>
      <c r="CQ14" s="470"/>
      <c r="CR14" s="470"/>
      <c r="CS14" s="471"/>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16" t="s">
        <v>130</v>
      </c>
      <c r="N15" s="517"/>
      <c r="O15" s="517"/>
      <c r="P15" s="517"/>
      <c r="Q15" s="518"/>
      <c r="R15" s="519">
        <v>32209</v>
      </c>
      <c r="S15" s="520"/>
      <c r="T15" s="520"/>
      <c r="U15" s="520"/>
      <c r="V15" s="521"/>
      <c r="W15" s="522" t="s">
        <v>137</v>
      </c>
      <c r="X15" s="418"/>
      <c r="Y15" s="418"/>
      <c r="Z15" s="418"/>
      <c r="AA15" s="418"/>
      <c r="AB15" s="419"/>
      <c r="AC15" s="385">
        <v>3381</v>
      </c>
      <c r="AD15" s="386"/>
      <c r="AE15" s="386"/>
      <c r="AF15" s="386"/>
      <c r="AG15" s="387"/>
      <c r="AH15" s="385">
        <v>3726</v>
      </c>
      <c r="AI15" s="386"/>
      <c r="AJ15" s="386"/>
      <c r="AK15" s="386"/>
      <c r="AL15" s="445"/>
      <c r="AM15" s="489"/>
      <c r="AN15" s="389"/>
      <c r="AO15" s="389"/>
      <c r="AP15" s="389"/>
      <c r="AQ15" s="389"/>
      <c r="AR15" s="389"/>
      <c r="AS15" s="389"/>
      <c r="AT15" s="390"/>
      <c r="AU15" s="490"/>
      <c r="AV15" s="491"/>
      <c r="AW15" s="491"/>
      <c r="AX15" s="491"/>
      <c r="AY15" s="458" t="s">
        <v>138</v>
      </c>
      <c r="AZ15" s="459"/>
      <c r="BA15" s="459"/>
      <c r="BB15" s="459"/>
      <c r="BC15" s="459"/>
      <c r="BD15" s="459"/>
      <c r="BE15" s="459"/>
      <c r="BF15" s="459"/>
      <c r="BG15" s="459"/>
      <c r="BH15" s="459"/>
      <c r="BI15" s="459"/>
      <c r="BJ15" s="459"/>
      <c r="BK15" s="459"/>
      <c r="BL15" s="459"/>
      <c r="BM15" s="460"/>
      <c r="BN15" s="461">
        <v>4196057</v>
      </c>
      <c r="BO15" s="462"/>
      <c r="BP15" s="462"/>
      <c r="BQ15" s="462"/>
      <c r="BR15" s="462"/>
      <c r="BS15" s="462"/>
      <c r="BT15" s="462"/>
      <c r="BU15" s="463"/>
      <c r="BV15" s="461">
        <v>4178696</v>
      </c>
      <c r="BW15" s="462"/>
      <c r="BX15" s="462"/>
      <c r="BY15" s="462"/>
      <c r="BZ15" s="462"/>
      <c r="CA15" s="462"/>
      <c r="CB15" s="462"/>
      <c r="CC15" s="463"/>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06" t="s">
        <v>140</v>
      </c>
      <c r="M16" s="507"/>
      <c r="N16" s="507"/>
      <c r="O16" s="507"/>
      <c r="P16" s="507"/>
      <c r="Q16" s="508"/>
      <c r="R16" s="509" t="s">
        <v>141</v>
      </c>
      <c r="S16" s="510"/>
      <c r="T16" s="510"/>
      <c r="U16" s="510"/>
      <c r="V16" s="511"/>
      <c r="W16" s="523"/>
      <c r="X16" s="421"/>
      <c r="Y16" s="421"/>
      <c r="Z16" s="421"/>
      <c r="AA16" s="421"/>
      <c r="AB16" s="422"/>
      <c r="AC16" s="512">
        <v>21</v>
      </c>
      <c r="AD16" s="513"/>
      <c r="AE16" s="513"/>
      <c r="AF16" s="513"/>
      <c r="AG16" s="514"/>
      <c r="AH16" s="512">
        <v>21.5</v>
      </c>
      <c r="AI16" s="513"/>
      <c r="AJ16" s="513"/>
      <c r="AK16" s="513"/>
      <c r="AL16" s="515"/>
      <c r="AM16" s="489"/>
      <c r="AN16" s="389"/>
      <c r="AO16" s="389"/>
      <c r="AP16" s="389"/>
      <c r="AQ16" s="389"/>
      <c r="AR16" s="389"/>
      <c r="AS16" s="389"/>
      <c r="AT16" s="390"/>
      <c r="AU16" s="490"/>
      <c r="AV16" s="491"/>
      <c r="AW16" s="491"/>
      <c r="AX16" s="491"/>
      <c r="AY16" s="446" t="s">
        <v>142</v>
      </c>
      <c r="AZ16" s="447"/>
      <c r="BA16" s="447"/>
      <c r="BB16" s="447"/>
      <c r="BC16" s="447"/>
      <c r="BD16" s="447"/>
      <c r="BE16" s="447"/>
      <c r="BF16" s="447"/>
      <c r="BG16" s="447"/>
      <c r="BH16" s="447"/>
      <c r="BI16" s="447"/>
      <c r="BJ16" s="447"/>
      <c r="BK16" s="447"/>
      <c r="BL16" s="447"/>
      <c r="BM16" s="448"/>
      <c r="BN16" s="432">
        <v>11577085</v>
      </c>
      <c r="BO16" s="433"/>
      <c r="BP16" s="433"/>
      <c r="BQ16" s="433"/>
      <c r="BR16" s="433"/>
      <c r="BS16" s="433"/>
      <c r="BT16" s="433"/>
      <c r="BU16" s="434"/>
      <c r="BV16" s="432">
        <v>11582701</v>
      </c>
      <c r="BW16" s="433"/>
      <c r="BX16" s="433"/>
      <c r="BY16" s="433"/>
      <c r="BZ16" s="433"/>
      <c r="CA16" s="433"/>
      <c r="CB16" s="433"/>
      <c r="CC16" s="434"/>
      <c r="CD16" s="184"/>
      <c r="CE16" s="464"/>
      <c r="CF16" s="464"/>
      <c r="CG16" s="464"/>
      <c r="CH16" s="464"/>
      <c r="CI16" s="464"/>
      <c r="CJ16" s="464"/>
      <c r="CK16" s="464"/>
      <c r="CL16" s="464"/>
      <c r="CM16" s="464"/>
      <c r="CN16" s="464"/>
      <c r="CO16" s="464"/>
      <c r="CP16" s="464"/>
      <c r="CQ16" s="464"/>
      <c r="CR16" s="464"/>
      <c r="CS16" s="465"/>
      <c r="CT16" s="429"/>
      <c r="CU16" s="430"/>
      <c r="CV16" s="430"/>
      <c r="CW16" s="430"/>
      <c r="CX16" s="430"/>
      <c r="CY16" s="430"/>
      <c r="CZ16" s="430"/>
      <c r="DA16" s="431"/>
      <c r="DB16" s="429"/>
      <c r="DC16" s="430"/>
      <c r="DD16" s="430"/>
      <c r="DE16" s="430"/>
      <c r="DF16" s="430"/>
      <c r="DG16" s="430"/>
      <c r="DH16" s="430"/>
      <c r="DI16" s="431"/>
    </row>
    <row r="17" spans="1:113" ht="18.75" customHeight="1" thickBot="1" x14ac:dyDescent="0.25">
      <c r="A17" s="175"/>
      <c r="B17" s="544"/>
      <c r="C17" s="545"/>
      <c r="D17" s="545"/>
      <c r="E17" s="545"/>
      <c r="F17" s="545"/>
      <c r="G17" s="545"/>
      <c r="H17" s="545"/>
      <c r="I17" s="545"/>
      <c r="J17" s="545"/>
      <c r="K17" s="546"/>
      <c r="L17" s="194"/>
      <c r="M17" s="525" t="s">
        <v>143</v>
      </c>
      <c r="N17" s="526"/>
      <c r="O17" s="526"/>
      <c r="P17" s="526"/>
      <c r="Q17" s="527"/>
      <c r="R17" s="509" t="s">
        <v>144</v>
      </c>
      <c r="S17" s="510"/>
      <c r="T17" s="510"/>
      <c r="U17" s="510"/>
      <c r="V17" s="511"/>
      <c r="W17" s="522" t="s">
        <v>145</v>
      </c>
      <c r="X17" s="418"/>
      <c r="Y17" s="418"/>
      <c r="Z17" s="418"/>
      <c r="AA17" s="418"/>
      <c r="AB17" s="419"/>
      <c r="AC17" s="385">
        <v>9071</v>
      </c>
      <c r="AD17" s="386"/>
      <c r="AE17" s="386"/>
      <c r="AF17" s="386"/>
      <c r="AG17" s="387"/>
      <c r="AH17" s="385">
        <v>9393</v>
      </c>
      <c r="AI17" s="386"/>
      <c r="AJ17" s="386"/>
      <c r="AK17" s="386"/>
      <c r="AL17" s="445"/>
      <c r="AM17" s="489"/>
      <c r="AN17" s="389"/>
      <c r="AO17" s="389"/>
      <c r="AP17" s="389"/>
      <c r="AQ17" s="389"/>
      <c r="AR17" s="389"/>
      <c r="AS17" s="389"/>
      <c r="AT17" s="390"/>
      <c r="AU17" s="490"/>
      <c r="AV17" s="491"/>
      <c r="AW17" s="491"/>
      <c r="AX17" s="491"/>
      <c r="AY17" s="446" t="s">
        <v>146</v>
      </c>
      <c r="AZ17" s="447"/>
      <c r="BA17" s="447"/>
      <c r="BB17" s="447"/>
      <c r="BC17" s="447"/>
      <c r="BD17" s="447"/>
      <c r="BE17" s="447"/>
      <c r="BF17" s="447"/>
      <c r="BG17" s="447"/>
      <c r="BH17" s="447"/>
      <c r="BI17" s="447"/>
      <c r="BJ17" s="447"/>
      <c r="BK17" s="447"/>
      <c r="BL17" s="447"/>
      <c r="BM17" s="448"/>
      <c r="BN17" s="432">
        <v>5225765</v>
      </c>
      <c r="BO17" s="433"/>
      <c r="BP17" s="433"/>
      <c r="BQ17" s="433"/>
      <c r="BR17" s="433"/>
      <c r="BS17" s="433"/>
      <c r="BT17" s="433"/>
      <c r="BU17" s="434"/>
      <c r="BV17" s="432">
        <v>5210178</v>
      </c>
      <c r="BW17" s="433"/>
      <c r="BX17" s="433"/>
      <c r="BY17" s="433"/>
      <c r="BZ17" s="433"/>
      <c r="CA17" s="433"/>
      <c r="CB17" s="433"/>
      <c r="CC17" s="434"/>
      <c r="CD17" s="184"/>
      <c r="CE17" s="464"/>
      <c r="CF17" s="464"/>
      <c r="CG17" s="464"/>
      <c r="CH17" s="464"/>
      <c r="CI17" s="464"/>
      <c r="CJ17" s="464"/>
      <c r="CK17" s="464"/>
      <c r="CL17" s="464"/>
      <c r="CM17" s="464"/>
      <c r="CN17" s="464"/>
      <c r="CO17" s="464"/>
      <c r="CP17" s="464"/>
      <c r="CQ17" s="464"/>
      <c r="CR17" s="464"/>
      <c r="CS17" s="465"/>
      <c r="CT17" s="429"/>
      <c r="CU17" s="430"/>
      <c r="CV17" s="430"/>
      <c r="CW17" s="430"/>
      <c r="CX17" s="430"/>
      <c r="CY17" s="430"/>
      <c r="CZ17" s="430"/>
      <c r="DA17" s="431"/>
      <c r="DB17" s="429"/>
      <c r="DC17" s="430"/>
      <c r="DD17" s="430"/>
      <c r="DE17" s="430"/>
      <c r="DF17" s="430"/>
      <c r="DG17" s="430"/>
      <c r="DH17" s="430"/>
      <c r="DI17" s="431"/>
    </row>
    <row r="18" spans="1:113" ht="18.75" customHeight="1" thickBot="1" x14ac:dyDescent="0.25">
      <c r="A18" s="175"/>
      <c r="B18" s="482" t="s">
        <v>147</v>
      </c>
      <c r="C18" s="483"/>
      <c r="D18" s="483"/>
      <c r="E18" s="484"/>
      <c r="F18" s="484"/>
      <c r="G18" s="484"/>
      <c r="H18" s="484"/>
      <c r="I18" s="484"/>
      <c r="J18" s="484"/>
      <c r="K18" s="484"/>
      <c r="L18" s="485">
        <v>357.91</v>
      </c>
      <c r="M18" s="485"/>
      <c r="N18" s="485"/>
      <c r="O18" s="485"/>
      <c r="P18" s="485"/>
      <c r="Q18" s="485"/>
      <c r="R18" s="486"/>
      <c r="S18" s="486"/>
      <c r="T18" s="486"/>
      <c r="U18" s="486"/>
      <c r="V18" s="487"/>
      <c r="W18" s="503"/>
      <c r="X18" s="504"/>
      <c r="Y18" s="504"/>
      <c r="Z18" s="504"/>
      <c r="AA18" s="504"/>
      <c r="AB18" s="528"/>
      <c r="AC18" s="402">
        <v>56.4</v>
      </c>
      <c r="AD18" s="403"/>
      <c r="AE18" s="403"/>
      <c r="AF18" s="403"/>
      <c r="AG18" s="488"/>
      <c r="AH18" s="402">
        <v>54.1</v>
      </c>
      <c r="AI18" s="403"/>
      <c r="AJ18" s="403"/>
      <c r="AK18" s="403"/>
      <c r="AL18" s="404"/>
      <c r="AM18" s="489"/>
      <c r="AN18" s="389"/>
      <c r="AO18" s="389"/>
      <c r="AP18" s="389"/>
      <c r="AQ18" s="389"/>
      <c r="AR18" s="389"/>
      <c r="AS18" s="389"/>
      <c r="AT18" s="390"/>
      <c r="AU18" s="490"/>
      <c r="AV18" s="491"/>
      <c r="AW18" s="491"/>
      <c r="AX18" s="491"/>
      <c r="AY18" s="446" t="s">
        <v>148</v>
      </c>
      <c r="AZ18" s="447"/>
      <c r="BA18" s="447"/>
      <c r="BB18" s="447"/>
      <c r="BC18" s="447"/>
      <c r="BD18" s="447"/>
      <c r="BE18" s="447"/>
      <c r="BF18" s="447"/>
      <c r="BG18" s="447"/>
      <c r="BH18" s="447"/>
      <c r="BI18" s="447"/>
      <c r="BJ18" s="447"/>
      <c r="BK18" s="447"/>
      <c r="BL18" s="447"/>
      <c r="BM18" s="448"/>
      <c r="BN18" s="432">
        <v>11682755</v>
      </c>
      <c r="BO18" s="433"/>
      <c r="BP18" s="433"/>
      <c r="BQ18" s="433"/>
      <c r="BR18" s="433"/>
      <c r="BS18" s="433"/>
      <c r="BT18" s="433"/>
      <c r="BU18" s="434"/>
      <c r="BV18" s="432">
        <v>11561499</v>
      </c>
      <c r="BW18" s="433"/>
      <c r="BX18" s="433"/>
      <c r="BY18" s="433"/>
      <c r="BZ18" s="433"/>
      <c r="CA18" s="433"/>
      <c r="CB18" s="433"/>
      <c r="CC18" s="434"/>
      <c r="CD18" s="184"/>
      <c r="CE18" s="464"/>
      <c r="CF18" s="464"/>
      <c r="CG18" s="464"/>
      <c r="CH18" s="464"/>
      <c r="CI18" s="464"/>
      <c r="CJ18" s="464"/>
      <c r="CK18" s="464"/>
      <c r="CL18" s="464"/>
      <c r="CM18" s="464"/>
      <c r="CN18" s="464"/>
      <c r="CO18" s="464"/>
      <c r="CP18" s="464"/>
      <c r="CQ18" s="464"/>
      <c r="CR18" s="464"/>
      <c r="CS18" s="465"/>
      <c r="CT18" s="429"/>
      <c r="CU18" s="430"/>
      <c r="CV18" s="430"/>
      <c r="CW18" s="430"/>
      <c r="CX18" s="430"/>
      <c r="CY18" s="430"/>
      <c r="CZ18" s="430"/>
      <c r="DA18" s="431"/>
      <c r="DB18" s="429"/>
      <c r="DC18" s="430"/>
      <c r="DD18" s="430"/>
      <c r="DE18" s="430"/>
      <c r="DF18" s="430"/>
      <c r="DG18" s="430"/>
      <c r="DH18" s="430"/>
      <c r="DI18" s="431"/>
    </row>
    <row r="19" spans="1:113" ht="18.75" customHeight="1" thickBot="1" x14ac:dyDescent="0.25">
      <c r="A19" s="175"/>
      <c r="B19" s="482" t="s">
        <v>149</v>
      </c>
      <c r="C19" s="483"/>
      <c r="D19" s="483"/>
      <c r="E19" s="484"/>
      <c r="F19" s="484"/>
      <c r="G19" s="484"/>
      <c r="H19" s="484"/>
      <c r="I19" s="484"/>
      <c r="J19" s="484"/>
      <c r="K19" s="484"/>
      <c r="L19" s="492">
        <v>92</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24"/>
      <c r="AM19" s="489"/>
      <c r="AN19" s="389"/>
      <c r="AO19" s="389"/>
      <c r="AP19" s="389"/>
      <c r="AQ19" s="389"/>
      <c r="AR19" s="389"/>
      <c r="AS19" s="389"/>
      <c r="AT19" s="390"/>
      <c r="AU19" s="490"/>
      <c r="AV19" s="491"/>
      <c r="AW19" s="491"/>
      <c r="AX19" s="491"/>
      <c r="AY19" s="446" t="s">
        <v>150</v>
      </c>
      <c r="AZ19" s="447"/>
      <c r="BA19" s="447"/>
      <c r="BB19" s="447"/>
      <c r="BC19" s="447"/>
      <c r="BD19" s="447"/>
      <c r="BE19" s="447"/>
      <c r="BF19" s="447"/>
      <c r="BG19" s="447"/>
      <c r="BH19" s="447"/>
      <c r="BI19" s="447"/>
      <c r="BJ19" s="447"/>
      <c r="BK19" s="447"/>
      <c r="BL19" s="447"/>
      <c r="BM19" s="448"/>
      <c r="BN19" s="432">
        <v>15671528</v>
      </c>
      <c r="BO19" s="433"/>
      <c r="BP19" s="433"/>
      <c r="BQ19" s="433"/>
      <c r="BR19" s="433"/>
      <c r="BS19" s="433"/>
      <c r="BT19" s="433"/>
      <c r="BU19" s="434"/>
      <c r="BV19" s="432">
        <v>15066529</v>
      </c>
      <c r="BW19" s="433"/>
      <c r="BX19" s="433"/>
      <c r="BY19" s="433"/>
      <c r="BZ19" s="433"/>
      <c r="CA19" s="433"/>
      <c r="CB19" s="433"/>
      <c r="CC19" s="434"/>
      <c r="CD19" s="184"/>
      <c r="CE19" s="464"/>
      <c r="CF19" s="464"/>
      <c r="CG19" s="464"/>
      <c r="CH19" s="464"/>
      <c r="CI19" s="464"/>
      <c r="CJ19" s="464"/>
      <c r="CK19" s="464"/>
      <c r="CL19" s="464"/>
      <c r="CM19" s="464"/>
      <c r="CN19" s="464"/>
      <c r="CO19" s="464"/>
      <c r="CP19" s="464"/>
      <c r="CQ19" s="464"/>
      <c r="CR19" s="464"/>
      <c r="CS19" s="465"/>
      <c r="CT19" s="429"/>
      <c r="CU19" s="430"/>
      <c r="CV19" s="430"/>
      <c r="CW19" s="430"/>
      <c r="CX19" s="430"/>
      <c r="CY19" s="430"/>
      <c r="CZ19" s="430"/>
      <c r="DA19" s="431"/>
      <c r="DB19" s="429"/>
      <c r="DC19" s="430"/>
      <c r="DD19" s="430"/>
      <c r="DE19" s="430"/>
      <c r="DF19" s="430"/>
      <c r="DG19" s="430"/>
      <c r="DH19" s="430"/>
      <c r="DI19" s="431"/>
    </row>
    <row r="20" spans="1:113" ht="18.75" customHeight="1" thickBot="1" x14ac:dyDescent="0.25">
      <c r="A20" s="175"/>
      <c r="B20" s="482" t="s">
        <v>151</v>
      </c>
      <c r="C20" s="483"/>
      <c r="D20" s="483"/>
      <c r="E20" s="484"/>
      <c r="F20" s="484"/>
      <c r="G20" s="484"/>
      <c r="H20" s="484"/>
      <c r="I20" s="484"/>
      <c r="J20" s="484"/>
      <c r="K20" s="484"/>
      <c r="L20" s="492">
        <v>14485</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94"/>
      <c r="AO20" s="394"/>
      <c r="AP20" s="394"/>
      <c r="AQ20" s="394"/>
      <c r="AR20" s="394"/>
      <c r="AS20" s="394"/>
      <c r="AT20" s="395"/>
      <c r="AU20" s="498"/>
      <c r="AV20" s="499"/>
      <c r="AW20" s="499"/>
      <c r="AX20" s="500"/>
      <c r="AY20" s="446"/>
      <c r="AZ20" s="447"/>
      <c r="BA20" s="447"/>
      <c r="BB20" s="447"/>
      <c r="BC20" s="447"/>
      <c r="BD20" s="447"/>
      <c r="BE20" s="447"/>
      <c r="BF20" s="447"/>
      <c r="BG20" s="447"/>
      <c r="BH20" s="447"/>
      <c r="BI20" s="447"/>
      <c r="BJ20" s="447"/>
      <c r="BK20" s="447"/>
      <c r="BL20" s="447"/>
      <c r="BM20" s="448"/>
      <c r="BN20" s="432"/>
      <c r="BO20" s="433"/>
      <c r="BP20" s="433"/>
      <c r="BQ20" s="433"/>
      <c r="BR20" s="433"/>
      <c r="BS20" s="433"/>
      <c r="BT20" s="433"/>
      <c r="BU20" s="434"/>
      <c r="BV20" s="432"/>
      <c r="BW20" s="433"/>
      <c r="BX20" s="433"/>
      <c r="BY20" s="433"/>
      <c r="BZ20" s="433"/>
      <c r="CA20" s="433"/>
      <c r="CB20" s="433"/>
      <c r="CC20" s="434"/>
      <c r="CD20" s="184"/>
      <c r="CE20" s="464"/>
      <c r="CF20" s="464"/>
      <c r="CG20" s="464"/>
      <c r="CH20" s="464"/>
      <c r="CI20" s="464"/>
      <c r="CJ20" s="464"/>
      <c r="CK20" s="464"/>
      <c r="CL20" s="464"/>
      <c r="CM20" s="464"/>
      <c r="CN20" s="464"/>
      <c r="CO20" s="464"/>
      <c r="CP20" s="464"/>
      <c r="CQ20" s="464"/>
      <c r="CR20" s="464"/>
      <c r="CS20" s="465"/>
      <c r="CT20" s="429"/>
      <c r="CU20" s="430"/>
      <c r="CV20" s="430"/>
      <c r="CW20" s="430"/>
      <c r="CX20" s="430"/>
      <c r="CY20" s="430"/>
      <c r="CZ20" s="430"/>
      <c r="DA20" s="431"/>
      <c r="DB20" s="429"/>
      <c r="DC20" s="430"/>
      <c r="DD20" s="430"/>
      <c r="DE20" s="430"/>
      <c r="DF20" s="430"/>
      <c r="DG20" s="430"/>
      <c r="DH20" s="430"/>
      <c r="DI20" s="431"/>
    </row>
    <row r="21" spans="1:113" ht="18.75" customHeight="1" thickBot="1" x14ac:dyDescent="0.25">
      <c r="A21" s="175"/>
      <c r="B21" s="479" t="s">
        <v>152</v>
      </c>
      <c r="C21" s="480"/>
      <c r="D21" s="480"/>
      <c r="E21" s="480"/>
      <c r="F21" s="480"/>
      <c r="G21" s="480"/>
      <c r="H21" s="480"/>
      <c r="I21" s="480"/>
      <c r="J21" s="480"/>
      <c r="K21" s="480"/>
      <c r="L21" s="480"/>
      <c r="M21" s="480"/>
      <c r="N21" s="480"/>
      <c r="O21" s="480"/>
      <c r="P21" s="480"/>
      <c r="Q21" s="480"/>
      <c r="R21" s="480"/>
      <c r="S21" s="480"/>
      <c r="T21" s="480"/>
      <c r="U21" s="480"/>
      <c r="V21" s="480"/>
      <c r="W21" s="480"/>
      <c r="X21" s="480"/>
      <c r="Y21" s="480"/>
      <c r="Z21" s="480"/>
      <c r="AA21" s="480"/>
      <c r="AB21" s="480"/>
      <c r="AC21" s="480"/>
      <c r="AD21" s="480"/>
      <c r="AE21" s="480"/>
      <c r="AF21" s="480"/>
      <c r="AG21" s="480"/>
      <c r="AH21" s="480"/>
      <c r="AI21" s="480"/>
      <c r="AJ21" s="480"/>
      <c r="AK21" s="480"/>
      <c r="AL21" s="480"/>
      <c r="AM21" s="480"/>
      <c r="AN21" s="480"/>
      <c r="AO21" s="480"/>
      <c r="AP21" s="480"/>
      <c r="AQ21" s="480"/>
      <c r="AR21" s="480"/>
      <c r="AS21" s="480"/>
      <c r="AT21" s="480"/>
      <c r="AU21" s="480"/>
      <c r="AV21" s="480"/>
      <c r="AW21" s="480"/>
      <c r="AX21" s="481"/>
      <c r="AY21" s="405"/>
      <c r="AZ21" s="406"/>
      <c r="BA21" s="406"/>
      <c r="BB21" s="406"/>
      <c r="BC21" s="406"/>
      <c r="BD21" s="406"/>
      <c r="BE21" s="406"/>
      <c r="BF21" s="406"/>
      <c r="BG21" s="406"/>
      <c r="BH21" s="406"/>
      <c r="BI21" s="406"/>
      <c r="BJ21" s="406"/>
      <c r="BK21" s="406"/>
      <c r="BL21" s="406"/>
      <c r="BM21" s="407"/>
      <c r="BN21" s="466"/>
      <c r="BO21" s="467"/>
      <c r="BP21" s="467"/>
      <c r="BQ21" s="467"/>
      <c r="BR21" s="467"/>
      <c r="BS21" s="467"/>
      <c r="BT21" s="467"/>
      <c r="BU21" s="468"/>
      <c r="BV21" s="466"/>
      <c r="BW21" s="467"/>
      <c r="BX21" s="467"/>
      <c r="BY21" s="467"/>
      <c r="BZ21" s="467"/>
      <c r="CA21" s="467"/>
      <c r="CB21" s="467"/>
      <c r="CC21" s="468"/>
      <c r="CD21" s="184"/>
      <c r="CE21" s="464"/>
      <c r="CF21" s="464"/>
      <c r="CG21" s="464"/>
      <c r="CH21" s="464"/>
      <c r="CI21" s="464"/>
      <c r="CJ21" s="464"/>
      <c r="CK21" s="464"/>
      <c r="CL21" s="464"/>
      <c r="CM21" s="464"/>
      <c r="CN21" s="464"/>
      <c r="CO21" s="464"/>
      <c r="CP21" s="464"/>
      <c r="CQ21" s="464"/>
      <c r="CR21" s="464"/>
      <c r="CS21" s="465"/>
      <c r="CT21" s="429"/>
      <c r="CU21" s="430"/>
      <c r="CV21" s="430"/>
      <c r="CW21" s="430"/>
      <c r="CX21" s="430"/>
      <c r="CY21" s="430"/>
      <c r="CZ21" s="430"/>
      <c r="DA21" s="431"/>
      <c r="DB21" s="429"/>
      <c r="DC21" s="430"/>
      <c r="DD21" s="430"/>
      <c r="DE21" s="430"/>
      <c r="DF21" s="430"/>
      <c r="DG21" s="430"/>
      <c r="DH21" s="430"/>
      <c r="DI21" s="431"/>
    </row>
    <row r="22" spans="1:113" ht="18.75" customHeight="1" x14ac:dyDescent="0.2">
      <c r="A22" s="175"/>
      <c r="B22" s="408" t="s">
        <v>153</v>
      </c>
      <c r="C22" s="409"/>
      <c r="D22" s="410"/>
      <c r="E22" s="417" t="s">
        <v>1</v>
      </c>
      <c r="F22" s="418"/>
      <c r="G22" s="418"/>
      <c r="H22" s="418"/>
      <c r="I22" s="418"/>
      <c r="J22" s="418"/>
      <c r="K22" s="419"/>
      <c r="L22" s="417" t="s">
        <v>154</v>
      </c>
      <c r="M22" s="418"/>
      <c r="N22" s="418"/>
      <c r="O22" s="418"/>
      <c r="P22" s="419"/>
      <c r="Q22" s="423" t="s">
        <v>155</v>
      </c>
      <c r="R22" s="424"/>
      <c r="S22" s="424"/>
      <c r="T22" s="424"/>
      <c r="U22" s="424"/>
      <c r="V22" s="425"/>
      <c r="W22" s="474" t="s">
        <v>156</v>
      </c>
      <c r="X22" s="409"/>
      <c r="Y22" s="410"/>
      <c r="Z22" s="417" t="s">
        <v>1</v>
      </c>
      <c r="AA22" s="418"/>
      <c r="AB22" s="418"/>
      <c r="AC22" s="418"/>
      <c r="AD22" s="418"/>
      <c r="AE22" s="418"/>
      <c r="AF22" s="418"/>
      <c r="AG22" s="419"/>
      <c r="AH22" s="435" t="s">
        <v>157</v>
      </c>
      <c r="AI22" s="418"/>
      <c r="AJ22" s="418"/>
      <c r="AK22" s="418"/>
      <c r="AL22" s="419"/>
      <c r="AM22" s="435" t="s">
        <v>158</v>
      </c>
      <c r="AN22" s="436"/>
      <c r="AO22" s="436"/>
      <c r="AP22" s="436"/>
      <c r="AQ22" s="436"/>
      <c r="AR22" s="437"/>
      <c r="AS22" s="423" t="s">
        <v>155</v>
      </c>
      <c r="AT22" s="424"/>
      <c r="AU22" s="424"/>
      <c r="AV22" s="424"/>
      <c r="AW22" s="424"/>
      <c r="AX22" s="441"/>
      <c r="AY22" s="458" t="s">
        <v>159</v>
      </c>
      <c r="AZ22" s="459"/>
      <c r="BA22" s="459"/>
      <c r="BB22" s="459"/>
      <c r="BC22" s="459"/>
      <c r="BD22" s="459"/>
      <c r="BE22" s="459"/>
      <c r="BF22" s="459"/>
      <c r="BG22" s="459"/>
      <c r="BH22" s="459"/>
      <c r="BI22" s="459"/>
      <c r="BJ22" s="459"/>
      <c r="BK22" s="459"/>
      <c r="BL22" s="459"/>
      <c r="BM22" s="460"/>
      <c r="BN22" s="461">
        <v>19176885</v>
      </c>
      <c r="BO22" s="462"/>
      <c r="BP22" s="462"/>
      <c r="BQ22" s="462"/>
      <c r="BR22" s="462"/>
      <c r="BS22" s="462"/>
      <c r="BT22" s="462"/>
      <c r="BU22" s="463"/>
      <c r="BV22" s="461">
        <v>18389102</v>
      </c>
      <c r="BW22" s="462"/>
      <c r="BX22" s="462"/>
      <c r="BY22" s="462"/>
      <c r="BZ22" s="462"/>
      <c r="CA22" s="462"/>
      <c r="CB22" s="462"/>
      <c r="CC22" s="463"/>
      <c r="CD22" s="184"/>
      <c r="CE22" s="464"/>
      <c r="CF22" s="464"/>
      <c r="CG22" s="464"/>
      <c r="CH22" s="464"/>
      <c r="CI22" s="464"/>
      <c r="CJ22" s="464"/>
      <c r="CK22" s="464"/>
      <c r="CL22" s="464"/>
      <c r="CM22" s="464"/>
      <c r="CN22" s="464"/>
      <c r="CO22" s="464"/>
      <c r="CP22" s="464"/>
      <c r="CQ22" s="464"/>
      <c r="CR22" s="464"/>
      <c r="CS22" s="465"/>
      <c r="CT22" s="429"/>
      <c r="CU22" s="430"/>
      <c r="CV22" s="430"/>
      <c r="CW22" s="430"/>
      <c r="CX22" s="430"/>
      <c r="CY22" s="430"/>
      <c r="CZ22" s="430"/>
      <c r="DA22" s="431"/>
      <c r="DB22" s="429"/>
      <c r="DC22" s="430"/>
      <c r="DD22" s="430"/>
      <c r="DE22" s="430"/>
      <c r="DF22" s="430"/>
      <c r="DG22" s="430"/>
      <c r="DH22" s="430"/>
      <c r="DI22" s="431"/>
    </row>
    <row r="23" spans="1:113" ht="18.75" customHeight="1" x14ac:dyDescent="0.2">
      <c r="A23" s="175"/>
      <c r="B23" s="411"/>
      <c r="C23" s="412"/>
      <c r="D23" s="413"/>
      <c r="E23" s="420"/>
      <c r="F23" s="421"/>
      <c r="G23" s="421"/>
      <c r="H23" s="421"/>
      <c r="I23" s="421"/>
      <c r="J23" s="421"/>
      <c r="K23" s="422"/>
      <c r="L23" s="420"/>
      <c r="M23" s="421"/>
      <c r="N23" s="421"/>
      <c r="O23" s="421"/>
      <c r="P23" s="422"/>
      <c r="Q23" s="426"/>
      <c r="R23" s="427"/>
      <c r="S23" s="427"/>
      <c r="T23" s="427"/>
      <c r="U23" s="427"/>
      <c r="V23" s="428"/>
      <c r="W23" s="475"/>
      <c r="X23" s="412"/>
      <c r="Y23" s="413"/>
      <c r="Z23" s="420"/>
      <c r="AA23" s="421"/>
      <c r="AB23" s="421"/>
      <c r="AC23" s="421"/>
      <c r="AD23" s="421"/>
      <c r="AE23" s="421"/>
      <c r="AF23" s="421"/>
      <c r="AG23" s="422"/>
      <c r="AH23" s="420"/>
      <c r="AI23" s="421"/>
      <c r="AJ23" s="421"/>
      <c r="AK23" s="421"/>
      <c r="AL23" s="422"/>
      <c r="AM23" s="438"/>
      <c r="AN23" s="439"/>
      <c r="AO23" s="439"/>
      <c r="AP23" s="439"/>
      <c r="AQ23" s="439"/>
      <c r="AR23" s="440"/>
      <c r="AS23" s="426"/>
      <c r="AT23" s="427"/>
      <c r="AU23" s="427"/>
      <c r="AV23" s="427"/>
      <c r="AW23" s="427"/>
      <c r="AX23" s="442"/>
      <c r="AY23" s="446" t="s">
        <v>160</v>
      </c>
      <c r="AZ23" s="447"/>
      <c r="BA23" s="447"/>
      <c r="BB23" s="447"/>
      <c r="BC23" s="447"/>
      <c r="BD23" s="447"/>
      <c r="BE23" s="447"/>
      <c r="BF23" s="447"/>
      <c r="BG23" s="447"/>
      <c r="BH23" s="447"/>
      <c r="BI23" s="447"/>
      <c r="BJ23" s="447"/>
      <c r="BK23" s="447"/>
      <c r="BL23" s="447"/>
      <c r="BM23" s="448"/>
      <c r="BN23" s="432">
        <v>17892881</v>
      </c>
      <c r="BO23" s="433"/>
      <c r="BP23" s="433"/>
      <c r="BQ23" s="433"/>
      <c r="BR23" s="433"/>
      <c r="BS23" s="433"/>
      <c r="BT23" s="433"/>
      <c r="BU23" s="434"/>
      <c r="BV23" s="432">
        <v>16952999</v>
      </c>
      <c r="BW23" s="433"/>
      <c r="BX23" s="433"/>
      <c r="BY23" s="433"/>
      <c r="BZ23" s="433"/>
      <c r="CA23" s="433"/>
      <c r="CB23" s="433"/>
      <c r="CC23" s="434"/>
      <c r="CD23" s="184"/>
      <c r="CE23" s="464"/>
      <c r="CF23" s="464"/>
      <c r="CG23" s="464"/>
      <c r="CH23" s="464"/>
      <c r="CI23" s="464"/>
      <c r="CJ23" s="464"/>
      <c r="CK23" s="464"/>
      <c r="CL23" s="464"/>
      <c r="CM23" s="464"/>
      <c r="CN23" s="464"/>
      <c r="CO23" s="464"/>
      <c r="CP23" s="464"/>
      <c r="CQ23" s="464"/>
      <c r="CR23" s="464"/>
      <c r="CS23" s="465"/>
      <c r="CT23" s="429"/>
      <c r="CU23" s="430"/>
      <c r="CV23" s="430"/>
      <c r="CW23" s="430"/>
      <c r="CX23" s="430"/>
      <c r="CY23" s="430"/>
      <c r="CZ23" s="430"/>
      <c r="DA23" s="431"/>
      <c r="DB23" s="429"/>
      <c r="DC23" s="430"/>
      <c r="DD23" s="430"/>
      <c r="DE23" s="430"/>
      <c r="DF23" s="430"/>
      <c r="DG23" s="430"/>
      <c r="DH23" s="430"/>
      <c r="DI23" s="431"/>
    </row>
    <row r="24" spans="1:113" ht="18.75" customHeight="1" thickBot="1" x14ac:dyDescent="0.25">
      <c r="A24" s="175"/>
      <c r="B24" s="411"/>
      <c r="C24" s="412"/>
      <c r="D24" s="413"/>
      <c r="E24" s="388" t="s">
        <v>161</v>
      </c>
      <c r="F24" s="389"/>
      <c r="G24" s="389"/>
      <c r="H24" s="389"/>
      <c r="I24" s="389"/>
      <c r="J24" s="389"/>
      <c r="K24" s="390"/>
      <c r="L24" s="385">
        <v>1</v>
      </c>
      <c r="M24" s="386"/>
      <c r="N24" s="386"/>
      <c r="O24" s="386"/>
      <c r="P24" s="387"/>
      <c r="Q24" s="385">
        <v>7369</v>
      </c>
      <c r="R24" s="386"/>
      <c r="S24" s="386"/>
      <c r="T24" s="386"/>
      <c r="U24" s="386"/>
      <c r="V24" s="387"/>
      <c r="W24" s="475"/>
      <c r="X24" s="412"/>
      <c r="Y24" s="413"/>
      <c r="Z24" s="388" t="s">
        <v>162</v>
      </c>
      <c r="AA24" s="389"/>
      <c r="AB24" s="389"/>
      <c r="AC24" s="389"/>
      <c r="AD24" s="389"/>
      <c r="AE24" s="389"/>
      <c r="AF24" s="389"/>
      <c r="AG24" s="390"/>
      <c r="AH24" s="385">
        <v>337</v>
      </c>
      <c r="AI24" s="386"/>
      <c r="AJ24" s="386"/>
      <c r="AK24" s="386"/>
      <c r="AL24" s="387"/>
      <c r="AM24" s="385">
        <v>1105697</v>
      </c>
      <c r="AN24" s="386"/>
      <c r="AO24" s="386"/>
      <c r="AP24" s="386"/>
      <c r="AQ24" s="386"/>
      <c r="AR24" s="387"/>
      <c r="AS24" s="385">
        <v>3281</v>
      </c>
      <c r="AT24" s="386"/>
      <c r="AU24" s="386"/>
      <c r="AV24" s="386"/>
      <c r="AW24" s="386"/>
      <c r="AX24" s="445"/>
      <c r="AY24" s="405" t="s">
        <v>163</v>
      </c>
      <c r="AZ24" s="406"/>
      <c r="BA24" s="406"/>
      <c r="BB24" s="406"/>
      <c r="BC24" s="406"/>
      <c r="BD24" s="406"/>
      <c r="BE24" s="406"/>
      <c r="BF24" s="406"/>
      <c r="BG24" s="406"/>
      <c r="BH24" s="406"/>
      <c r="BI24" s="406"/>
      <c r="BJ24" s="406"/>
      <c r="BK24" s="406"/>
      <c r="BL24" s="406"/>
      <c r="BM24" s="407"/>
      <c r="BN24" s="432">
        <v>12764231</v>
      </c>
      <c r="BO24" s="433"/>
      <c r="BP24" s="433"/>
      <c r="BQ24" s="433"/>
      <c r="BR24" s="433"/>
      <c r="BS24" s="433"/>
      <c r="BT24" s="433"/>
      <c r="BU24" s="434"/>
      <c r="BV24" s="432">
        <v>11325569</v>
      </c>
      <c r="BW24" s="433"/>
      <c r="BX24" s="433"/>
      <c r="BY24" s="433"/>
      <c r="BZ24" s="433"/>
      <c r="CA24" s="433"/>
      <c r="CB24" s="433"/>
      <c r="CC24" s="434"/>
      <c r="CD24" s="184"/>
      <c r="CE24" s="464"/>
      <c r="CF24" s="464"/>
      <c r="CG24" s="464"/>
      <c r="CH24" s="464"/>
      <c r="CI24" s="464"/>
      <c r="CJ24" s="464"/>
      <c r="CK24" s="464"/>
      <c r="CL24" s="464"/>
      <c r="CM24" s="464"/>
      <c r="CN24" s="464"/>
      <c r="CO24" s="464"/>
      <c r="CP24" s="464"/>
      <c r="CQ24" s="464"/>
      <c r="CR24" s="464"/>
      <c r="CS24" s="465"/>
      <c r="CT24" s="429"/>
      <c r="CU24" s="430"/>
      <c r="CV24" s="430"/>
      <c r="CW24" s="430"/>
      <c r="CX24" s="430"/>
      <c r="CY24" s="430"/>
      <c r="CZ24" s="430"/>
      <c r="DA24" s="431"/>
      <c r="DB24" s="429"/>
      <c r="DC24" s="430"/>
      <c r="DD24" s="430"/>
      <c r="DE24" s="430"/>
      <c r="DF24" s="430"/>
      <c r="DG24" s="430"/>
      <c r="DH24" s="430"/>
      <c r="DI24" s="431"/>
    </row>
    <row r="25" spans="1:113" ht="18.75" customHeight="1" x14ac:dyDescent="0.2">
      <c r="A25" s="175"/>
      <c r="B25" s="411"/>
      <c r="C25" s="412"/>
      <c r="D25" s="413"/>
      <c r="E25" s="388" t="s">
        <v>164</v>
      </c>
      <c r="F25" s="389"/>
      <c r="G25" s="389"/>
      <c r="H25" s="389"/>
      <c r="I25" s="389"/>
      <c r="J25" s="389"/>
      <c r="K25" s="390"/>
      <c r="L25" s="385">
        <v>1</v>
      </c>
      <c r="M25" s="386"/>
      <c r="N25" s="386"/>
      <c r="O25" s="386"/>
      <c r="P25" s="387"/>
      <c r="Q25" s="385">
        <v>6161</v>
      </c>
      <c r="R25" s="386"/>
      <c r="S25" s="386"/>
      <c r="T25" s="386"/>
      <c r="U25" s="386"/>
      <c r="V25" s="387"/>
      <c r="W25" s="475"/>
      <c r="X25" s="412"/>
      <c r="Y25" s="413"/>
      <c r="Z25" s="388" t="s">
        <v>165</v>
      </c>
      <c r="AA25" s="389"/>
      <c r="AB25" s="389"/>
      <c r="AC25" s="389"/>
      <c r="AD25" s="389"/>
      <c r="AE25" s="389"/>
      <c r="AF25" s="389"/>
      <c r="AG25" s="390"/>
      <c r="AH25" s="385" t="s">
        <v>122</v>
      </c>
      <c r="AI25" s="386"/>
      <c r="AJ25" s="386"/>
      <c r="AK25" s="386"/>
      <c r="AL25" s="387"/>
      <c r="AM25" s="385" t="s">
        <v>122</v>
      </c>
      <c r="AN25" s="386"/>
      <c r="AO25" s="386"/>
      <c r="AP25" s="386"/>
      <c r="AQ25" s="386"/>
      <c r="AR25" s="387"/>
      <c r="AS25" s="385" t="s">
        <v>122</v>
      </c>
      <c r="AT25" s="386"/>
      <c r="AU25" s="386"/>
      <c r="AV25" s="386"/>
      <c r="AW25" s="386"/>
      <c r="AX25" s="445"/>
      <c r="AY25" s="458" t="s">
        <v>166</v>
      </c>
      <c r="AZ25" s="459"/>
      <c r="BA25" s="459"/>
      <c r="BB25" s="459"/>
      <c r="BC25" s="459"/>
      <c r="BD25" s="459"/>
      <c r="BE25" s="459"/>
      <c r="BF25" s="459"/>
      <c r="BG25" s="459"/>
      <c r="BH25" s="459"/>
      <c r="BI25" s="459"/>
      <c r="BJ25" s="459"/>
      <c r="BK25" s="459"/>
      <c r="BL25" s="459"/>
      <c r="BM25" s="460"/>
      <c r="BN25" s="461">
        <v>1389799</v>
      </c>
      <c r="BO25" s="462"/>
      <c r="BP25" s="462"/>
      <c r="BQ25" s="462"/>
      <c r="BR25" s="462"/>
      <c r="BS25" s="462"/>
      <c r="BT25" s="462"/>
      <c r="BU25" s="463"/>
      <c r="BV25" s="461">
        <v>1227482</v>
      </c>
      <c r="BW25" s="462"/>
      <c r="BX25" s="462"/>
      <c r="BY25" s="462"/>
      <c r="BZ25" s="462"/>
      <c r="CA25" s="462"/>
      <c r="CB25" s="462"/>
      <c r="CC25" s="463"/>
      <c r="CD25" s="184"/>
      <c r="CE25" s="464"/>
      <c r="CF25" s="464"/>
      <c r="CG25" s="464"/>
      <c r="CH25" s="464"/>
      <c r="CI25" s="464"/>
      <c r="CJ25" s="464"/>
      <c r="CK25" s="464"/>
      <c r="CL25" s="464"/>
      <c r="CM25" s="464"/>
      <c r="CN25" s="464"/>
      <c r="CO25" s="464"/>
      <c r="CP25" s="464"/>
      <c r="CQ25" s="464"/>
      <c r="CR25" s="464"/>
      <c r="CS25" s="465"/>
      <c r="CT25" s="429"/>
      <c r="CU25" s="430"/>
      <c r="CV25" s="430"/>
      <c r="CW25" s="430"/>
      <c r="CX25" s="430"/>
      <c r="CY25" s="430"/>
      <c r="CZ25" s="430"/>
      <c r="DA25" s="431"/>
      <c r="DB25" s="429"/>
      <c r="DC25" s="430"/>
      <c r="DD25" s="430"/>
      <c r="DE25" s="430"/>
      <c r="DF25" s="430"/>
      <c r="DG25" s="430"/>
      <c r="DH25" s="430"/>
      <c r="DI25" s="431"/>
    </row>
    <row r="26" spans="1:113" ht="18.75" customHeight="1" x14ac:dyDescent="0.2">
      <c r="A26" s="175"/>
      <c r="B26" s="411"/>
      <c r="C26" s="412"/>
      <c r="D26" s="413"/>
      <c r="E26" s="388" t="s">
        <v>167</v>
      </c>
      <c r="F26" s="389"/>
      <c r="G26" s="389"/>
      <c r="H26" s="389"/>
      <c r="I26" s="389"/>
      <c r="J26" s="389"/>
      <c r="K26" s="390"/>
      <c r="L26" s="385">
        <v>1</v>
      </c>
      <c r="M26" s="386"/>
      <c r="N26" s="386"/>
      <c r="O26" s="386"/>
      <c r="P26" s="387"/>
      <c r="Q26" s="385">
        <v>5925</v>
      </c>
      <c r="R26" s="386"/>
      <c r="S26" s="386"/>
      <c r="T26" s="386"/>
      <c r="U26" s="386"/>
      <c r="V26" s="387"/>
      <c r="W26" s="475"/>
      <c r="X26" s="412"/>
      <c r="Y26" s="413"/>
      <c r="Z26" s="388" t="s">
        <v>168</v>
      </c>
      <c r="AA26" s="443"/>
      <c r="AB26" s="443"/>
      <c r="AC26" s="443"/>
      <c r="AD26" s="443"/>
      <c r="AE26" s="443"/>
      <c r="AF26" s="443"/>
      <c r="AG26" s="444"/>
      <c r="AH26" s="385">
        <v>14</v>
      </c>
      <c r="AI26" s="386"/>
      <c r="AJ26" s="386"/>
      <c r="AK26" s="386"/>
      <c r="AL26" s="387"/>
      <c r="AM26" s="385">
        <v>47362</v>
      </c>
      <c r="AN26" s="386"/>
      <c r="AO26" s="386"/>
      <c r="AP26" s="386"/>
      <c r="AQ26" s="386"/>
      <c r="AR26" s="387"/>
      <c r="AS26" s="385">
        <v>3383</v>
      </c>
      <c r="AT26" s="386"/>
      <c r="AU26" s="386"/>
      <c r="AV26" s="386"/>
      <c r="AW26" s="386"/>
      <c r="AX26" s="445"/>
      <c r="AY26" s="472" t="s">
        <v>169</v>
      </c>
      <c r="AZ26" s="392"/>
      <c r="BA26" s="392"/>
      <c r="BB26" s="392"/>
      <c r="BC26" s="392"/>
      <c r="BD26" s="392"/>
      <c r="BE26" s="392"/>
      <c r="BF26" s="392"/>
      <c r="BG26" s="392"/>
      <c r="BH26" s="392"/>
      <c r="BI26" s="392"/>
      <c r="BJ26" s="392"/>
      <c r="BK26" s="392"/>
      <c r="BL26" s="392"/>
      <c r="BM26" s="473"/>
      <c r="BN26" s="432" t="s">
        <v>122</v>
      </c>
      <c r="BO26" s="433"/>
      <c r="BP26" s="433"/>
      <c r="BQ26" s="433"/>
      <c r="BR26" s="433"/>
      <c r="BS26" s="433"/>
      <c r="BT26" s="433"/>
      <c r="BU26" s="434"/>
      <c r="BV26" s="432" t="s">
        <v>122</v>
      </c>
      <c r="BW26" s="433"/>
      <c r="BX26" s="433"/>
      <c r="BY26" s="433"/>
      <c r="BZ26" s="433"/>
      <c r="CA26" s="433"/>
      <c r="CB26" s="433"/>
      <c r="CC26" s="434"/>
      <c r="CD26" s="184"/>
      <c r="CE26" s="464"/>
      <c r="CF26" s="464"/>
      <c r="CG26" s="464"/>
      <c r="CH26" s="464"/>
      <c r="CI26" s="464"/>
      <c r="CJ26" s="464"/>
      <c r="CK26" s="464"/>
      <c r="CL26" s="464"/>
      <c r="CM26" s="464"/>
      <c r="CN26" s="464"/>
      <c r="CO26" s="464"/>
      <c r="CP26" s="464"/>
      <c r="CQ26" s="464"/>
      <c r="CR26" s="464"/>
      <c r="CS26" s="465"/>
      <c r="CT26" s="429"/>
      <c r="CU26" s="430"/>
      <c r="CV26" s="430"/>
      <c r="CW26" s="430"/>
      <c r="CX26" s="430"/>
      <c r="CY26" s="430"/>
      <c r="CZ26" s="430"/>
      <c r="DA26" s="431"/>
      <c r="DB26" s="429"/>
      <c r="DC26" s="430"/>
      <c r="DD26" s="430"/>
      <c r="DE26" s="430"/>
      <c r="DF26" s="430"/>
      <c r="DG26" s="430"/>
      <c r="DH26" s="430"/>
      <c r="DI26" s="431"/>
    </row>
    <row r="27" spans="1:113" ht="18.75" customHeight="1" thickBot="1" x14ac:dyDescent="0.25">
      <c r="A27" s="175"/>
      <c r="B27" s="411"/>
      <c r="C27" s="412"/>
      <c r="D27" s="413"/>
      <c r="E27" s="388" t="s">
        <v>170</v>
      </c>
      <c r="F27" s="389"/>
      <c r="G27" s="389"/>
      <c r="H27" s="389"/>
      <c r="I27" s="389"/>
      <c r="J27" s="389"/>
      <c r="K27" s="390"/>
      <c r="L27" s="385">
        <v>1</v>
      </c>
      <c r="M27" s="386"/>
      <c r="N27" s="386"/>
      <c r="O27" s="386"/>
      <c r="P27" s="387"/>
      <c r="Q27" s="385">
        <v>3880</v>
      </c>
      <c r="R27" s="386"/>
      <c r="S27" s="386"/>
      <c r="T27" s="386"/>
      <c r="U27" s="386"/>
      <c r="V27" s="387"/>
      <c r="W27" s="475"/>
      <c r="X27" s="412"/>
      <c r="Y27" s="413"/>
      <c r="Z27" s="388" t="s">
        <v>171</v>
      </c>
      <c r="AA27" s="389"/>
      <c r="AB27" s="389"/>
      <c r="AC27" s="389"/>
      <c r="AD27" s="389"/>
      <c r="AE27" s="389"/>
      <c r="AF27" s="389"/>
      <c r="AG27" s="390"/>
      <c r="AH27" s="385">
        <v>9</v>
      </c>
      <c r="AI27" s="386"/>
      <c r="AJ27" s="386"/>
      <c r="AK27" s="386"/>
      <c r="AL27" s="387"/>
      <c r="AM27" s="385">
        <v>37035</v>
      </c>
      <c r="AN27" s="386"/>
      <c r="AO27" s="386"/>
      <c r="AP27" s="386"/>
      <c r="AQ27" s="386"/>
      <c r="AR27" s="387"/>
      <c r="AS27" s="385">
        <v>4115</v>
      </c>
      <c r="AT27" s="386"/>
      <c r="AU27" s="386"/>
      <c r="AV27" s="386"/>
      <c r="AW27" s="386"/>
      <c r="AX27" s="445"/>
      <c r="AY27" s="469" t="s">
        <v>172</v>
      </c>
      <c r="AZ27" s="470"/>
      <c r="BA27" s="470"/>
      <c r="BB27" s="470"/>
      <c r="BC27" s="470"/>
      <c r="BD27" s="470"/>
      <c r="BE27" s="470"/>
      <c r="BF27" s="470"/>
      <c r="BG27" s="470"/>
      <c r="BH27" s="470"/>
      <c r="BI27" s="470"/>
      <c r="BJ27" s="470"/>
      <c r="BK27" s="470"/>
      <c r="BL27" s="470"/>
      <c r="BM27" s="471"/>
      <c r="BN27" s="466">
        <v>100472</v>
      </c>
      <c r="BO27" s="467"/>
      <c r="BP27" s="467"/>
      <c r="BQ27" s="467"/>
      <c r="BR27" s="467"/>
      <c r="BS27" s="467"/>
      <c r="BT27" s="467"/>
      <c r="BU27" s="468"/>
      <c r="BV27" s="466">
        <v>100467</v>
      </c>
      <c r="BW27" s="467"/>
      <c r="BX27" s="467"/>
      <c r="BY27" s="467"/>
      <c r="BZ27" s="467"/>
      <c r="CA27" s="467"/>
      <c r="CB27" s="467"/>
      <c r="CC27" s="468"/>
      <c r="CD27" s="178"/>
      <c r="CE27" s="464"/>
      <c r="CF27" s="464"/>
      <c r="CG27" s="464"/>
      <c r="CH27" s="464"/>
      <c r="CI27" s="464"/>
      <c r="CJ27" s="464"/>
      <c r="CK27" s="464"/>
      <c r="CL27" s="464"/>
      <c r="CM27" s="464"/>
      <c r="CN27" s="464"/>
      <c r="CO27" s="464"/>
      <c r="CP27" s="464"/>
      <c r="CQ27" s="464"/>
      <c r="CR27" s="464"/>
      <c r="CS27" s="465"/>
      <c r="CT27" s="429"/>
      <c r="CU27" s="430"/>
      <c r="CV27" s="430"/>
      <c r="CW27" s="430"/>
      <c r="CX27" s="430"/>
      <c r="CY27" s="430"/>
      <c r="CZ27" s="430"/>
      <c r="DA27" s="431"/>
      <c r="DB27" s="429"/>
      <c r="DC27" s="430"/>
      <c r="DD27" s="430"/>
      <c r="DE27" s="430"/>
      <c r="DF27" s="430"/>
      <c r="DG27" s="430"/>
      <c r="DH27" s="430"/>
      <c r="DI27" s="431"/>
    </row>
    <row r="28" spans="1:113" ht="18.75" customHeight="1" x14ac:dyDescent="0.2">
      <c r="A28" s="175"/>
      <c r="B28" s="411"/>
      <c r="C28" s="412"/>
      <c r="D28" s="413"/>
      <c r="E28" s="388" t="s">
        <v>173</v>
      </c>
      <c r="F28" s="389"/>
      <c r="G28" s="389"/>
      <c r="H28" s="389"/>
      <c r="I28" s="389"/>
      <c r="J28" s="389"/>
      <c r="K28" s="390"/>
      <c r="L28" s="385">
        <v>1</v>
      </c>
      <c r="M28" s="386"/>
      <c r="N28" s="386"/>
      <c r="O28" s="386"/>
      <c r="P28" s="387"/>
      <c r="Q28" s="385">
        <v>3100</v>
      </c>
      <c r="R28" s="386"/>
      <c r="S28" s="386"/>
      <c r="T28" s="386"/>
      <c r="U28" s="386"/>
      <c r="V28" s="387"/>
      <c r="W28" s="475"/>
      <c r="X28" s="412"/>
      <c r="Y28" s="413"/>
      <c r="Z28" s="388" t="s">
        <v>174</v>
      </c>
      <c r="AA28" s="389"/>
      <c r="AB28" s="389"/>
      <c r="AC28" s="389"/>
      <c r="AD28" s="389"/>
      <c r="AE28" s="389"/>
      <c r="AF28" s="389"/>
      <c r="AG28" s="390"/>
      <c r="AH28" s="385" t="s">
        <v>122</v>
      </c>
      <c r="AI28" s="386"/>
      <c r="AJ28" s="386"/>
      <c r="AK28" s="386"/>
      <c r="AL28" s="387"/>
      <c r="AM28" s="385" t="s">
        <v>122</v>
      </c>
      <c r="AN28" s="386"/>
      <c r="AO28" s="386"/>
      <c r="AP28" s="386"/>
      <c r="AQ28" s="386"/>
      <c r="AR28" s="387"/>
      <c r="AS28" s="385" t="s">
        <v>122</v>
      </c>
      <c r="AT28" s="386"/>
      <c r="AU28" s="386"/>
      <c r="AV28" s="386"/>
      <c r="AW28" s="386"/>
      <c r="AX28" s="445"/>
      <c r="AY28" s="449" t="s">
        <v>175</v>
      </c>
      <c r="AZ28" s="450"/>
      <c r="BA28" s="450"/>
      <c r="BB28" s="451"/>
      <c r="BC28" s="458" t="s">
        <v>46</v>
      </c>
      <c r="BD28" s="459"/>
      <c r="BE28" s="459"/>
      <c r="BF28" s="459"/>
      <c r="BG28" s="459"/>
      <c r="BH28" s="459"/>
      <c r="BI28" s="459"/>
      <c r="BJ28" s="459"/>
      <c r="BK28" s="459"/>
      <c r="BL28" s="459"/>
      <c r="BM28" s="460"/>
      <c r="BN28" s="461">
        <v>3907510</v>
      </c>
      <c r="BO28" s="462"/>
      <c r="BP28" s="462"/>
      <c r="BQ28" s="462"/>
      <c r="BR28" s="462"/>
      <c r="BS28" s="462"/>
      <c r="BT28" s="462"/>
      <c r="BU28" s="463"/>
      <c r="BV28" s="461">
        <v>3921205</v>
      </c>
      <c r="BW28" s="462"/>
      <c r="BX28" s="462"/>
      <c r="BY28" s="462"/>
      <c r="BZ28" s="462"/>
      <c r="CA28" s="462"/>
      <c r="CB28" s="462"/>
      <c r="CC28" s="463"/>
      <c r="CD28" s="184"/>
      <c r="CE28" s="464"/>
      <c r="CF28" s="464"/>
      <c r="CG28" s="464"/>
      <c r="CH28" s="464"/>
      <c r="CI28" s="464"/>
      <c r="CJ28" s="464"/>
      <c r="CK28" s="464"/>
      <c r="CL28" s="464"/>
      <c r="CM28" s="464"/>
      <c r="CN28" s="464"/>
      <c r="CO28" s="464"/>
      <c r="CP28" s="464"/>
      <c r="CQ28" s="464"/>
      <c r="CR28" s="464"/>
      <c r="CS28" s="465"/>
      <c r="CT28" s="429"/>
      <c r="CU28" s="430"/>
      <c r="CV28" s="430"/>
      <c r="CW28" s="430"/>
      <c r="CX28" s="430"/>
      <c r="CY28" s="430"/>
      <c r="CZ28" s="430"/>
      <c r="DA28" s="431"/>
      <c r="DB28" s="429"/>
      <c r="DC28" s="430"/>
      <c r="DD28" s="430"/>
      <c r="DE28" s="430"/>
      <c r="DF28" s="430"/>
      <c r="DG28" s="430"/>
      <c r="DH28" s="430"/>
      <c r="DI28" s="431"/>
    </row>
    <row r="29" spans="1:113" ht="18.75" customHeight="1" x14ac:dyDescent="0.2">
      <c r="A29" s="175"/>
      <c r="B29" s="411"/>
      <c r="C29" s="412"/>
      <c r="D29" s="413"/>
      <c r="E29" s="388" t="s">
        <v>176</v>
      </c>
      <c r="F29" s="389"/>
      <c r="G29" s="389"/>
      <c r="H29" s="389"/>
      <c r="I29" s="389"/>
      <c r="J29" s="389"/>
      <c r="K29" s="390"/>
      <c r="L29" s="385">
        <v>18</v>
      </c>
      <c r="M29" s="386"/>
      <c r="N29" s="386"/>
      <c r="O29" s="386"/>
      <c r="P29" s="387"/>
      <c r="Q29" s="385">
        <v>2860</v>
      </c>
      <c r="R29" s="386"/>
      <c r="S29" s="386"/>
      <c r="T29" s="386"/>
      <c r="U29" s="386"/>
      <c r="V29" s="387"/>
      <c r="W29" s="476"/>
      <c r="X29" s="477"/>
      <c r="Y29" s="478"/>
      <c r="Z29" s="388" t="s">
        <v>177</v>
      </c>
      <c r="AA29" s="389"/>
      <c r="AB29" s="389"/>
      <c r="AC29" s="389"/>
      <c r="AD29" s="389"/>
      <c r="AE29" s="389"/>
      <c r="AF29" s="389"/>
      <c r="AG29" s="390"/>
      <c r="AH29" s="385">
        <v>346</v>
      </c>
      <c r="AI29" s="386"/>
      <c r="AJ29" s="386"/>
      <c r="AK29" s="386"/>
      <c r="AL29" s="387"/>
      <c r="AM29" s="385">
        <v>1142732</v>
      </c>
      <c r="AN29" s="386"/>
      <c r="AO29" s="386"/>
      <c r="AP29" s="386"/>
      <c r="AQ29" s="386"/>
      <c r="AR29" s="387"/>
      <c r="AS29" s="385">
        <v>3303</v>
      </c>
      <c r="AT29" s="386"/>
      <c r="AU29" s="386"/>
      <c r="AV29" s="386"/>
      <c r="AW29" s="386"/>
      <c r="AX29" s="445"/>
      <c r="AY29" s="452"/>
      <c r="AZ29" s="453"/>
      <c r="BA29" s="453"/>
      <c r="BB29" s="454"/>
      <c r="BC29" s="446" t="s">
        <v>178</v>
      </c>
      <c r="BD29" s="447"/>
      <c r="BE29" s="447"/>
      <c r="BF29" s="447"/>
      <c r="BG29" s="447"/>
      <c r="BH29" s="447"/>
      <c r="BI29" s="447"/>
      <c r="BJ29" s="447"/>
      <c r="BK29" s="447"/>
      <c r="BL29" s="447"/>
      <c r="BM29" s="448"/>
      <c r="BN29" s="432">
        <v>618386</v>
      </c>
      <c r="BO29" s="433"/>
      <c r="BP29" s="433"/>
      <c r="BQ29" s="433"/>
      <c r="BR29" s="433"/>
      <c r="BS29" s="433"/>
      <c r="BT29" s="433"/>
      <c r="BU29" s="434"/>
      <c r="BV29" s="432">
        <v>566710</v>
      </c>
      <c r="BW29" s="433"/>
      <c r="BX29" s="433"/>
      <c r="BY29" s="433"/>
      <c r="BZ29" s="433"/>
      <c r="CA29" s="433"/>
      <c r="CB29" s="433"/>
      <c r="CC29" s="434"/>
      <c r="CD29" s="178"/>
      <c r="CE29" s="464"/>
      <c r="CF29" s="464"/>
      <c r="CG29" s="464"/>
      <c r="CH29" s="464"/>
      <c r="CI29" s="464"/>
      <c r="CJ29" s="464"/>
      <c r="CK29" s="464"/>
      <c r="CL29" s="464"/>
      <c r="CM29" s="464"/>
      <c r="CN29" s="464"/>
      <c r="CO29" s="464"/>
      <c r="CP29" s="464"/>
      <c r="CQ29" s="464"/>
      <c r="CR29" s="464"/>
      <c r="CS29" s="465"/>
      <c r="CT29" s="429"/>
      <c r="CU29" s="430"/>
      <c r="CV29" s="430"/>
      <c r="CW29" s="430"/>
      <c r="CX29" s="430"/>
      <c r="CY29" s="430"/>
      <c r="CZ29" s="430"/>
      <c r="DA29" s="431"/>
      <c r="DB29" s="429"/>
      <c r="DC29" s="430"/>
      <c r="DD29" s="430"/>
      <c r="DE29" s="430"/>
      <c r="DF29" s="430"/>
      <c r="DG29" s="430"/>
      <c r="DH29" s="430"/>
      <c r="DI29" s="431"/>
    </row>
    <row r="30" spans="1:113" ht="18.75" customHeight="1" thickBot="1" x14ac:dyDescent="0.25">
      <c r="A30" s="175"/>
      <c r="B30" s="414"/>
      <c r="C30" s="415"/>
      <c r="D30" s="416"/>
      <c r="E30" s="393"/>
      <c r="F30" s="394"/>
      <c r="G30" s="394"/>
      <c r="H30" s="394"/>
      <c r="I30" s="394"/>
      <c r="J30" s="394"/>
      <c r="K30" s="395"/>
      <c r="L30" s="396"/>
      <c r="M30" s="397"/>
      <c r="N30" s="397"/>
      <c r="O30" s="397"/>
      <c r="P30" s="398"/>
      <c r="Q30" s="396"/>
      <c r="R30" s="397"/>
      <c r="S30" s="397"/>
      <c r="T30" s="397"/>
      <c r="U30" s="397"/>
      <c r="V30" s="398"/>
      <c r="W30" s="399" t="s">
        <v>179</v>
      </c>
      <c r="X30" s="400"/>
      <c r="Y30" s="400"/>
      <c r="Z30" s="400"/>
      <c r="AA30" s="400"/>
      <c r="AB30" s="400"/>
      <c r="AC30" s="400"/>
      <c r="AD30" s="400"/>
      <c r="AE30" s="400"/>
      <c r="AF30" s="400"/>
      <c r="AG30" s="401"/>
      <c r="AH30" s="402">
        <v>97.5</v>
      </c>
      <c r="AI30" s="403"/>
      <c r="AJ30" s="403"/>
      <c r="AK30" s="403"/>
      <c r="AL30" s="403"/>
      <c r="AM30" s="403"/>
      <c r="AN30" s="403"/>
      <c r="AO30" s="403"/>
      <c r="AP30" s="403"/>
      <c r="AQ30" s="403"/>
      <c r="AR30" s="403"/>
      <c r="AS30" s="403"/>
      <c r="AT30" s="403"/>
      <c r="AU30" s="403"/>
      <c r="AV30" s="403"/>
      <c r="AW30" s="403"/>
      <c r="AX30" s="404"/>
      <c r="AY30" s="455"/>
      <c r="AZ30" s="456"/>
      <c r="BA30" s="456"/>
      <c r="BB30" s="457"/>
      <c r="BC30" s="405" t="s">
        <v>48</v>
      </c>
      <c r="BD30" s="406"/>
      <c r="BE30" s="406"/>
      <c r="BF30" s="406"/>
      <c r="BG30" s="406"/>
      <c r="BH30" s="406"/>
      <c r="BI30" s="406"/>
      <c r="BJ30" s="406"/>
      <c r="BK30" s="406"/>
      <c r="BL30" s="406"/>
      <c r="BM30" s="407"/>
      <c r="BN30" s="466">
        <v>8041196</v>
      </c>
      <c r="BO30" s="467"/>
      <c r="BP30" s="467"/>
      <c r="BQ30" s="467"/>
      <c r="BR30" s="467"/>
      <c r="BS30" s="467"/>
      <c r="BT30" s="467"/>
      <c r="BU30" s="468"/>
      <c r="BV30" s="466">
        <v>7856492</v>
      </c>
      <c r="BW30" s="467"/>
      <c r="BX30" s="467"/>
      <c r="BY30" s="467"/>
      <c r="BZ30" s="467"/>
      <c r="CA30" s="467"/>
      <c r="CB30" s="467"/>
      <c r="CC30" s="468"/>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91" t="s">
        <v>180</v>
      </c>
      <c r="D32" s="391"/>
      <c r="E32" s="391"/>
      <c r="F32" s="391"/>
      <c r="G32" s="391"/>
      <c r="H32" s="391"/>
      <c r="I32" s="391"/>
      <c r="J32" s="391"/>
      <c r="K32" s="391"/>
      <c r="L32" s="391"/>
      <c r="M32" s="391"/>
      <c r="N32" s="391"/>
      <c r="O32" s="391"/>
      <c r="P32" s="391"/>
      <c r="Q32" s="391"/>
      <c r="R32" s="391"/>
      <c r="S32" s="391"/>
      <c r="U32" s="392" t="s">
        <v>181</v>
      </c>
      <c r="V32" s="392"/>
      <c r="W32" s="392"/>
      <c r="X32" s="392"/>
      <c r="Y32" s="392"/>
      <c r="Z32" s="392"/>
      <c r="AA32" s="392"/>
      <c r="AB32" s="392"/>
      <c r="AC32" s="392"/>
      <c r="AD32" s="392"/>
      <c r="AE32" s="392"/>
      <c r="AF32" s="392"/>
      <c r="AG32" s="392"/>
      <c r="AH32" s="392"/>
      <c r="AI32" s="392"/>
      <c r="AJ32" s="392"/>
      <c r="AK32" s="392"/>
      <c r="AM32" s="392" t="s">
        <v>182</v>
      </c>
      <c r="AN32" s="392"/>
      <c r="AO32" s="392"/>
      <c r="AP32" s="392"/>
      <c r="AQ32" s="392"/>
      <c r="AR32" s="392"/>
      <c r="AS32" s="392"/>
      <c r="AT32" s="392"/>
      <c r="AU32" s="392"/>
      <c r="AV32" s="392"/>
      <c r="AW32" s="392"/>
      <c r="AX32" s="392"/>
      <c r="AY32" s="392"/>
      <c r="AZ32" s="392"/>
      <c r="BA32" s="392"/>
      <c r="BB32" s="392"/>
      <c r="BC32" s="392"/>
      <c r="BE32" s="392" t="s">
        <v>183</v>
      </c>
      <c r="BF32" s="392"/>
      <c r="BG32" s="392"/>
      <c r="BH32" s="392"/>
      <c r="BI32" s="392"/>
      <c r="BJ32" s="392"/>
      <c r="BK32" s="392"/>
      <c r="BL32" s="392"/>
      <c r="BM32" s="392"/>
      <c r="BN32" s="392"/>
      <c r="BO32" s="392"/>
      <c r="BP32" s="392"/>
      <c r="BQ32" s="392"/>
      <c r="BR32" s="392"/>
      <c r="BS32" s="392"/>
      <c r="BT32" s="392"/>
      <c r="BU32" s="392"/>
      <c r="BW32" s="392" t="s">
        <v>184</v>
      </c>
      <c r="BX32" s="392"/>
      <c r="BY32" s="392"/>
      <c r="BZ32" s="392"/>
      <c r="CA32" s="392"/>
      <c r="CB32" s="392"/>
      <c r="CC32" s="392"/>
      <c r="CD32" s="392"/>
      <c r="CE32" s="392"/>
      <c r="CF32" s="392"/>
      <c r="CG32" s="392"/>
      <c r="CH32" s="392"/>
      <c r="CI32" s="392"/>
      <c r="CJ32" s="392"/>
      <c r="CK32" s="392"/>
      <c r="CL32" s="392"/>
      <c r="CM32" s="392"/>
      <c r="CO32" s="392" t="s">
        <v>185</v>
      </c>
      <c r="CP32" s="392"/>
      <c r="CQ32" s="392"/>
      <c r="CR32" s="392"/>
      <c r="CS32" s="392"/>
      <c r="CT32" s="392"/>
      <c r="CU32" s="392"/>
      <c r="CV32" s="392"/>
      <c r="CW32" s="392"/>
      <c r="CX32" s="392"/>
      <c r="CY32" s="392"/>
      <c r="CZ32" s="392"/>
      <c r="DA32" s="392"/>
      <c r="DB32" s="392"/>
      <c r="DC32" s="392"/>
      <c r="DD32" s="392"/>
      <c r="DE32" s="392"/>
      <c r="DI32" s="201"/>
    </row>
    <row r="33" spans="1:113" ht="13.5" customHeight="1" x14ac:dyDescent="0.2">
      <c r="A33" s="175"/>
      <c r="B33" s="202"/>
      <c r="C33" s="384" t="s">
        <v>186</v>
      </c>
      <c r="D33" s="384"/>
      <c r="E33" s="383" t="s">
        <v>187</v>
      </c>
      <c r="F33" s="383"/>
      <c r="G33" s="383"/>
      <c r="H33" s="383"/>
      <c r="I33" s="383"/>
      <c r="J33" s="383"/>
      <c r="K33" s="383"/>
      <c r="L33" s="383"/>
      <c r="M33" s="383"/>
      <c r="N33" s="383"/>
      <c r="O33" s="383"/>
      <c r="P33" s="383"/>
      <c r="Q33" s="383"/>
      <c r="R33" s="383"/>
      <c r="S33" s="383"/>
      <c r="T33" s="179"/>
      <c r="U33" s="384" t="s">
        <v>186</v>
      </c>
      <c r="V33" s="384"/>
      <c r="W33" s="383" t="s">
        <v>187</v>
      </c>
      <c r="X33" s="383"/>
      <c r="Y33" s="383"/>
      <c r="Z33" s="383"/>
      <c r="AA33" s="383"/>
      <c r="AB33" s="383"/>
      <c r="AC33" s="383"/>
      <c r="AD33" s="383"/>
      <c r="AE33" s="383"/>
      <c r="AF33" s="383"/>
      <c r="AG33" s="383"/>
      <c r="AH33" s="383"/>
      <c r="AI33" s="383"/>
      <c r="AJ33" s="383"/>
      <c r="AK33" s="383"/>
      <c r="AL33" s="179"/>
      <c r="AM33" s="384" t="s">
        <v>186</v>
      </c>
      <c r="AN33" s="384"/>
      <c r="AO33" s="383" t="s">
        <v>187</v>
      </c>
      <c r="AP33" s="383"/>
      <c r="AQ33" s="383"/>
      <c r="AR33" s="383"/>
      <c r="AS33" s="383"/>
      <c r="AT33" s="383"/>
      <c r="AU33" s="383"/>
      <c r="AV33" s="383"/>
      <c r="AW33" s="383"/>
      <c r="AX33" s="383"/>
      <c r="AY33" s="383"/>
      <c r="AZ33" s="383"/>
      <c r="BA33" s="383"/>
      <c r="BB33" s="383"/>
      <c r="BC33" s="383"/>
      <c r="BD33" s="185"/>
      <c r="BE33" s="383" t="s">
        <v>188</v>
      </c>
      <c r="BF33" s="383"/>
      <c r="BG33" s="383" t="s">
        <v>189</v>
      </c>
      <c r="BH33" s="383"/>
      <c r="BI33" s="383"/>
      <c r="BJ33" s="383"/>
      <c r="BK33" s="383"/>
      <c r="BL33" s="383"/>
      <c r="BM33" s="383"/>
      <c r="BN33" s="383"/>
      <c r="BO33" s="383"/>
      <c r="BP33" s="383"/>
      <c r="BQ33" s="383"/>
      <c r="BR33" s="383"/>
      <c r="BS33" s="383"/>
      <c r="BT33" s="383"/>
      <c r="BU33" s="383"/>
      <c r="BV33" s="185"/>
      <c r="BW33" s="384" t="s">
        <v>188</v>
      </c>
      <c r="BX33" s="384"/>
      <c r="BY33" s="383" t="s">
        <v>190</v>
      </c>
      <c r="BZ33" s="383"/>
      <c r="CA33" s="383"/>
      <c r="CB33" s="383"/>
      <c r="CC33" s="383"/>
      <c r="CD33" s="383"/>
      <c r="CE33" s="383"/>
      <c r="CF33" s="383"/>
      <c r="CG33" s="383"/>
      <c r="CH33" s="383"/>
      <c r="CI33" s="383"/>
      <c r="CJ33" s="383"/>
      <c r="CK33" s="383"/>
      <c r="CL33" s="383"/>
      <c r="CM33" s="383"/>
      <c r="CN33" s="179"/>
      <c r="CO33" s="384" t="s">
        <v>186</v>
      </c>
      <c r="CP33" s="384"/>
      <c r="CQ33" s="383" t="s">
        <v>191</v>
      </c>
      <c r="CR33" s="383"/>
      <c r="CS33" s="383"/>
      <c r="CT33" s="383"/>
      <c r="CU33" s="383"/>
      <c r="CV33" s="383"/>
      <c r="CW33" s="383"/>
      <c r="CX33" s="383"/>
      <c r="CY33" s="383"/>
      <c r="CZ33" s="383"/>
      <c r="DA33" s="383"/>
      <c r="DB33" s="383"/>
      <c r="DC33" s="383"/>
      <c r="DD33" s="383"/>
      <c r="DE33" s="383"/>
      <c r="DF33" s="179"/>
      <c r="DG33" s="382" t="s">
        <v>192</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国民健康保険事業特別会計</v>
      </c>
      <c r="X34" s="381"/>
      <c r="Y34" s="381"/>
      <c r="Z34" s="381"/>
      <c r="AA34" s="381"/>
      <c r="AB34" s="381"/>
      <c r="AC34" s="381"/>
      <c r="AD34" s="381"/>
      <c r="AE34" s="381"/>
      <c r="AF34" s="381"/>
      <c r="AG34" s="381"/>
      <c r="AH34" s="381"/>
      <c r="AI34" s="381"/>
      <c r="AJ34" s="381"/>
      <c r="AK34" s="381"/>
      <c r="AL34" s="175"/>
      <c r="AM34" s="380">
        <f>IF(AO34="","",MAX(C34:D43,U34:V43)+1)</f>
        <v>5</v>
      </c>
      <c r="AN34" s="380"/>
      <c r="AO34" s="381" t="str">
        <f>IF('各会計、関係団体の財政状況及び健全化判断比率'!B31="","",'各会計、関係団体の財政状況及び健全化判断比率'!B31)</f>
        <v>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8</v>
      </c>
      <c r="BX34" s="380"/>
      <c r="BY34" s="381" t="str">
        <f>IF('各会計、関係団体の財政状況及び健全化判断比率'!B68="","",'各会計、関係団体の財政状況及び健全化判断比率'!B68)</f>
        <v>鹿児島県市町村総合事務組合</v>
      </c>
      <c r="BZ34" s="381"/>
      <c r="CA34" s="381"/>
      <c r="CB34" s="381"/>
      <c r="CC34" s="381"/>
      <c r="CD34" s="381"/>
      <c r="CE34" s="381"/>
      <c r="CF34" s="381"/>
      <c r="CG34" s="381"/>
      <c r="CH34" s="381"/>
      <c r="CI34" s="381"/>
      <c r="CJ34" s="381"/>
      <c r="CK34" s="381"/>
      <c r="CL34" s="381"/>
      <c r="CM34" s="381"/>
      <c r="CN34" s="175"/>
      <c r="CO34" s="380">
        <f>IF(CQ34="","",MAX(C34:D43,U34:V43,AM34:AN43,BE34:BF43,BW34:BX43)+1)</f>
        <v>15</v>
      </c>
      <c r="CP34" s="380"/>
      <c r="CQ34" s="381" t="str">
        <f>IF('各会計、関係団体の財政状況及び健全化判断比率'!BS7="","",'各会計、関係団体の財政状況及び健全化判断比率'!BS7)</f>
        <v>（有）川辺やすらぎの郷</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介護保険事業特別会計</v>
      </c>
      <c r="X35" s="381"/>
      <c r="Y35" s="381"/>
      <c r="Z35" s="381"/>
      <c r="AA35" s="381"/>
      <c r="AB35" s="381"/>
      <c r="AC35" s="381"/>
      <c r="AD35" s="381"/>
      <c r="AE35" s="381"/>
      <c r="AF35" s="381"/>
      <c r="AG35" s="381"/>
      <c r="AH35" s="381"/>
      <c r="AI35" s="381"/>
      <c r="AJ35" s="381"/>
      <c r="AK35" s="381"/>
      <c r="AL35" s="175"/>
      <c r="AM35" s="380">
        <f t="shared" ref="AM35:AM43" si="0">IF(AO35="","",AM34+1)</f>
        <v>6</v>
      </c>
      <c r="AN35" s="380"/>
      <c r="AO35" s="381" t="str">
        <f>IF('各会計、関係団体の財政状況及び健全化判断比率'!B32="","",'各会計、関係団体の財政状況及び健全化判断比率'!B32)</f>
        <v>農業集落排水事業会計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9</v>
      </c>
      <c r="BX35" s="380"/>
      <c r="BY35" s="381" t="str">
        <f>IF('各会計、関係団体の財政状況及び健全化判断比率'!B69="","",'各会計、関係団体の財政状況及び健全化判断比率'!B69)</f>
        <v>南薩地区衛生管理組合</v>
      </c>
      <c r="BZ35" s="381"/>
      <c r="CA35" s="381"/>
      <c r="CB35" s="381"/>
      <c r="CC35" s="381"/>
      <c r="CD35" s="381"/>
      <c r="CE35" s="381"/>
      <c r="CF35" s="381"/>
      <c r="CG35" s="381"/>
      <c r="CH35" s="381"/>
      <c r="CI35" s="381"/>
      <c r="CJ35" s="381"/>
      <c r="CK35" s="381"/>
      <c r="CL35" s="381"/>
      <c r="CM35" s="381"/>
      <c r="CN35" s="175"/>
      <c r="CO35" s="380">
        <f t="shared" ref="CO35:CO43" si="3">IF(CQ35="","",CO34+1)</f>
        <v>16</v>
      </c>
      <c r="CP35" s="380"/>
      <c r="CQ35" s="381" t="str">
        <f>IF('各会計、関係団体の財政状況及び健全化判断比率'!BS8="","",'各会計、関係団体の財政状況及び健全化判断比率'!BS8)</f>
        <v>（株）南薩木材加工センター</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後期高齢者医療特別会計</v>
      </c>
      <c r="X36" s="381"/>
      <c r="Y36" s="381"/>
      <c r="Z36" s="381"/>
      <c r="AA36" s="381"/>
      <c r="AB36" s="381"/>
      <c r="AC36" s="381"/>
      <c r="AD36" s="381"/>
      <c r="AE36" s="381"/>
      <c r="AF36" s="381"/>
      <c r="AG36" s="381"/>
      <c r="AH36" s="381"/>
      <c r="AI36" s="381"/>
      <c r="AJ36" s="381"/>
      <c r="AK36" s="381"/>
      <c r="AL36" s="175"/>
      <c r="AM36" s="380">
        <f t="shared" si="0"/>
        <v>7</v>
      </c>
      <c r="AN36" s="380"/>
      <c r="AO36" s="381" t="str">
        <f>IF('各会計、関係団体の財政状況及び健全化判断比率'!B33="","",'各会計、関係団体の財政状況及び健全化判断比率'!B33)</f>
        <v>公共下水道事業会計</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10</v>
      </c>
      <c r="BX36" s="380"/>
      <c r="BY36" s="381" t="str">
        <f>IF('各会計、関係団体の財政状況及び健全化判断比率'!B70="","",'各会計、関係団体の財政状況及び健全化判断比率'!B70)</f>
        <v>指宿南九州消防組合</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t="str">
        <f t="shared" si="4"/>
        <v/>
      </c>
      <c r="V37" s="380"/>
      <c r="W37" s="381"/>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11</v>
      </c>
      <c r="BX37" s="380"/>
      <c r="BY37" s="381" t="str">
        <f>IF('各会計、関係団体の財政状況及び健全化判断比率'!B71="","",'各会計、関係団体の財政状況及び健全化判断比率'!B71)</f>
        <v>指宿広域市町村圏組合</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12</v>
      </c>
      <c r="BX38" s="380"/>
      <c r="BY38" s="381" t="str">
        <f>IF('各会計、関係団体の財政状況及び健全化判断比率'!B72="","",'各会計、関係団体の財政状況及び健全化判断比率'!B72)</f>
        <v>南薩介護保険事務組合</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13</v>
      </c>
      <c r="BX39" s="380"/>
      <c r="BY39" s="381" t="str">
        <f>IF('各会計、関係団体の財政状況及び健全化判断比率'!B73="","",'各会計、関係団体の財政状況及び健全化判断比率'!B73)</f>
        <v>鹿児島県後期高齢者医療広域連合（一般会計）</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14</v>
      </c>
      <c r="BX40" s="380"/>
      <c r="BY40" s="381" t="str">
        <f>IF('各会計、関係団体の財政状況及び健全化判断比率'!B74="","",'各会計、関係団体の財政状況及び健全化判断比率'!B74)</f>
        <v>鹿児島県後期高齢者医療広域連合（特別会計）</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77" t="s">
        <v>194</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195</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196</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197</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198</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199</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200</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201</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ZLUc5rk3ylYmQY7rko14S1wFDOrIQr9ZCDhaHn1jQ+oQe5KDQg3ELCjzPjlqbsuAoLSHT+/PQev4SIWAZiAjgg==" saltValue="2XIVTPUt4qHjeka1OUrM4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2"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62" t="s">
        <v>534</v>
      </c>
      <c r="D34" s="1162"/>
      <c r="E34" s="1163"/>
      <c r="F34" s="32">
        <v>3.31</v>
      </c>
      <c r="G34" s="33">
        <v>5.01</v>
      </c>
      <c r="H34" s="33">
        <v>4.6100000000000003</v>
      </c>
      <c r="I34" s="33">
        <v>5.13</v>
      </c>
      <c r="J34" s="34">
        <v>5.17</v>
      </c>
      <c r="K34" s="22"/>
      <c r="L34" s="22"/>
      <c r="M34" s="22"/>
      <c r="N34" s="22"/>
      <c r="O34" s="22"/>
      <c r="P34" s="22"/>
    </row>
    <row r="35" spans="1:16" ht="39" customHeight="1" x14ac:dyDescent="0.2">
      <c r="A35" s="22"/>
      <c r="B35" s="35"/>
      <c r="C35" s="1158" t="s">
        <v>535</v>
      </c>
      <c r="D35" s="1158"/>
      <c r="E35" s="1159"/>
      <c r="F35" s="36">
        <v>2.37</v>
      </c>
      <c r="G35" s="37">
        <v>1.86</v>
      </c>
      <c r="H35" s="37">
        <v>1.71</v>
      </c>
      <c r="I35" s="37">
        <v>2.2200000000000002</v>
      </c>
      <c r="J35" s="38">
        <v>2.83</v>
      </c>
      <c r="K35" s="22"/>
      <c r="L35" s="22"/>
      <c r="M35" s="22"/>
      <c r="N35" s="22"/>
      <c r="O35" s="22"/>
      <c r="P35" s="22"/>
    </row>
    <row r="36" spans="1:16" ht="39" customHeight="1" x14ac:dyDescent="0.2">
      <c r="A36" s="22"/>
      <c r="B36" s="35"/>
      <c r="C36" s="1158" t="s">
        <v>536</v>
      </c>
      <c r="D36" s="1158"/>
      <c r="E36" s="1159"/>
      <c r="F36" s="36">
        <v>0.87</v>
      </c>
      <c r="G36" s="37">
        <v>0.53</v>
      </c>
      <c r="H36" s="37">
        <v>1.27</v>
      </c>
      <c r="I36" s="37">
        <v>2.4500000000000002</v>
      </c>
      <c r="J36" s="38">
        <v>2.4900000000000002</v>
      </c>
      <c r="K36" s="22"/>
      <c r="L36" s="22"/>
      <c r="M36" s="22"/>
      <c r="N36" s="22"/>
      <c r="O36" s="22"/>
      <c r="P36" s="22"/>
    </row>
    <row r="37" spans="1:16" ht="39" customHeight="1" x14ac:dyDescent="0.2">
      <c r="A37" s="22"/>
      <c r="B37" s="35"/>
      <c r="C37" s="1158" t="s">
        <v>537</v>
      </c>
      <c r="D37" s="1158"/>
      <c r="E37" s="1159"/>
      <c r="F37" s="36" t="s">
        <v>486</v>
      </c>
      <c r="G37" s="37">
        <v>0.39</v>
      </c>
      <c r="H37" s="37">
        <v>0.47</v>
      </c>
      <c r="I37" s="37">
        <v>0.7</v>
      </c>
      <c r="J37" s="38">
        <v>0.96</v>
      </c>
      <c r="K37" s="22"/>
      <c r="L37" s="22"/>
      <c r="M37" s="22"/>
      <c r="N37" s="22"/>
      <c r="O37" s="22"/>
      <c r="P37" s="22"/>
    </row>
    <row r="38" spans="1:16" ht="39" customHeight="1" x14ac:dyDescent="0.2">
      <c r="A38" s="22"/>
      <c r="B38" s="35"/>
      <c r="C38" s="1158" t="s">
        <v>538</v>
      </c>
      <c r="D38" s="1158"/>
      <c r="E38" s="1159"/>
      <c r="F38" s="36">
        <v>0.32</v>
      </c>
      <c r="G38" s="37">
        <v>0.3</v>
      </c>
      <c r="H38" s="37">
        <v>0.51</v>
      </c>
      <c r="I38" s="37">
        <v>0.34</v>
      </c>
      <c r="J38" s="38">
        <v>0.76</v>
      </c>
      <c r="K38" s="22"/>
      <c r="L38" s="22"/>
      <c r="M38" s="22"/>
      <c r="N38" s="22"/>
      <c r="O38" s="22"/>
      <c r="P38" s="22"/>
    </row>
    <row r="39" spans="1:16" ht="39" customHeight="1" x14ac:dyDescent="0.2">
      <c r="A39" s="22"/>
      <c r="B39" s="35"/>
      <c r="C39" s="1158" t="s">
        <v>539</v>
      </c>
      <c r="D39" s="1158"/>
      <c r="E39" s="1159"/>
      <c r="F39" s="36" t="s">
        <v>486</v>
      </c>
      <c r="G39" s="37">
        <v>0.06</v>
      </c>
      <c r="H39" s="37">
        <v>0.17</v>
      </c>
      <c r="I39" s="37">
        <v>0.3</v>
      </c>
      <c r="J39" s="38">
        <v>0.21</v>
      </c>
      <c r="K39" s="22"/>
      <c r="L39" s="22"/>
      <c r="M39" s="22"/>
      <c r="N39" s="22"/>
      <c r="O39" s="22"/>
      <c r="P39" s="22"/>
    </row>
    <row r="40" spans="1:16" ht="39" customHeight="1" x14ac:dyDescent="0.2">
      <c r="A40" s="22"/>
      <c r="B40" s="35"/>
      <c r="C40" s="1158" t="s">
        <v>540</v>
      </c>
      <c r="D40" s="1158"/>
      <c r="E40" s="1159"/>
      <c r="F40" s="36">
        <v>0</v>
      </c>
      <c r="G40" s="37">
        <v>0</v>
      </c>
      <c r="H40" s="37">
        <v>0</v>
      </c>
      <c r="I40" s="37">
        <v>0.01</v>
      </c>
      <c r="J40" s="38">
        <v>0.01</v>
      </c>
      <c r="K40" s="22"/>
      <c r="L40" s="22"/>
      <c r="M40" s="22"/>
      <c r="N40" s="22"/>
      <c r="O40" s="22"/>
      <c r="P40" s="22"/>
    </row>
    <row r="41" spans="1:16" ht="39" customHeight="1" x14ac:dyDescent="0.2">
      <c r="A41" s="22"/>
      <c r="B41" s="35"/>
      <c r="C41" s="1158"/>
      <c r="D41" s="1158"/>
      <c r="E41" s="1159"/>
      <c r="F41" s="36"/>
      <c r="G41" s="37"/>
      <c r="H41" s="37"/>
      <c r="I41" s="37"/>
      <c r="J41" s="38"/>
      <c r="K41" s="22"/>
      <c r="L41" s="22"/>
      <c r="M41" s="22"/>
      <c r="N41" s="22"/>
      <c r="O41" s="22"/>
      <c r="P41" s="22"/>
    </row>
    <row r="42" spans="1:16" ht="39" customHeight="1" x14ac:dyDescent="0.2">
      <c r="A42" s="22"/>
      <c r="B42" s="39"/>
      <c r="C42" s="1158" t="s">
        <v>541</v>
      </c>
      <c r="D42" s="1158"/>
      <c r="E42" s="1159"/>
      <c r="F42" s="36" t="s">
        <v>486</v>
      </c>
      <c r="G42" s="37" t="s">
        <v>486</v>
      </c>
      <c r="H42" s="37" t="s">
        <v>486</v>
      </c>
      <c r="I42" s="37" t="s">
        <v>486</v>
      </c>
      <c r="J42" s="38" t="s">
        <v>486</v>
      </c>
      <c r="K42" s="22"/>
      <c r="L42" s="22"/>
      <c r="M42" s="22"/>
      <c r="N42" s="22"/>
      <c r="O42" s="22"/>
      <c r="P42" s="22"/>
    </row>
    <row r="43" spans="1:16" ht="39" customHeight="1" thickBot="1" x14ac:dyDescent="0.25">
      <c r="A43" s="22"/>
      <c r="B43" s="40"/>
      <c r="C43" s="1160" t="s">
        <v>542</v>
      </c>
      <c r="D43" s="1160"/>
      <c r="E43" s="1161"/>
      <c r="F43" s="41">
        <v>0.23</v>
      </c>
      <c r="G43" s="42" t="s">
        <v>486</v>
      </c>
      <c r="H43" s="42" t="s">
        <v>486</v>
      </c>
      <c r="I43" s="42" t="s">
        <v>486</v>
      </c>
      <c r="J43" s="43" t="s">
        <v>486</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qp25RDYxmakMTeKImRQatISvs6CGf8bAYcXH1nrTF1tPTegRHj8LifggsJcbWrSGUOlCgoT3eP353zjged+RbA==" saltValue="KLKPe6kc/udjHqq44sXUq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2210</v>
      </c>
      <c r="L45" s="58">
        <v>2319</v>
      </c>
      <c r="M45" s="58">
        <v>2291</v>
      </c>
      <c r="N45" s="58">
        <v>2230</v>
      </c>
      <c r="O45" s="59">
        <v>2145</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486</v>
      </c>
      <c r="L46" s="62" t="s">
        <v>486</v>
      </c>
      <c r="M46" s="62" t="s">
        <v>486</v>
      </c>
      <c r="N46" s="62" t="s">
        <v>486</v>
      </c>
      <c r="O46" s="63" t="s">
        <v>486</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486</v>
      </c>
      <c r="L47" s="62" t="s">
        <v>486</v>
      </c>
      <c r="M47" s="62" t="s">
        <v>486</v>
      </c>
      <c r="N47" s="62" t="s">
        <v>486</v>
      </c>
      <c r="O47" s="63" t="s">
        <v>486</v>
      </c>
      <c r="P47" s="46"/>
      <c r="Q47" s="46"/>
      <c r="R47" s="46"/>
      <c r="S47" s="46"/>
      <c r="T47" s="46"/>
      <c r="U47" s="46"/>
    </row>
    <row r="48" spans="1:21" ht="30.75" customHeight="1" x14ac:dyDescent="0.2">
      <c r="A48" s="46"/>
      <c r="B48" s="1189"/>
      <c r="C48" s="1190"/>
      <c r="D48" s="60"/>
      <c r="E48" s="1166" t="s">
        <v>13</v>
      </c>
      <c r="F48" s="1166"/>
      <c r="G48" s="1166"/>
      <c r="H48" s="1166"/>
      <c r="I48" s="1166"/>
      <c r="J48" s="1167"/>
      <c r="K48" s="61">
        <v>175</v>
      </c>
      <c r="L48" s="62">
        <v>178</v>
      </c>
      <c r="M48" s="62">
        <v>162</v>
      </c>
      <c r="N48" s="62">
        <v>155</v>
      </c>
      <c r="O48" s="63">
        <v>152</v>
      </c>
      <c r="P48" s="46"/>
      <c r="Q48" s="46"/>
      <c r="R48" s="46"/>
      <c r="S48" s="46"/>
      <c r="T48" s="46"/>
      <c r="U48" s="46"/>
    </row>
    <row r="49" spans="1:21" ht="30.75" customHeight="1" x14ac:dyDescent="0.2">
      <c r="A49" s="46"/>
      <c r="B49" s="1189"/>
      <c r="C49" s="1190"/>
      <c r="D49" s="60"/>
      <c r="E49" s="1166" t="s">
        <v>14</v>
      </c>
      <c r="F49" s="1166"/>
      <c r="G49" s="1166"/>
      <c r="H49" s="1166"/>
      <c r="I49" s="1166"/>
      <c r="J49" s="1167"/>
      <c r="K49" s="61">
        <v>184</v>
      </c>
      <c r="L49" s="62">
        <v>203</v>
      </c>
      <c r="M49" s="62">
        <v>207</v>
      </c>
      <c r="N49" s="62">
        <v>205</v>
      </c>
      <c r="O49" s="63">
        <v>207</v>
      </c>
      <c r="P49" s="46"/>
      <c r="Q49" s="46"/>
      <c r="R49" s="46"/>
      <c r="S49" s="46"/>
      <c r="T49" s="46"/>
      <c r="U49" s="46"/>
    </row>
    <row r="50" spans="1:21" ht="30.75" customHeight="1" x14ac:dyDescent="0.2">
      <c r="A50" s="46"/>
      <c r="B50" s="1189"/>
      <c r="C50" s="1190"/>
      <c r="D50" s="60"/>
      <c r="E50" s="1166" t="s">
        <v>15</v>
      </c>
      <c r="F50" s="1166"/>
      <c r="G50" s="1166"/>
      <c r="H50" s="1166"/>
      <c r="I50" s="1166"/>
      <c r="J50" s="1167"/>
      <c r="K50" s="61">
        <v>4</v>
      </c>
      <c r="L50" s="62">
        <v>2</v>
      </c>
      <c r="M50" s="62">
        <v>2</v>
      </c>
      <c r="N50" s="62">
        <v>2</v>
      </c>
      <c r="O50" s="63">
        <v>2</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486</v>
      </c>
      <c r="L51" s="62" t="s">
        <v>486</v>
      </c>
      <c r="M51" s="62" t="s">
        <v>486</v>
      </c>
      <c r="N51" s="62" t="s">
        <v>486</v>
      </c>
      <c r="O51" s="63" t="s">
        <v>486</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1828</v>
      </c>
      <c r="L52" s="62">
        <v>1912</v>
      </c>
      <c r="M52" s="62">
        <v>1895</v>
      </c>
      <c r="N52" s="62">
        <v>1821</v>
      </c>
      <c r="O52" s="63">
        <v>1756</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745</v>
      </c>
      <c r="L53" s="67">
        <v>790</v>
      </c>
      <c r="M53" s="67">
        <v>767</v>
      </c>
      <c r="N53" s="67">
        <v>771</v>
      </c>
      <c r="O53" s="68">
        <v>750</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O9e/q7cHheSkLBpnqgOv9CnP5Z72BQTUtV0aftyf5nTrkrlqNEmDW9Aq8I5DSSINMCNSVkDJ+w/YLeGbVt1LGQ==" saltValue="6EVhVcFkrjwejv/J0VQ0P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0"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525</v>
      </c>
      <c r="J40" s="101" t="s">
        <v>526</v>
      </c>
      <c r="K40" s="101" t="s">
        <v>527</v>
      </c>
      <c r="L40" s="101" t="s">
        <v>528</v>
      </c>
      <c r="M40" s="102" t="s">
        <v>529</v>
      </c>
    </row>
    <row r="41" spans="2:13" ht="27.75" customHeight="1" x14ac:dyDescent="0.2">
      <c r="B41" s="1207" t="s">
        <v>30</v>
      </c>
      <c r="C41" s="1208"/>
      <c r="D41" s="103"/>
      <c r="E41" s="1209" t="s">
        <v>31</v>
      </c>
      <c r="F41" s="1209"/>
      <c r="G41" s="1209"/>
      <c r="H41" s="1210"/>
      <c r="I41" s="342">
        <v>20626</v>
      </c>
      <c r="J41" s="343">
        <v>19856</v>
      </c>
      <c r="K41" s="343">
        <v>19084</v>
      </c>
      <c r="L41" s="343">
        <v>18389</v>
      </c>
      <c r="M41" s="344">
        <v>19177</v>
      </c>
    </row>
    <row r="42" spans="2:13" ht="27.75" customHeight="1" x14ac:dyDescent="0.2">
      <c r="B42" s="1197"/>
      <c r="C42" s="1198"/>
      <c r="D42" s="104"/>
      <c r="E42" s="1201" t="s">
        <v>32</v>
      </c>
      <c r="F42" s="1201"/>
      <c r="G42" s="1201"/>
      <c r="H42" s="1202"/>
      <c r="I42" s="345" t="s">
        <v>486</v>
      </c>
      <c r="J42" s="346" t="s">
        <v>486</v>
      </c>
      <c r="K42" s="346" t="s">
        <v>486</v>
      </c>
      <c r="L42" s="346" t="s">
        <v>486</v>
      </c>
      <c r="M42" s="347" t="s">
        <v>486</v>
      </c>
    </row>
    <row r="43" spans="2:13" ht="27.75" customHeight="1" x14ac:dyDescent="0.2">
      <c r="B43" s="1197"/>
      <c r="C43" s="1198"/>
      <c r="D43" s="104"/>
      <c r="E43" s="1201" t="s">
        <v>33</v>
      </c>
      <c r="F43" s="1201"/>
      <c r="G43" s="1201"/>
      <c r="H43" s="1202"/>
      <c r="I43" s="345">
        <v>1521</v>
      </c>
      <c r="J43" s="346">
        <v>1460</v>
      </c>
      <c r="K43" s="346">
        <v>1342</v>
      </c>
      <c r="L43" s="346">
        <v>1236</v>
      </c>
      <c r="M43" s="347">
        <v>1143</v>
      </c>
    </row>
    <row r="44" spans="2:13" ht="27.75" customHeight="1" x14ac:dyDescent="0.2">
      <c r="B44" s="1197"/>
      <c r="C44" s="1198"/>
      <c r="D44" s="104"/>
      <c r="E44" s="1201" t="s">
        <v>34</v>
      </c>
      <c r="F44" s="1201"/>
      <c r="G44" s="1201"/>
      <c r="H44" s="1202"/>
      <c r="I44" s="345">
        <v>2184</v>
      </c>
      <c r="J44" s="346">
        <v>1929</v>
      </c>
      <c r="K44" s="346">
        <v>1632</v>
      </c>
      <c r="L44" s="346">
        <v>1366</v>
      </c>
      <c r="M44" s="347">
        <v>1220</v>
      </c>
    </row>
    <row r="45" spans="2:13" ht="27.75" customHeight="1" x14ac:dyDescent="0.2">
      <c r="B45" s="1197"/>
      <c r="C45" s="1198"/>
      <c r="D45" s="104"/>
      <c r="E45" s="1201" t="s">
        <v>35</v>
      </c>
      <c r="F45" s="1201"/>
      <c r="G45" s="1201"/>
      <c r="H45" s="1202"/>
      <c r="I45" s="345">
        <v>2940</v>
      </c>
      <c r="J45" s="346">
        <v>2768</v>
      </c>
      <c r="K45" s="346">
        <v>2560</v>
      </c>
      <c r="L45" s="346">
        <v>2537</v>
      </c>
      <c r="M45" s="347">
        <v>2229</v>
      </c>
    </row>
    <row r="46" spans="2:13" ht="27.75" customHeight="1" x14ac:dyDescent="0.2">
      <c r="B46" s="1197"/>
      <c r="C46" s="1198"/>
      <c r="D46" s="105"/>
      <c r="E46" s="1201" t="s">
        <v>36</v>
      </c>
      <c r="F46" s="1201"/>
      <c r="G46" s="1201"/>
      <c r="H46" s="1202"/>
      <c r="I46" s="345">
        <v>44</v>
      </c>
      <c r="J46" s="346">
        <v>43</v>
      </c>
      <c r="K46" s="346">
        <v>12</v>
      </c>
      <c r="L46" s="346">
        <v>11</v>
      </c>
      <c r="M46" s="347">
        <v>9</v>
      </c>
    </row>
    <row r="47" spans="2:13" ht="27.75" customHeight="1" x14ac:dyDescent="0.2">
      <c r="B47" s="1197"/>
      <c r="C47" s="1198"/>
      <c r="D47" s="106"/>
      <c r="E47" s="1211" t="s">
        <v>37</v>
      </c>
      <c r="F47" s="1212"/>
      <c r="G47" s="1212"/>
      <c r="H47" s="1213"/>
      <c r="I47" s="345" t="s">
        <v>486</v>
      </c>
      <c r="J47" s="346" t="s">
        <v>486</v>
      </c>
      <c r="K47" s="346" t="s">
        <v>486</v>
      </c>
      <c r="L47" s="346" t="s">
        <v>486</v>
      </c>
      <c r="M47" s="347" t="s">
        <v>486</v>
      </c>
    </row>
    <row r="48" spans="2:13" ht="27.75" customHeight="1" x14ac:dyDescent="0.2">
      <c r="B48" s="1197"/>
      <c r="C48" s="1198"/>
      <c r="D48" s="104"/>
      <c r="E48" s="1201" t="s">
        <v>38</v>
      </c>
      <c r="F48" s="1201"/>
      <c r="G48" s="1201"/>
      <c r="H48" s="1202"/>
      <c r="I48" s="345" t="s">
        <v>486</v>
      </c>
      <c r="J48" s="346" t="s">
        <v>486</v>
      </c>
      <c r="K48" s="346" t="s">
        <v>486</v>
      </c>
      <c r="L48" s="346" t="s">
        <v>486</v>
      </c>
      <c r="M48" s="347" t="s">
        <v>486</v>
      </c>
    </row>
    <row r="49" spans="2:13" ht="27.75" customHeight="1" x14ac:dyDescent="0.2">
      <c r="B49" s="1199"/>
      <c r="C49" s="1200"/>
      <c r="D49" s="104"/>
      <c r="E49" s="1201" t="s">
        <v>39</v>
      </c>
      <c r="F49" s="1201"/>
      <c r="G49" s="1201"/>
      <c r="H49" s="1202"/>
      <c r="I49" s="345" t="s">
        <v>486</v>
      </c>
      <c r="J49" s="346" t="s">
        <v>486</v>
      </c>
      <c r="K49" s="346" t="s">
        <v>486</v>
      </c>
      <c r="L49" s="346" t="s">
        <v>486</v>
      </c>
      <c r="M49" s="347" t="s">
        <v>486</v>
      </c>
    </row>
    <row r="50" spans="2:13" ht="27.75" customHeight="1" x14ac:dyDescent="0.2">
      <c r="B50" s="1195" t="s">
        <v>40</v>
      </c>
      <c r="C50" s="1196"/>
      <c r="D50" s="107"/>
      <c r="E50" s="1201" t="s">
        <v>41</v>
      </c>
      <c r="F50" s="1201"/>
      <c r="G50" s="1201"/>
      <c r="H50" s="1202"/>
      <c r="I50" s="345">
        <v>9217</v>
      </c>
      <c r="J50" s="346">
        <v>10524</v>
      </c>
      <c r="K50" s="346">
        <v>12216</v>
      </c>
      <c r="L50" s="346">
        <v>13049</v>
      </c>
      <c r="M50" s="347">
        <v>13405</v>
      </c>
    </row>
    <row r="51" spans="2:13" ht="27.75" customHeight="1" x14ac:dyDescent="0.2">
      <c r="B51" s="1197"/>
      <c r="C51" s="1198"/>
      <c r="D51" s="104"/>
      <c r="E51" s="1201" t="s">
        <v>42</v>
      </c>
      <c r="F51" s="1201"/>
      <c r="G51" s="1201"/>
      <c r="H51" s="1202"/>
      <c r="I51" s="345">
        <v>445</v>
      </c>
      <c r="J51" s="346">
        <v>467</v>
      </c>
      <c r="K51" s="346">
        <v>537</v>
      </c>
      <c r="L51" s="346">
        <v>641</v>
      </c>
      <c r="M51" s="347">
        <v>718</v>
      </c>
    </row>
    <row r="52" spans="2:13" ht="27.75" customHeight="1" x14ac:dyDescent="0.2">
      <c r="B52" s="1199"/>
      <c r="C52" s="1200"/>
      <c r="D52" s="104"/>
      <c r="E52" s="1201" t="s">
        <v>43</v>
      </c>
      <c r="F52" s="1201"/>
      <c r="G52" s="1201"/>
      <c r="H52" s="1202"/>
      <c r="I52" s="345">
        <v>16812</v>
      </c>
      <c r="J52" s="346">
        <v>15813</v>
      </c>
      <c r="K52" s="346">
        <v>14934</v>
      </c>
      <c r="L52" s="346">
        <v>14053</v>
      </c>
      <c r="M52" s="347">
        <v>14840</v>
      </c>
    </row>
    <row r="53" spans="2:13" ht="27.75" customHeight="1" thickBot="1" x14ac:dyDescent="0.25">
      <c r="B53" s="1203" t="s">
        <v>19</v>
      </c>
      <c r="C53" s="1204"/>
      <c r="D53" s="108"/>
      <c r="E53" s="1205" t="s">
        <v>44</v>
      </c>
      <c r="F53" s="1205"/>
      <c r="G53" s="1205"/>
      <c r="H53" s="1206"/>
      <c r="I53" s="348">
        <v>842</v>
      </c>
      <c r="J53" s="349">
        <v>-747</v>
      </c>
      <c r="K53" s="349">
        <v>-3057</v>
      </c>
      <c r="L53" s="349">
        <v>-4205</v>
      </c>
      <c r="M53" s="350">
        <v>-5186</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hXmUUWqkbu+5KkynnlVPa3NtIZPipi+sAAJg0lArQzPhdvkyhFNuigEASeJEGZelS6MBuGh1V8pc1Vsp5ImlqA==" saltValue="z9oeJnTspUTDfobNKbFTE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8"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527</v>
      </c>
      <c r="G54" s="117" t="s">
        <v>528</v>
      </c>
      <c r="H54" s="118" t="s">
        <v>529</v>
      </c>
    </row>
    <row r="55" spans="2:8" ht="52.5" customHeight="1" x14ac:dyDescent="0.2">
      <c r="B55" s="119"/>
      <c r="C55" s="1222" t="s">
        <v>46</v>
      </c>
      <c r="D55" s="1222"/>
      <c r="E55" s="1223"/>
      <c r="F55" s="120">
        <v>3604</v>
      </c>
      <c r="G55" s="120">
        <v>3921</v>
      </c>
      <c r="H55" s="121">
        <v>3908</v>
      </c>
    </row>
    <row r="56" spans="2:8" ht="52.5" customHeight="1" x14ac:dyDescent="0.2">
      <c r="B56" s="122"/>
      <c r="C56" s="1224" t="s">
        <v>47</v>
      </c>
      <c r="D56" s="1224"/>
      <c r="E56" s="1225"/>
      <c r="F56" s="123">
        <v>466</v>
      </c>
      <c r="G56" s="123">
        <v>567</v>
      </c>
      <c r="H56" s="124">
        <v>618</v>
      </c>
    </row>
    <row r="57" spans="2:8" ht="53.25" customHeight="1" x14ac:dyDescent="0.2">
      <c r="B57" s="122"/>
      <c r="C57" s="1226" t="s">
        <v>48</v>
      </c>
      <c r="D57" s="1226"/>
      <c r="E57" s="1227"/>
      <c r="F57" s="125">
        <v>7472</v>
      </c>
      <c r="G57" s="125">
        <v>7856</v>
      </c>
      <c r="H57" s="126">
        <v>8041</v>
      </c>
    </row>
    <row r="58" spans="2:8" ht="45.75" customHeight="1" x14ac:dyDescent="0.2">
      <c r="B58" s="127"/>
      <c r="C58" s="1214" t="s">
        <v>558</v>
      </c>
      <c r="D58" s="1215"/>
      <c r="E58" s="1216"/>
      <c r="F58" s="128">
        <v>3471</v>
      </c>
      <c r="G58" s="128">
        <v>3994</v>
      </c>
      <c r="H58" s="129">
        <v>4233</v>
      </c>
    </row>
    <row r="59" spans="2:8" ht="45.75" customHeight="1" x14ac:dyDescent="0.2">
      <c r="B59" s="127"/>
      <c r="C59" s="1214" t="s">
        <v>559</v>
      </c>
      <c r="D59" s="1215"/>
      <c r="E59" s="1216"/>
      <c r="F59" s="128">
        <v>925</v>
      </c>
      <c r="G59" s="128">
        <v>962</v>
      </c>
      <c r="H59" s="129">
        <v>1015</v>
      </c>
    </row>
    <row r="60" spans="2:8" ht="45.75" customHeight="1" x14ac:dyDescent="0.2">
      <c r="B60" s="127"/>
      <c r="C60" s="1214" t="s">
        <v>560</v>
      </c>
      <c r="D60" s="1215"/>
      <c r="E60" s="1216"/>
      <c r="F60" s="128">
        <v>1096</v>
      </c>
      <c r="G60" s="128">
        <v>1024</v>
      </c>
      <c r="H60" s="129">
        <v>861</v>
      </c>
    </row>
    <row r="61" spans="2:8" ht="45.75" customHeight="1" x14ac:dyDescent="0.2">
      <c r="B61" s="127"/>
      <c r="C61" s="1214" t="s">
        <v>561</v>
      </c>
      <c r="D61" s="1215"/>
      <c r="E61" s="1216"/>
      <c r="F61" s="128">
        <v>679</v>
      </c>
      <c r="G61" s="128">
        <v>603</v>
      </c>
      <c r="H61" s="129">
        <v>623</v>
      </c>
    </row>
    <row r="62" spans="2:8" ht="45.75" customHeight="1" thickBot="1" x14ac:dyDescent="0.25">
      <c r="B62" s="130"/>
      <c r="C62" s="1217" t="s">
        <v>562</v>
      </c>
      <c r="D62" s="1218"/>
      <c r="E62" s="1219"/>
      <c r="F62" s="131">
        <v>493</v>
      </c>
      <c r="G62" s="131">
        <v>586</v>
      </c>
      <c r="H62" s="132">
        <v>608</v>
      </c>
    </row>
    <row r="63" spans="2:8" ht="52.5" customHeight="1" thickBot="1" x14ac:dyDescent="0.25">
      <c r="B63" s="133"/>
      <c r="C63" s="1220" t="s">
        <v>49</v>
      </c>
      <c r="D63" s="1220"/>
      <c r="E63" s="1221"/>
      <c r="F63" s="134">
        <v>11542</v>
      </c>
      <c r="G63" s="134">
        <v>12344</v>
      </c>
      <c r="H63" s="135">
        <v>12567</v>
      </c>
    </row>
    <row r="64" spans="2:8" ht="13" x14ac:dyDescent="0.2"/>
  </sheetData>
  <sheetProtection algorithmName="SHA-512" hashValue="eF6aMof8vNU4uCQSBkvgnSk/YcJ5sS1T49Q0PnTnj+Z+RFQOSfCDVX53ROgi9XVRliCxyerBbJwZyrFhQL51zw==" saltValue="F+6B4saNUtWk2wUH7Ow3/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1"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0BF18-7FCD-4363-A437-8C252DED8629}">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255" customWidth="1"/>
    <col min="2" max="107" width="2.453125" style="255" customWidth="1"/>
    <col min="108" max="108" width="6.08984375" style="261" customWidth="1"/>
    <col min="109" max="109" width="5.90625" style="259" customWidth="1"/>
    <col min="110" max="16384" width="8.63281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 x14ac:dyDescent="0.2">
      <c r="DD19" s="255"/>
      <c r="DE19" s="255"/>
    </row>
    <row r="20" spans="1:109" ht="13"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 x14ac:dyDescent="0.2">
      <c r="B23" s="259"/>
    </row>
    <row r="24" spans="1:109" ht="13" x14ac:dyDescent="0.2">
      <c r="B24" s="259"/>
    </row>
    <row r="25" spans="1:109" ht="13" x14ac:dyDescent="0.2">
      <c r="B25" s="259"/>
    </row>
    <row r="26" spans="1:109" ht="13" x14ac:dyDescent="0.2">
      <c r="B26" s="259"/>
    </row>
    <row r="27" spans="1:109" ht="13" x14ac:dyDescent="0.2">
      <c r="B27" s="259"/>
    </row>
    <row r="28" spans="1:109" ht="13" x14ac:dyDescent="0.2">
      <c r="B28" s="259"/>
    </row>
    <row r="29" spans="1:109" ht="13" x14ac:dyDescent="0.2">
      <c r="B29" s="259"/>
    </row>
    <row r="30" spans="1:109" ht="13" x14ac:dyDescent="0.2">
      <c r="B30" s="259"/>
    </row>
    <row r="31" spans="1:109" ht="13" x14ac:dyDescent="0.2">
      <c r="B31" s="259"/>
    </row>
    <row r="32" spans="1:109" ht="13" x14ac:dyDescent="0.2">
      <c r="B32" s="259"/>
    </row>
    <row r="33" spans="2:109" ht="13" x14ac:dyDescent="0.2">
      <c r="B33" s="259"/>
    </row>
    <row r="34" spans="2:109" ht="13" x14ac:dyDescent="0.2">
      <c r="B34" s="259"/>
    </row>
    <row r="35" spans="2:109" ht="13" x14ac:dyDescent="0.2">
      <c r="B35" s="259"/>
    </row>
    <row r="36" spans="2:109" ht="13" x14ac:dyDescent="0.2">
      <c r="B36" s="259"/>
    </row>
    <row r="37" spans="2:109" ht="13" x14ac:dyDescent="0.2">
      <c r="B37" s="259"/>
    </row>
    <row r="38" spans="2:109" ht="13" x14ac:dyDescent="0.2">
      <c r="B38" s="259"/>
    </row>
    <row r="39" spans="2:109" ht="13"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 x14ac:dyDescent="0.2">
      <c r="B40" s="356"/>
      <c r="DD40" s="356"/>
      <c r="DE40" s="255"/>
    </row>
    <row r="41" spans="2:109" ht="16.5" x14ac:dyDescent="0.2">
      <c r="B41" s="256" t="s">
        <v>564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 x14ac:dyDescent="0.2">
      <c r="B42" s="259"/>
      <c r="G42" s="357"/>
      <c r="I42" s="358"/>
      <c r="J42" s="358"/>
      <c r="K42" s="358"/>
      <c r="AM42" s="357"/>
      <c r="AN42" s="357" t="s">
        <v>565</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28" t="s">
        <v>566</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30"/>
    </row>
    <row r="44" spans="2:109" ht="13" x14ac:dyDescent="0.2">
      <c r="B44" s="259"/>
      <c r="AN44" s="1231"/>
      <c r="AO44" s="1232"/>
      <c r="AP44" s="1232"/>
      <c r="AQ44" s="1232"/>
      <c r="AR44" s="1232"/>
      <c r="AS44" s="1232"/>
      <c r="AT44" s="1232"/>
      <c r="AU44" s="1232"/>
      <c r="AV44" s="1232"/>
      <c r="AW44" s="1232"/>
      <c r="AX44" s="1232"/>
      <c r="AY44" s="1232"/>
      <c r="AZ44" s="1232"/>
      <c r="BA44" s="1232"/>
      <c r="BB44" s="1232"/>
      <c r="BC44" s="1232"/>
      <c r="BD44" s="1232"/>
      <c r="BE44" s="1232"/>
      <c r="BF44" s="1232"/>
      <c r="BG44" s="1232"/>
      <c r="BH44" s="1232"/>
      <c r="BI44" s="1232"/>
      <c r="BJ44" s="1232"/>
      <c r="BK44" s="1232"/>
      <c r="BL44" s="1232"/>
      <c r="BM44" s="1232"/>
      <c r="BN44" s="1232"/>
      <c r="BO44" s="1232"/>
      <c r="BP44" s="1232"/>
      <c r="BQ44" s="1232"/>
      <c r="BR44" s="1232"/>
      <c r="BS44" s="1232"/>
      <c r="BT44" s="1232"/>
      <c r="BU44" s="1232"/>
      <c r="BV44" s="1232"/>
      <c r="BW44" s="1232"/>
      <c r="BX44" s="1232"/>
      <c r="BY44" s="1232"/>
      <c r="BZ44" s="1232"/>
      <c r="CA44" s="1232"/>
      <c r="CB44" s="1232"/>
      <c r="CC44" s="1232"/>
      <c r="CD44" s="1232"/>
      <c r="CE44" s="1232"/>
      <c r="CF44" s="1232"/>
      <c r="CG44" s="1232"/>
      <c r="CH44" s="1232"/>
      <c r="CI44" s="1232"/>
      <c r="CJ44" s="1232"/>
      <c r="CK44" s="1232"/>
      <c r="CL44" s="1232"/>
      <c r="CM44" s="1232"/>
      <c r="CN44" s="1232"/>
      <c r="CO44" s="1232"/>
      <c r="CP44" s="1232"/>
      <c r="CQ44" s="1232"/>
      <c r="CR44" s="1232"/>
      <c r="CS44" s="1232"/>
      <c r="CT44" s="1232"/>
      <c r="CU44" s="1232"/>
      <c r="CV44" s="1232"/>
      <c r="CW44" s="1232"/>
      <c r="CX44" s="1232"/>
      <c r="CY44" s="1232"/>
      <c r="CZ44" s="1232"/>
      <c r="DA44" s="1232"/>
      <c r="DB44" s="1232"/>
      <c r="DC44" s="1233"/>
    </row>
    <row r="45" spans="2:109" ht="13" x14ac:dyDescent="0.2">
      <c r="B45" s="259"/>
      <c r="AN45" s="1231"/>
      <c r="AO45" s="1232"/>
      <c r="AP45" s="1232"/>
      <c r="AQ45" s="1232"/>
      <c r="AR45" s="1232"/>
      <c r="AS45" s="1232"/>
      <c r="AT45" s="1232"/>
      <c r="AU45" s="1232"/>
      <c r="AV45" s="1232"/>
      <c r="AW45" s="1232"/>
      <c r="AX45" s="1232"/>
      <c r="AY45" s="1232"/>
      <c r="AZ45" s="1232"/>
      <c r="BA45" s="1232"/>
      <c r="BB45" s="1232"/>
      <c r="BC45" s="1232"/>
      <c r="BD45" s="1232"/>
      <c r="BE45" s="1232"/>
      <c r="BF45" s="1232"/>
      <c r="BG45" s="1232"/>
      <c r="BH45" s="1232"/>
      <c r="BI45" s="1232"/>
      <c r="BJ45" s="1232"/>
      <c r="BK45" s="1232"/>
      <c r="BL45" s="1232"/>
      <c r="BM45" s="1232"/>
      <c r="BN45" s="1232"/>
      <c r="BO45" s="1232"/>
      <c r="BP45" s="1232"/>
      <c r="BQ45" s="1232"/>
      <c r="BR45" s="1232"/>
      <c r="BS45" s="1232"/>
      <c r="BT45" s="1232"/>
      <c r="BU45" s="1232"/>
      <c r="BV45" s="1232"/>
      <c r="BW45" s="1232"/>
      <c r="BX45" s="1232"/>
      <c r="BY45" s="1232"/>
      <c r="BZ45" s="1232"/>
      <c r="CA45" s="1232"/>
      <c r="CB45" s="1232"/>
      <c r="CC45" s="1232"/>
      <c r="CD45" s="1232"/>
      <c r="CE45" s="1232"/>
      <c r="CF45" s="1232"/>
      <c r="CG45" s="1232"/>
      <c r="CH45" s="1232"/>
      <c r="CI45" s="1232"/>
      <c r="CJ45" s="1232"/>
      <c r="CK45" s="1232"/>
      <c r="CL45" s="1232"/>
      <c r="CM45" s="1232"/>
      <c r="CN45" s="1232"/>
      <c r="CO45" s="1232"/>
      <c r="CP45" s="1232"/>
      <c r="CQ45" s="1232"/>
      <c r="CR45" s="1232"/>
      <c r="CS45" s="1232"/>
      <c r="CT45" s="1232"/>
      <c r="CU45" s="1232"/>
      <c r="CV45" s="1232"/>
      <c r="CW45" s="1232"/>
      <c r="CX45" s="1232"/>
      <c r="CY45" s="1232"/>
      <c r="CZ45" s="1232"/>
      <c r="DA45" s="1232"/>
      <c r="DB45" s="1232"/>
      <c r="DC45" s="1233"/>
    </row>
    <row r="46" spans="2:109" ht="13" x14ac:dyDescent="0.2">
      <c r="B46" s="259"/>
      <c r="AN46" s="1231"/>
      <c r="AO46" s="1232"/>
      <c r="AP46" s="1232"/>
      <c r="AQ46" s="1232"/>
      <c r="AR46" s="1232"/>
      <c r="AS46" s="1232"/>
      <c r="AT46" s="1232"/>
      <c r="AU46" s="1232"/>
      <c r="AV46" s="1232"/>
      <c r="AW46" s="1232"/>
      <c r="AX46" s="1232"/>
      <c r="AY46" s="1232"/>
      <c r="AZ46" s="1232"/>
      <c r="BA46" s="1232"/>
      <c r="BB46" s="1232"/>
      <c r="BC46" s="1232"/>
      <c r="BD46" s="1232"/>
      <c r="BE46" s="1232"/>
      <c r="BF46" s="1232"/>
      <c r="BG46" s="1232"/>
      <c r="BH46" s="1232"/>
      <c r="BI46" s="1232"/>
      <c r="BJ46" s="1232"/>
      <c r="BK46" s="1232"/>
      <c r="BL46" s="1232"/>
      <c r="BM46" s="1232"/>
      <c r="BN46" s="1232"/>
      <c r="BO46" s="1232"/>
      <c r="BP46" s="1232"/>
      <c r="BQ46" s="1232"/>
      <c r="BR46" s="1232"/>
      <c r="BS46" s="1232"/>
      <c r="BT46" s="1232"/>
      <c r="BU46" s="1232"/>
      <c r="BV46" s="1232"/>
      <c r="BW46" s="1232"/>
      <c r="BX46" s="1232"/>
      <c r="BY46" s="1232"/>
      <c r="BZ46" s="1232"/>
      <c r="CA46" s="1232"/>
      <c r="CB46" s="1232"/>
      <c r="CC46" s="1232"/>
      <c r="CD46" s="1232"/>
      <c r="CE46" s="1232"/>
      <c r="CF46" s="1232"/>
      <c r="CG46" s="1232"/>
      <c r="CH46" s="1232"/>
      <c r="CI46" s="1232"/>
      <c r="CJ46" s="1232"/>
      <c r="CK46" s="1232"/>
      <c r="CL46" s="1232"/>
      <c r="CM46" s="1232"/>
      <c r="CN46" s="1232"/>
      <c r="CO46" s="1232"/>
      <c r="CP46" s="1232"/>
      <c r="CQ46" s="1232"/>
      <c r="CR46" s="1232"/>
      <c r="CS46" s="1232"/>
      <c r="CT46" s="1232"/>
      <c r="CU46" s="1232"/>
      <c r="CV46" s="1232"/>
      <c r="CW46" s="1232"/>
      <c r="CX46" s="1232"/>
      <c r="CY46" s="1232"/>
      <c r="CZ46" s="1232"/>
      <c r="DA46" s="1232"/>
      <c r="DB46" s="1232"/>
      <c r="DC46" s="1233"/>
    </row>
    <row r="47" spans="2:109" ht="13" x14ac:dyDescent="0.2">
      <c r="B47" s="259"/>
      <c r="AN47" s="1234"/>
      <c r="AO47" s="1235"/>
      <c r="AP47" s="1235"/>
      <c r="AQ47" s="1235"/>
      <c r="AR47" s="1235"/>
      <c r="AS47" s="1235"/>
      <c r="AT47" s="1235"/>
      <c r="AU47" s="1235"/>
      <c r="AV47" s="1235"/>
      <c r="AW47" s="1235"/>
      <c r="AX47" s="1235"/>
      <c r="AY47" s="1235"/>
      <c r="AZ47" s="1235"/>
      <c r="BA47" s="1235"/>
      <c r="BB47" s="1235"/>
      <c r="BC47" s="1235"/>
      <c r="BD47" s="1235"/>
      <c r="BE47" s="1235"/>
      <c r="BF47" s="1235"/>
      <c r="BG47" s="1235"/>
      <c r="BH47" s="1235"/>
      <c r="BI47" s="1235"/>
      <c r="BJ47" s="1235"/>
      <c r="BK47" s="1235"/>
      <c r="BL47" s="1235"/>
      <c r="BM47" s="1235"/>
      <c r="BN47" s="1235"/>
      <c r="BO47" s="1235"/>
      <c r="BP47" s="1235"/>
      <c r="BQ47" s="1235"/>
      <c r="BR47" s="1235"/>
      <c r="BS47" s="1235"/>
      <c r="BT47" s="1235"/>
      <c r="BU47" s="1235"/>
      <c r="BV47" s="1235"/>
      <c r="BW47" s="1235"/>
      <c r="BX47" s="1235"/>
      <c r="BY47" s="1235"/>
      <c r="BZ47" s="1235"/>
      <c r="CA47" s="1235"/>
      <c r="CB47" s="1235"/>
      <c r="CC47" s="1235"/>
      <c r="CD47" s="1235"/>
      <c r="CE47" s="1235"/>
      <c r="CF47" s="1235"/>
      <c r="CG47" s="1235"/>
      <c r="CH47" s="1235"/>
      <c r="CI47" s="1235"/>
      <c r="CJ47" s="1235"/>
      <c r="CK47" s="1235"/>
      <c r="CL47" s="1235"/>
      <c r="CM47" s="1235"/>
      <c r="CN47" s="1235"/>
      <c r="CO47" s="1235"/>
      <c r="CP47" s="1235"/>
      <c r="CQ47" s="1235"/>
      <c r="CR47" s="1235"/>
      <c r="CS47" s="1235"/>
      <c r="CT47" s="1235"/>
      <c r="CU47" s="1235"/>
      <c r="CV47" s="1235"/>
      <c r="CW47" s="1235"/>
      <c r="CX47" s="1235"/>
      <c r="CY47" s="1235"/>
      <c r="CZ47" s="1235"/>
      <c r="DA47" s="1235"/>
      <c r="DB47" s="1235"/>
      <c r="DC47" s="1236"/>
    </row>
    <row r="48" spans="2:109" ht="13"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 x14ac:dyDescent="0.2">
      <c r="B49" s="259"/>
      <c r="AN49" s="255" t="s">
        <v>567</v>
      </c>
    </row>
    <row r="50" spans="1:109" ht="13" x14ac:dyDescent="0.2">
      <c r="B50" s="259"/>
      <c r="G50" s="1237"/>
      <c r="H50" s="1237"/>
      <c r="I50" s="1237"/>
      <c r="J50" s="1237"/>
      <c r="K50" s="360"/>
      <c r="L50" s="360"/>
      <c r="M50" s="361"/>
      <c r="N50" s="361"/>
      <c r="AN50" s="1238"/>
      <c r="AO50" s="1239"/>
      <c r="AP50" s="1239"/>
      <c r="AQ50" s="1239"/>
      <c r="AR50" s="1239"/>
      <c r="AS50" s="1239"/>
      <c r="AT50" s="1239"/>
      <c r="AU50" s="1239"/>
      <c r="AV50" s="1239"/>
      <c r="AW50" s="1239"/>
      <c r="AX50" s="1239"/>
      <c r="AY50" s="1239"/>
      <c r="AZ50" s="1239"/>
      <c r="BA50" s="1239"/>
      <c r="BB50" s="1239"/>
      <c r="BC50" s="1239"/>
      <c r="BD50" s="1239"/>
      <c r="BE50" s="1239"/>
      <c r="BF50" s="1239"/>
      <c r="BG50" s="1239"/>
      <c r="BH50" s="1239"/>
      <c r="BI50" s="1239"/>
      <c r="BJ50" s="1239"/>
      <c r="BK50" s="1239"/>
      <c r="BL50" s="1239"/>
      <c r="BM50" s="1239"/>
      <c r="BN50" s="1239"/>
      <c r="BO50" s="1240"/>
      <c r="BP50" s="1241" t="s">
        <v>525</v>
      </c>
      <c r="BQ50" s="1241"/>
      <c r="BR50" s="1241"/>
      <c r="BS50" s="1241"/>
      <c r="BT50" s="1241"/>
      <c r="BU50" s="1241"/>
      <c r="BV50" s="1241"/>
      <c r="BW50" s="1241"/>
      <c r="BX50" s="1241" t="s">
        <v>526</v>
      </c>
      <c r="BY50" s="1241"/>
      <c r="BZ50" s="1241"/>
      <c r="CA50" s="1241"/>
      <c r="CB50" s="1241"/>
      <c r="CC50" s="1241"/>
      <c r="CD50" s="1241"/>
      <c r="CE50" s="1241"/>
      <c r="CF50" s="1241" t="s">
        <v>527</v>
      </c>
      <c r="CG50" s="1241"/>
      <c r="CH50" s="1241"/>
      <c r="CI50" s="1241"/>
      <c r="CJ50" s="1241"/>
      <c r="CK50" s="1241"/>
      <c r="CL50" s="1241"/>
      <c r="CM50" s="1241"/>
      <c r="CN50" s="1241" t="s">
        <v>528</v>
      </c>
      <c r="CO50" s="1241"/>
      <c r="CP50" s="1241"/>
      <c r="CQ50" s="1241"/>
      <c r="CR50" s="1241"/>
      <c r="CS50" s="1241"/>
      <c r="CT50" s="1241"/>
      <c r="CU50" s="1241"/>
      <c r="CV50" s="1241" t="s">
        <v>529</v>
      </c>
      <c r="CW50" s="1241"/>
      <c r="CX50" s="1241"/>
      <c r="CY50" s="1241"/>
      <c r="CZ50" s="1241"/>
      <c r="DA50" s="1241"/>
      <c r="DB50" s="1241"/>
      <c r="DC50" s="1241"/>
    </row>
    <row r="51" spans="1:109" ht="13.5" customHeight="1" x14ac:dyDescent="0.2">
      <c r="B51" s="259"/>
      <c r="G51" s="1247"/>
      <c r="H51" s="1247"/>
      <c r="I51" s="1245"/>
      <c r="J51" s="1245"/>
      <c r="K51" s="1243"/>
      <c r="L51" s="1243"/>
      <c r="M51" s="1243"/>
      <c r="N51" s="1243"/>
      <c r="AM51" s="359"/>
      <c r="AN51" s="1244" t="s">
        <v>568</v>
      </c>
      <c r="AO51" s="1244"/>
      <c r="AP51" s="1244"/>
      <c r="AQ51" s="1244"/>
      <c r="AR51" s="1244"/>
      <c r="AS51" s="1244"/>
      <c r="AT51" s="1244"/>
      <c r="AU51" s="1244"/>
      <c r="AV51" s="1244"/>
      <c r="AW51" s="1244"/>
      <c r="AX51" s="1244"/>
      <c r="AY51" s="1244"/>
      <c r="AZ51" s="1244"/>
      <c r="BA51" s="1244"/>
      <c r="BB51" s="1244" t="s">
        <v>569</v>
      </c>
      <c r="BC51" s="1244"/>
      <c r="BD51" s="1244"/>
      <c r="BE51" s="1244"/>
      <c r="BF51" s="1244"/>
      <c r="BG51" s="1244"/>
      <c r="BH51" s="1244"/>
      <c r="BI51" s="1244"/>
      <c r="BJ51" s="1244"/>
      <c r="BK51" s="1244"/>
      <c r="BL51" s="1244"/>
      <c r="BM51" s="1244"/>
      <c r="BN51" s="1244"/>
      <c r="BO51" s="1244"/>
      <c r="BP51" s="1242">
        <v>7.9</v>
      </c>
      <c r="BQ51" s="1242"/>
      <c r="BR51" s="1242"/>
      <c r="BS51" s="1242"/>
      <c r="BT51" s="1242"/>
      <c r="BU51" s="1242"/>
      <c r="BV51" s="1242"/>
      <c r="BW51" s="1242"/>
      <c r="BX51" s="1242"/>
      <c r="BY51" s="1242"/>
      <c r="BZ51" s="1242"/>
      <c r="CA51" s="1242"/>
      <c r="CB51" s="1242"/>
      <c r="CC51" s="1242"/>
      <c r="CD51" s="1242"/>
      <c r="CE51" s="1242"/>
      <c r="CF51" s="1242"/>
      <c r="CG51" s="1242"/>
      <c r="CH51" s="1242"/>
      <c r="CI51" s="1242"/>
      <c r="CJ51" s="1242"/>
      <c r="CK51" s="1242"/>
      <c r="CL51" s="1242"/>
      <c r="CM51" s="1242"/>
      <c r="CN51" s="1242"/>
      <c r="CO51" s="1242"/>
      <c r="CP51" s="1242"/>
      <c r="CQ51" s="1242"/>
      <c r="CR51" s="1242"/>
      <c r="CS51" s="1242"/>
      <c r="CT51" s="1242"/>
      <c r="CU51" s="1242"/>
      <c r="CV51" s="1242"/>
      <c r="CW51" s="1242"/>
      <c r="CX51" s="1242"/>
      <c r="CY51" s="1242"/>
      <c r="CZ51" s="1242"/>
      <c r="DA51" s="1242"/>
      <c r="DB51" s="1242"/>
      <c r="DC51" s="1242"/>
    </row>
    <row r="52" spans="1:109" ht="13" x14ac:dyDescent="0.2">
      <c r="B52" s="259"/>
      <c r="G52" s="1247"/>
      <c r="H52" s="1247"/>
      <c r="I52" s="1245"/>
      <c r="J52" s="1245"/>
      <c r="K52" s="1243"/>
      <c r="L52" s="1243"/>
      <c r="M52" s="1243"/>
      <c r="N52" s="1243"/>
      <c r="AM52" s="359"/>
      <c r="AN52" s="1244"/>
      <c r="AO52" s="1244"/>
      <c r="AP52" s="1244"/>
      <c r="AQ52" s="1244"/>
      <c r="AR52" s="1244"/>
      <c r="AS52" s="1244"/>
      <c r="AT52" s="1244"/>
      <c r="AU52" s="1244"/>
      <c r="AV52" s="1244"/>
      <c r="AW52" s="1244"/>
      <c r="AX52" s="1244"/>
      <c r="AY52" s="1244"/>
      <c r="AZ52" s="1244"/>
      <c r="BA52" s="1244"/>
      <c r="BB52" s="1244"/>
      <c r="BC52" s="1244"/>
      <c r="BD52" s="1244"/>
      <c r="BE52" s="1244"/>
      <c r="BF52" s="1244"/>
      <c r="BG52" s="1244"/>
      <c r="BH52" s="1244"/>
      <c r="BI52" s="1244"/>
      <c r="BJ52" s="1244"/>
      <c r="BK52" s="1244"/>
      <c r="BL52" s="1244"/>
      <c r="BM52" s="1244"/>
      <c r="BN52" s="1244"/>
      <c r="BO52" s="1244"/>
      <c r="BP52" s="1242"/>
      <c r="BQ52" s="1242"/>
      <c r="BR52" s="1242"/>
      <c r="BS52" s="1242"/>
      <c r="BT52" s="1242"/>
      <c r="BU52" s="1242"/>
      <c r="BV52" s="1242"/>
      <c r="BW52" s="1242"/>
      <c r="BX52" s="1242"/>
      <c r="BY52" s="1242"/>
      <c r="BZ52" s="1242"/>
      <c r="CA52" s="1242"/>
      <c r="CB52" s="1242"/>
      <c r="CC52" s="1242"/>
      <c r="CD52" s="1242"/>
      <c r="CE52" s="1242"/>
      <c r="CF52" s="1242"/>
      <c r="CG52" s="1242"/>
      <c r="CH52" s="1242"/>
      <c r="CI52" s="1242"/>
      <c r="CJ52" s="1242"/>
      <c r="CK52" s="1242"/>
      <c r="CL52" s="1242"/>
      <c r="CM52" s="1242"/>
      <c r="CN52" s="1242"/>
      <c r="CO52" s="1242"/>
      <c r="CP52" s="1242"/>
      <c r="CQ52" s="1242"/>
      <c r="CR52" s="1242"/>
      <c r="CS52" s="1242"/>
      <c r="CT52" s="1242"/>
      <c r="CU52" s="1242"/>
      <c r="CV52" s="1242"/>
      <c r="CW52" s="1242"/>
      <c r="CX52" s="1242"/>
      <c r="CY52" s="1242"/>
      <c r="CZ52" s="1242"/>
      <c r="DA52" s="1242"/>
      <c r="DB52" s="1242"/>
      <c r="DC52" s="1242"/>
    </row>
    <row r="53" spans="1:109" ht="13" x14ac:dyDescent="0.2">
      <c r="A53" s="358"/>
      <c r="B53" s="259"/>
      <c r="G53" s="1247"/>
      <c r="H53" s="1247"/>
      <c r="I53" s="1237"/>
      <c r="J53" s="1237"/>
      <c r="K53" s="1243"/>
      <c r="L53" s="1243"/>
      <c r="M53" s="1243"/>
      <c r="N53" s="1243"/>
      <c r="AM53" s="359"/>
      <c r="AN53" s="1244"/>
      <c r="AO53" s="1244"/>
      <c r="AP53" s="1244"/>
      <c r="AQ53" s="1244"/>
      <c r="AR53" s="1244"/>
      <c r="AS53" s="1244"/>
      <c r="AT53" s="1244"/>
      <c r="AU53" s="1244"/>
      <c r="AV53" s="1244"/>
      <c r="AW53" s="1244"/>
      <c r="AX53" s="1244"/>
      <c r="AY53" s="1244"/>
      <c r="AZ53" s="1244"/>
      <c r="BA53" s="1244"/>
      <c r="BB53" s="1244" t="s">
        <v>570</v>
      </c>
      <c r="BC53" s="1244"/>
      <c r="BD53" s="1244"/>
      <c r="BE53" s="1244"/>
      <c r="BF53" s="1244"/>
      <c r="BG53" s="1244"/>
      <c r="BH53" s="1244"/>
      <c r="BI53" s="1244"/>
      <c r="BJ53" s="1244"/>
      <c r="BK53" s="1244"/>
      <c r="BL53" s="1244"/>
      <c r="BM53" s="1244"/>
      <c r="BN53" s="1244"/>
      <c r="BO53" s="1244"/>
      <c r="BP53" s="1242">
        <v>84.8</v>
      </c>
      <c r="BQ53" s="1242"/>
      <c r="BR53" s="1242"/>
      <c r="BS53" s="1242"/>
      <c r="BT53" s="1242"/>
      <c r="BU53" s="1242"/>
      <c r="BV53" s="1242"/>
      <c r="BW53" s="1242"/>
      <c r="BX53" s="1242">
        <v>85.4</v>
      </c>
      <c r="BY53" s="1242"/>
      <c r="BZ53" s="1242"/>
      <c r="CA53" s="1242"/>
      <c r="CB53" s="1242"/>
      <c r="CC53" s="1242"/>
      <c r="CD53" s="1242"/>
      <c r="CE53" s="1242"/>
      <c r="CF53" s="1242">
        <v>86.3</v>
      </c>
      <c r="CG53" s="1242"/>
      <c r="CH53" s="1242"/>
      <c r="CI53" s="1242"/>
      <c r="CJ53" s="1242"/>
      <c r="CK53" s="1242"/>
      <c r="CL53" s="1242"/>
      <c r="CM53" s="1242"/>
      <c r="CN53" s="1242">
        <v>86.5</v>
      </c>
      <c r="CO53" s="1242"/>
      <c r="CP53" s="1242"/>
      <c r="CQ53" s="1242"/>
      <c r="CR53" s="1242"/>
      <c r="CS53" s="1242"/>
      <c r="CT53" s="1242"/>
      <c r="CU53" s="1242"/>
      <c r="CV53" s="1242">
        <v>86.6</v>
      </c>
      <c r="CW53" s="1242"/>
      <c r="CX53" s="1242"/>
      <c r="CY53" s="1242"/>
      <c r="CZ53" s="1242"/>
      <c r="DA53" s="1242"/>
      <c r="DB53" s="1242"/>
      <c r="DC53" s="1242"/>
    </row>
    <row r="54" spans="1:109" ht="13" x14ac:dyDescent="0.2">
      <c r="A54" s="358"/>
      <c r="B54" s="259"/>
      <c r="G54" s="1247"/>
      <c r="H54" s="1247"/>
      <c r="I54" s="1237"/>
      <c r="J54" s="1237"/>
      <c r="K54" s="1243"/>
      <c r="L54" s="1243"/>
      <c r="M54" s="1243"/>
      <c r="N54" s="1243"/>
      <c r="AM54" s="359"/>
      <c r="AN54" s="1244"/>
      <c r="AO54" s="1244"/>
      <c r="AP54" s="1244"/>
      <c r="AQ54" s="1244"/>
      <c r="AR54" s="1244"/>
      <c r="AS54" s="1244"/>
      <c r="AT54" s="1244"/>
      <c r="AU54" s="1244"/>
      <c r="AV54" s="1244"/>
      <c r="AW54" s="1244"/>
      <c r="AX54" s="1244"/>
      <c r="AY54" s="1244"/>
      <c r="AZ54" s="1244"/>
      <c r="BA54" s="1244"/>
      <c r="BB54" s="1244"/>
      <c r="BC54" s="1244"/>
      <c r="BD54" s="1244"/>
      <c r="BE54" s="1244"/>
      <c r="BF54" s="1244"/>
      <c r="BG54" s="1244"/>
      <c r="BH54" s="1244"/>
      <c r="BI54" s="1244"/>
      <c r="BJ54" s="1244"/>
      <c r="BK54" s="1244"/>
      <c r="BL54" s="1244"/>
      <c r="BM54" s="1244"/>
      <c r="BN54" s="1244"/>
      <c r="BO54" s="1244"/>
      <c r="BP54" s="1242"/>
      <c r="BQ54" s="1242"/>
      <c r="BR54" s="1242"/>
      <c r="BS54" s="1242"/>
      <c r="BT54" s="1242"/>
      <c r="BU54" s="1242"/>
      <c r="BV54" s="1242"/>
      <c r="BW54" s="1242"/>
      <c r="BX54" s="1242"/>
      <c r="BY54" s="1242"/>
      <c r="BZ54" s="1242"/>
      <c r="CA54" s="1242"/>
      <c r="CB54" s="1242"/>
      <c r="CC54" s="1242"/>
      <c r="CD54" s="1242"/>
      <c r="CE54" s="1242"/>
      <c r="CF54" s="1242"/>
      <c r="CG54" s="1242"/>
      <c r="CH54" s="1242"/>
      <c r="CI54" s="1242"/>
      <c r="CJ54" s="1242"/>
      <c r="CK54" s="1242"/>
      <c r="CL54" s="1242"/>
      <c r="CM54" s="1242"/>
      <c r="CN54" s="1242"/>
      <c r="CO54" s="1242"/>
      <c r="CP54" s="1242"/>
      <c r="CQ54" s="1242"/>
      <c r="CR54" s="1242"/>
      <c r="CS54" s="1242"/>
      <c r="CT54" s="1242"/>
      <c r="CU54" s="1242"/>
      <c r="CV54" s="1242"/>
      <c r="CW54" s="1242"/>
      <c r="CX54" s="1242"/>
      <c r="CY54" s="1242"/>
      <c r="CZ54" s="1242"/>
      <c r="DA54" s="1242"/>
      <c r="DB54" s="1242"/>
      <c r="DC54" s="1242"/>
    </row>
    <row r="55" spans="1:109" ht="13" x14ac:dyDescent="0.2">
      <c r="A55" s="358"/>
      <c r="B55" s="259"/>
      <c r="G55" s="1237"/>
      <c r="H55" s="1237"/>
      <c r="I55" s="1237"/>
      <c r="J55" s="1237"/>
      <c r="K55" s="1243"/>
      <c r="L55" s="1243"/>
      <c r="M55" s="1243"/>
      <c r="N55" s="1243"/>
      <c r="AN55" s="1241" t="s">
        <v>571</v>
      </c>
      <c r="AO55" s="1241"/>
      <c r="AP55" s="1241"/>
      <c r="AQ55" s="1241"/>
      <c r="AR55" s="1241"/>
      <c r="AS55" s="1241"/>
      <c r="AT55" s="1241"/>
      <c r="AU55" s="1241"/>
      <c r="AV55" s="1241"/>
      <c r="AW55" s="1241"/>
      <c r="AX55" s="1241"/>
      <c r="AY55" s="1241"/>
      <c r="AZ55" s="1241"/>
      <c r="BA55" s="1241"/>
      <c r="BB55" s="1244" t="s">
        <v>569</v>
      </c>
      <c r="BC55" s="1244"/>
      <c r="BD55" s="1244"/>
      <c r="BE55" s="1244"/>
      <c r="BF55" s="1244"/>
      <c r="BG55" s="1244"/>
      <c r="BH55" s="1244"/>
      <c r="BI55" s="1244"/>
      <c r="BJ55" s="1244"/>
      <c r="BK55" s="1244"/>
      <c r="BL55" s="1244"/>
      <c r="BM55" s="1244"/>
      <c r="BN55" s="1244"/>
      <c r="BO55" s="1244"/>
      <c r="BP55" s="1242">
        <v>14.9</v>
      </c>
      <c r="BQ55" s="1242"/>
      <c r="BR55" s="1242"/>
      <c r="BS55" s="1242"/>
      <c r="BT55" s="1242"/>
      <c r="BU55" s="1242"/>
      <c r="BV55" s="1242"/>
      <c r="BW55" s="1242"/>
      <c r="BX55" s="1242">
        <v>14.5</v>
      </c>
      <c r="BY55" s="1242"/>
      <c r="BZ55" s="1242"/>
      <c r="CA55" s="1242"/>
      <c r="CB55" s="1242"/>
      <c r="CC55" s="1242"/>
      <c r="CD55" s="1242"/>
      <c r="CE55" s="1242"/>
      <c r="CF55" s="1242">
        <v>25.2</v>
      </c>
      <c r="CG55" s="1242"/>
      <c r="CH55" s="1242"/>
      <c r="CI55" s="1242"/>
      <c r="CJ55" s="1242"/>
      <c r="CK55" s="1242"/>
      <c r="CL55" s="1242"/>
      <c r="CM55" s="1242"/>
      <c r="CN55" s="1242">
        <v>15.7</v>
      </c>
      <c r="CO55" s="1242"/>
      <c r="CP55" s="1242"/>
      <c r="CQ55" s="1242"/>
      <c r="CR55" s="1242"/>
      <c r="CS55" s="1242"/>
      <c r="CT55" s="1242"/>
      <c r="CU55" s="1242"/>
      <c r="CV55" s="1242">
        <v>10.199999999999999</v>
      </c>
      <c r="CW55" s="1242"/>
      <c r="CX55" s="1242"/>
      <c r="CY55" s="1242"/>
      <c r="CZ55" s="1242"/>
      <c r="DA55" s="1242"/>
      <c r="DB55" s="1242"/>
      <c r="DC55" s="1242"/>
    </row>
    <row r="56" spans="1:109" ht="13" x14ac:dyDescent="0.2">
      <c r="A56" s="358"/>
      <c r="B56" s="259"/>
      <c r="G56" s="1237"/>
      <c r="H56" s="1237"/>
      <c r="I56" s="1237"/>
      <c r="J56" s="1237"/>
      <c r="K56" s="1243"/>
      <c r="L56" s="1243"/>
      <c r="M56" s="1243"/>
      <c r="N56" s="1243"/>
      <c r="AN56" s="1241"/>
      <c r="AO56" s="1241"/>
      <c r="AP56" s="1241"/>
      <c r="AQ56" s="1241"/>
      <c r="AR56" s="1241"/>
      <c r="AS56" s="1241"/>
      <c r="AT56" s="1241"/>
      <c r="AU56" s="1241"/>
      <c r="AV56" s="1241"/>
      <c r="AW56" s="1241"/>
      <c r="AX56" s="1241"/>
      <c r="AY56" s="1241"/>
      <c r="AZ56" s="1241"/>
      <c r="BA56" s="1241"/>
      <c r="BB56" s="1244"/>
      <c r="BC56" s="1244"/>
      <c r="BD56" s="1244"/>
      <c r="BE56" s="1244"/>
      <c r="BF56" s="1244"/>
      <c r="BG56" s="1244"/>
      <c r="BH56" s="1244"/>
      <c r="BI56" s="1244"/>
      <c r="BJ56" s="1244"/>
      <c r="BK56" s="1244"/>
      <c r="BL56" s="1244"/>
      <c r="BM56" s="1244"/>
      <c r="BN56" s="1244"/>
      <c r="BO56" s="1244"/>
      <c r="BP56" s="1242"/>
      <c r="BQ56" s="1242"/>
      <c r="BR56" s="1242"/>
      <c r="BS56" s="1242"/>
      <c r="BT56" s="1242"/>
      <c r="BU56" s="1242"/>
      <c r="BV56" s="1242"/>
      <c r="BW56" s="1242"/>
      <c r="BX56" s="1242"/>
      <c r="BY56" s="1242"/>
      <c r="BZ56" s="1242"/>
      <c r="CA56" s="1242"/>
      <c r="CB56" s="1242"/>
      <c r="CC56" s="1242"/>
      <c r="CD56" s="1242"/>
      <c r="CE56" s="1242"/>
      <c r="CF56" s="1242"/>
      <c r="CG56" s="1242"/>
      <c r="CH56" s="1242"/>
      <c r="CI56" s="1242"/>
      <c r="CJ56" s="1242"/>
      <c r="CK56" s="1242"/>
      <c r="CL56" s="1242"/>
      <c r="CM56" s="1242"/>
      <c r="CN56" s="1242"/>
      <c r="CO56" s="1242"/>
      <c r="CP56" s="1242"/>
      <c r="CQ56" s="1242"/>
      <c r="CR56" s="1242"/>
      <c r="CS56" s="1242"/>
      <c r="CT56" s="1242"/>
      <c r="CU56" s="1242"/>
      <c r="CV56" s="1242"/>
      <c r="CW56" s="1242"/>
      <c r="CX56" s="1242"/>
      <c r="CY56" s="1242"/>
      <c r="CZ56" s="1242"/>
      <c r="DA56" s="1242"/>
      <c r="DB56" s="1242"/>
      <c r="DC56" s="1242"/>
    </row>
    <row r="57" spans="1:109" s="358" customFormat="1" ht="13" x14ac:dyDescent="0.2">
      <c r="B57" s="362"/>
      <c r="G57" s="1237"/>
      <c r="H57" s="1237"/>
      <c r="I57" s="1246"/>
      <c r="J57" s="1246"/>
      <c r="K57" s="1243"/>
      <c r="L57" s="1243"/>
      <c r="M57" s="1243"/>
      <c r="N57" s="1243"/>
      <c r="AM57" s="255"/>
      <c r="AN57" s="1241"/>
      <c r="AO57" s="1241"/>
      <c r="AP57" s="1241"/>
      <c r="AQ57" s="1241"/>
      <c r="AR57" s="1241"/>
      <c r="AS57" s="1241"/>
      <c r="AT57" s="1241"/>
      <c r="AU57" s="1241"/>
      <c r="AV57" s="1241"/>
      <c r="AW57" s="1241"/>
      <c r="AX57" s="1241"/>
      <c r="AY57" s="1241"/>
      <c r="AZ57" s="1241"/>
      <c r="BA57" s="1241"/>
      <c r="BB57" s="1244" t="s">
        <v>570</v>
      </c>
      <c r="BC57" s="1244"/>
      <c r="BD57" s="1244"/>
      <c r="BE57" s="1244"/>
      <c r="BF57" s="1244"/>
      <c r="BG57" s="1244"/>
      <c r="BH57" s="1244"/>
      <c r="BI57" s="1244"/>
      <c r="BJ57" s="1244"/>
      <c r="BK57" s="1244"/>
      <c r="BL57" s="1244"/>
      <c r="BM57" s="1244"/>
      <c r="BN57" s="1244"/>
      <c r="BO57" s="1244"/>
      <c r="BP57" s="1242">
        <v>58.5</v>
      </c>
      <c r="BQ57" s="1242"/>
      <c r="BR57" s="1242"/>
      <c r="BS57" s="1242"/>
      <c r="BT57" s="1242"/>
      <c r="BU57" s="1242"/>
      <c r="BV57" s="1242"/>
      <c r="BW57" s="1242"/>
      <c r="BX57" s="1242">
        <v>58.9</v>
      </c>
      <c r="BY57" s="1242"/>
      <c r="BZ57" s="1242"/>
      <c r="CA57" s="1242"/>
      <c r="CB57" s="1242"/>
      <c r="CC57" s="1242"/>
      <c r="CD57" s="1242"/>
      <c r="CE57" s="1242"/>
      <c r="CF57" s="1242">
        <v>62.5</v>
      </c>
      <c r="CG57" s="1242"/>
      <c r="CH57" s="1242"/>
      <c r="CI57" s="1242"/>
      <c r="CJ57" s="1242"/>
      <c r="CK57" s="1242"/>
      <c r="CL57" s="1242"/>
      <c r="CM57" s="1242"/>
      <c r="CN57" s="1242">
        <v>64.3</v>
      </c>
      <c r="CO57" s="1242"/>
      <c r="CP57" s="1242"/>
      <c r="CQ57" s="1242"/>
      <c r="CR57" s="1242"/>
      <c r="CS57" s="1242"/>
      <c r="CT57" s="1242"/>
      <c r="CU57" s="1242"/>
      <c r="CV57" s="1242">
        <v>64.7</v>
      </c>
      <c r="CW57" s="1242"/>
      <c r="CX57" s="1242"/>
      <c r="CY57" s="1242"/>
      <c r="CZ57" s="1242"/>
      <c r="DA57" s="1242"/>
      <c r="DB57" s="1242"/>
      <c r="DC57" s="1242"/>
      <c r="DD57" s="363"/>
      <c r="DE57" s="362"/>
    </row>
    <row r="58" spans="1:109" s="358" customFormat="1" ht="13" x14ac:dyDescent="0.2">
      <c r="A58" s="255"/>
      <c r="B58" s="362"/>
      <c r="G58" s="1237"/>
      <c r="H58" s="1237"/>
      <c r="I58" s="1246"/>
      <c r="J58" s="1246"/>
      <c r="K58" s="1243"/>
      <c r="L58" s="1243"/>
      <c r="M58" s="1243"/>
      <c r="N58" s="1243"/>
      <c r="AM58" s="255"/>
      <c r="AN58" s="1241"/>
      <c r="AO58" s="1241"/>
      <c r="AP58" s="1241"/>
      <c r="AQ58" s="1241"/>
      <c r="AR58" s="1241"/>
      <c r="AS58" s="1241"/>
      <c r="AT58" s="1241"/>
      <c r="AU58" s="1241"/>
      <c r="AV58" s="1241"/>
      <c r="AW58" s="1241"/>
      <c r="AX58" s="1241"/>
      <c r="AY58" s="1241"/>
      <c r="AZ58" s="1241"/>
      <c r="BA58" s="1241"/>
      <c r="BB58" s="1244"/>
      <c r="BC58" s="1244"/>
      <c r="BD58" s="1244"/>
      <c r="BE58" s="1244"/>
      <c r="BF58" s="1244"/>
      <c r="BG58" s="1244"/>
      <c r="BH58" s="1244"/>
      <c r="BI58" s="1244"/>
      <c r="BJ58" s="1244"/>
      <c r="BK58" s="1244"/>
      <c r="BL58" s="1244"/>
      <c r="BM58" s="1244"/>
      <c r="BN58" s="1244"/>
      <c r="BO58" s="1244"/>
      <c r="BP58" s="1242"/>
      <c r="BQ58" s="1242"/>
      <c r="BR58" s="1242"/>
      <c r="BS58" s="1242"/>
      <c r="BT58" s="1242"/>
      <c r="BU58" s="1242"/>
      <c r="BV58" s="1242"/>
      <c r="BW58" s="1242"/>
      <c r="BX58" s="1242"/>
      <c r="BY58" s="1242"/>
      <c r="BZ58" s="1242"/>
      <c r="CA58" s="1242"/>
      <c r="CB58" s="1242"/>
      <c r="CC58" s="1242"/>
      <c r="CD58" s="1242"/>
      <c r="CE58" s="1242"/>
      <c r="CF58" s="1242"/>
      <c r="CG58" s="1242"/>
      <c r="CH58" s="1242"/>
      <c r="CI58" s="1242"/>
      <c r="CJ58" s="1242"/>
      <c r="CK58" s="1242"/>
      <c r="CL58" s="1242"/>
      <c r="CM58" s="1242"/>
      <c r="CN58" s="1242"/>
      <c r="CO58" s="1242"/>
      <c r="CP58" s="1242"/>
      <c r="CQ58" s="1242"/>
      <c r="CR58" s="1242"/>
      <c r="CS58" s="1242"/>
      <c r="CT58" s="1242"/>
      <c r="CU58" s="1242"/>
      <c r="CV58" s="1242"/>
      <c r="CW58" s="1242"/>
      <c r="CX58" s="1242"/>
      <c r="CY58" s="1242"/>
      <c r="CZ58" s="1242"/>
      <c r="DA58" s="1242"/>
      <c r="DB58" s="1242"/>
      <c r="DC58" s="1242"/>
      <c r="DD58" s="363"/>
      <c r="DE58" s="362"/>
    </row>
    <row r="59" spans="1:109" s="358" customFormat="1" ht="13"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5" x14ac:dyDescent="0.2">
      <c r="B63" s="312" t="s">
        <v>572</v>
      </c>
    </row>
    <row r="64" spans="1:109" ht="13" x14ac:dyDescent="0.2">
      <c r="B64" s="259"/>
      <c r="G64" s="357"/>
      <c r="I64" s="369"/>
      <c r="J64" s="369"/>
      <c r="K64" s="369"/>
      <c r="L64" s="369"/>
      <c r="M64" s="369"/>
      <c r="N64" s="370"/>
      <c r="AM64" s="357"/>
      <c r="AN64" s="357" t="s">
        <v>565</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 x14ac:dyDescent="0.2">
      <c r="B65" s="259"/>
      <c r="AN65" s="1228" t="s">
        <v>573</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30"/>
    </row>
    <row r="66" spans="2:107" ht="13" x14ac:dyDescent="0.2">
      <c r="B66" s="259"/>
      <c r="AN66" s="1231"/>
      <c r="AO66" s="1232"/>
      <c r="AP66" s="1232"/>
      <c r="AQ66" s="1232"/>
      <c r="AR66" s="1232"/>
      <c r="AS66" s="1232"/>
      <c r="AT66" s="1232"/>
      <c r="AU66" s="1232"/>
      <c r="AV66" s="1232"/>
      <c r="AW66" s="1232"/>
      <c r="AX66" s="1232"/>
      <c r="AY66" s="1232"/>
      <c r="AZ66" s="1232"/>
      <c r="BA66" s="1232"/>
      <c r="BB66" s="1232"/>
      <c r="BC66" s="1232"/>
      <c r="BD66" s="1232"/>
      <c r="BE66" s="1232"/>
      <c r="BF66" s="1232"/>
      <c r="BG66" s="1232"/>
      <c r="BH66" s="1232"/>
      <c r="BI66" s="1232"/>
      <c r="BJ66" s="1232"/>
      <c r="BK66" s="1232"/>
      <c r="BL66" s="1232"/>
      <c r="BM66" s="1232"/>
      <c r="BN66" s="1232"/>
      <c r="BO66" s="1232"/>
      <c r="BP66" s="1232"/>
      <c r="BQ66" s="1232"/>
      <c r="BR66" s="1232"/>
      <c r="BS66" s="1232"/>
      <c r="BT66" s="1232"/>
      <c r="BU66" s="1232"/>
      <c r="BV66" s="1232"/>
      <c r="BW66" s="1232"/>
      <c r="BX66" s="1232"/>
      <c r="BY66" s="1232"/>
      <c r="BZ66" s="1232"/>
      <c r="CA66" s="1232"/>
      <c r="CB66" s="1232"/>
      <c r="CC66" s="1232"/>
      <c r="CD66" s="1232"/>
      <c r="CE66" s="1232"/>
      <c r="CF66" s="1232"/>
      <c r="CG66" s="1232"/>
      <c r="CH66" s="1232"/>
      <c r="CI66" s="1232"/>
      <c r="CJ66" s="1232"/>
      <c r="CK66" s="1232"/>
      <c r="CL66" s="1232"/>
      <c r="CM66" s="1232"/>
      <c r="CN66" s="1232"/>
      <c r="CO66" s="1232"/>
      <c r="CP66" s="1232"/>
      <c r="CQ66" s="1232"/>
      <c r="CR66" s="1232"/>
      <c r="CS66" s="1232"/>
      <c r="CT66" s="1232"/>
      <c r="CU66" s="1232"/>
      <c r="CV66" s="1232"/>
      <c r="CW66" s="1232"/>
      <c r="CX66" s="1232"/>
      <c r="CY66" s="1232"/>
      <c r="CZ66" s="1232"/>
      <c r="DA66" s="1232"/>
      <c r="DB66" s="1232"/>
      <c r="DC66" s="1233"/>
    </row>
    <row r="67" spans="2:107" ht="13" x14ac:dyDescent="0.2">
      <c r="B67" s="259"/>
      <c r="AN67" s="1231"/>
      <c r="AO67" s="1232"/>
      <c r="AP67" s="1232"/>
      <c r="AQ67" s="1232"/>
      <c r="AR67" s="1232"/>
      <c r="AS67" s="1232"/>
      <c r="AT67" s="1232"/>
      <c r="AU67" s="1232"/>
      <c r="AV67" s="1232"/>
      <c r="AW67" s="1232"/>
      <c r="AX67" s="1232"/>
      <c r="AY67" s="1232"/>
      <c r="AZ67" s="1232"/>
      <c r="BA67" s="1232"/>
      <c r="BB67" s="1232"/>
      <c r="BC67" s="1232"/>
      <c r="BD67" s="1232"/>
      <c r="BE67" s="1232"/>
      <c r="BF67" s="1232"/>
      <c r="BG67" s="1232"/>
      <c r="BH67" s="1232"/>
      <c r="BI67" s="1232"/>
      <c r="BJ67" s="1232"/>
      <c r="BK67" s="1232"/>
      <c r="BL67" s="1232"/>
      <c r="BM67" s="1232"/>
      <c r="BN67" s="1232"/>
      <c r="BO67" s="1232"/>
      <c r="BP67" s="1232"/>
      <c r="BQ67" s="1232"/>
      <c r="BR67" s="1232"/>
      <c r="BS67" s="1232"/>
      <c r="BT67" s="1232"/>
      <c r="BU67" s="1232"/>
      <c r="BV67" s="1232"/>
      <c r="BW67" s="1232"/>
      <c r="BX67" s="1232"/>
      <c r="BY67" s="1232"/>
      <c r="BZ67" s="1232"/>
      <c r="CA67" s="1232"/>
      <c r="CB67" s="1232"/>
      <c r="CC67" s="1232"/>
      <c r="CD67" s="1232"/>
      <c r="CE67" s="1232"/>
      <c r="CF67" s="1232"/>
      <c r="CG67" s="1232"/>
      <c r="CH67" s="1232"/>
      <c r="CI67" s="1232"/>
      <c r="CJ67" s="1232"/>
      <c r="CK67" s="1232"/>
      <c r="CL67" s="1232"/>
      <c r="CM67" s="1232"/>
      <c r="CN67" s="1232"/>
      <c r="CO67" s="1232"/>
      <c r="CP67" s="1232"/>
      <c r="CQ67" s="1232"/>
      <c r="CR67" s="1232"/>
      <c r="CS67" s="1232"/>
      <c r="CT67" s="1232"/>
      <c r="CU67" s="1232"/>
      <c r="CV67" s="1232"/>
      <c r="CW67" s="1232"/>
      <c r="CX67" s="1232"/>
      <c r="CY67" s="1232"/>
      <c r="CZ67" s="1232"/>
      <c r="DA67" s="1232"/>
      <c r="DB67" s="1232"/>
      <c r="DC67" s="1233"/>
    </row>
    <row r="68" spans="2:107" ht="13" x14ac:dyDescent="0.2">
      <c r="B68" s="259"/>
      <c r="AN68" s="1231"/>
      <c r="AO68" s="1232"/>
      <c r="AP68" s="1232"/>
      <c r="AQ68" s="1232"/>
      <c r="AR68" s="1232"/>
      <c r="AS68" s="1232"/>
      <c r="AT68" s="1232"/>
      <c r="AU68" s="1232"/>
      <c r="AV68" s="1232"/>
      <c r="AW68" s="1232"/>
      <c r="AX68" s="1232"/>
      <c r="AY68" s="1232"/>
      <c r="AZ68" s="1232"/>
      <c r="BA68" s="1232"/>
      <c r="BB68" s="1232"/>
      <c r="BC68" s="1232"/>
      <c r="BD68" s="1232"/>
      <c r="BE68" s="1232"/>
      <c r="BF68" s="1232"/>
      <c r="BG68" s="1232"/>
      <c r="BH68" s="1232"/>
      <c r="BI68" s="1232"/>
      <c r="BJ68" s="1232"/>
      <c r="BK68" s="1232"/>
      <c r="BL68" s="1232"/>
      <c r="BM68" s="1232"/>
      <c r="BN68" s="1232"/>
      <c r="BO68" s="1232"/>
      <c r="BP68" s="1232"/>
      <c r="BQ68" s="1232"/>
      <c r="BR68" s="1232"/>
      <c r="BS68" s="1232"/>
      <c r="BT68" s="1232"/>
      <c r="BU68" s="1232"/>
      <c r="BV68" s="1232"/>
      <c r="BW68" s="1232"/>
      <c r="BX68" s="1232"/>
      <c r="BY68" s="1232"/>
      <c r="BZ68" s="1232"/>
      <c r="CA68" s="1232"/>
      <c r="CB68" s="1232"/>
      <c r="CC68" s="1232"/>
      <c r="CD68" s="1232"/>
      <c r="CE68" s="1232"/>
      <c r="CF68" s="1232"/>
      <c r="CG68" s="1232"/>
      <c r="CH68" s="1232"/>
      <c r="CI68" s="1232"/>
      <c r="CJ68" s="1232"/>
      <c r="CK68" s="1232"/>
      <c r="CL68" s="1232"/>
      <c r="CM68" s="1232"/>
      <c r="CN68" s="1232"/>
      <c r="CO68" s="1232"/>
      <c r="CP68" s="1232"/>
      <c r="CQ68" s="1232"/>
      <c r="CR68" s="1232"/>
      <c r="CS68" s="1232"/>
      <c r="CT68" s="1232"/>
      <c r="CU68" s="1232"/>
      <c r="CV68" s="1232"/>
      <c r="CW68" s="1232"/>
      <c r="CX68" s="1232"/>
      <c r="CY68" s="1232"/>
      <c r="CZ68" s="1232"/>
      <c r="DA68" s="1232"/>
      <c r="DB68" s="1232"/>
      <c r="DC68" s="1233"/>
    </row>
    <row r="69" spans="2:107" ht="13" x14ac:dyDescent="0.2">
      <c r="B69" s="259"/>
      <c r="AN69" s="1234"/>
      <c r="AO69" s="1235"/>
      <c r="AP69" s="1235"/>
      <c r="AQ69" s="1235"/>
      <c r="AR69" s="1235"/>
      <c r="AS69" s="1235"/>
      <c r="AT69" s="1235"/>
      <c r="AU69" s="1235"/>
      <c r="AV69" s="1235"/>
      <c r="AW69" s="1235"/>
      <c r="AX69" s="1235"/>
      <c r="AY69" s="1235"/>
      <c r="AZ69" s="1235"/>
      <c r="BA69" s="1235"/>
      <c r="BB69" s="1235"/>
      <c r="BC69" s="1235"/>
      <c r="BD69" s="1235"/>
      <c r="BE69" s="1235"/>
      <c r="BF69" s="1235"/>
      <c r="BG69" s="1235"/>
      <c r="BH69" s="1235"/>
      <c r="BI69" s="1235"/>
      <c r="BJ69" s="1235"/>
      <c r="BK69" s="1235"/>
      <c r="BL69" s="1235"/>
      <c r="BM69" s="1235"/>
      <c r="BN69" s="1235"/>
      <c r="BO69" s="1235"/>
      <c r="BP69" s="1235"/>
      <c r="BQ69" s="1235"/>
      <c r="BR69" s="1235"/>
      <c r="BS69" s="1235"/>
      <c r="BT69" s="1235"/>
      <c r="BU69" s="1235"/>
      <c r="BV69" s="1235"/>
      <c r="BW69" s="1235"/>
      <c r="BX69" s="1235"/>
      <c r="BY69" s="1235"/>
      <c r="BZ69" s="1235"/>
      <c r="CA69" s="1235"/>
      <c r="CB69" s="1235"/>
      <c r="CC69" s="1235"/>
      <c r="CD69" s="1235"/>
      <c r="CE69" s="1235"/>
      <c r="CF69" s="1235"/>
      <c r="CG69" s="1235"/>
      <c r="CH69" s="1235"/>
      <c r="CI69" s="1235"/>
      <c r="CJ69" s="1235"/>
      <c r="CK69" s="1235"/>
      <c r="CL69" s="1235"/>
      <c r="CM69" s="1235"/>
      <c r="CN69" s="1235"/>
      <c r="CO69" s="1235"/>
      <c r="CP69" s="1235"/>
      <c r="CQ69" s="1235"/>
      <c r="CR69" s="1235"/>
      <c r="CS69" s="1235"/>
      <c r="CT69" s="1235"/>
      <c r="CU69" s="1235"/>
      <c r="CV69" s="1235"/>
      <c r="CW69" s="1235"/>
      <c r="CX69" s="1235"/>
      <c r="CY69" s="1235"/>
      <c r="CZ69" s="1235"/>
      <c r="DA69" s="1235"/>
      <c r="DB69" s="1235"/>
      <c r="DC69" s="1236"/>
    </row>
    <row r="70" spans="2:107" ht="13"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 x14ac:dyDescent="0.2">
      <c r="B71" s="259"/>
      <c r="G71" s="374"/>
      <c r="I71" s="375"/>
      <c r="J71" s="372"/>
      <c r="K71" s="372"/>
      <c r="L71" s="373"/>
      <c r="M71" s="372"/>
      <c r="N71" s="373"/>
      <c r="AM71" s="374"/>
      <c r="AN71" s="255" t="s">
        <v>567</v>
      </c>
    </row>
    <row r="72" spans="2:107" ht="13" x14ac:dyDescent="0.2">
      <c r="B72" s="259"/>
      <c r="G72" s="1237"/>
      <c r="H72" s="1237"/>
      <c r="I72" s="1237"/>
      <c r="J72" s="1237"/>
      <c r="K72" s="360"/>
      <c r="L72" s="360"/>
      <c r="M72" s="361"/>
      <c r="N72" s="361"/>
      <c r="AN72" s="1238"/>
      <c r="AO72" s="1239"/>
      <c r="AP72" s="1239"/>
      <c r="AQ72" s="1239"/>
      <c r="AR72" s="1239"/>
      <c r="AS72" s="1239"/>
      <c r="AT72" s="1239"/>
      <c r="AU72" s="1239"/>
      <c r="AV72" s="1239"/>
      <c r="AW72" s="1239"/>
      <c r="AX72" s="1239"/>
      <c r="AY72" s="1239"/>
      <c r="AZ72" s="1239"/>
      <c r="BA72" s="1239"/>
      <c r="BB72" s="1239"/>
      <c r="BC72" s="1239"/>
      <c r="BD72" s="1239"/>
      <c r="BE72" s="1239"/>
      <c r="BF72" s="1239"/>
      <c r="BG72" s="1239"/>
      <c r="BH72" s="1239"/>
      <c r="BI72" s="1239"/>
      <c r="BJ72" s="1239"/>
      <c r="BK72" s="1239"/>
      <c r="BL72" s="1239"/>
      <c r="BM72" s="1239"/>
      <c r="BN72" s="1239"/>
      <c r="BO72" s="1240"/>
      <c r="BP72" s="1241" t="s">
        <v>525</v>
      </c>
      <c r="BQ72" s="1241"/>
      <c r="BR72" s="1241"/>
      <c r="BS72" s="1241"/>
      <c r="BT72" s="1241"/>
      <c r="BU72" s="1241"/>
      <c r="BV72" s="1241"/>
      <c r="BW72" s="1241"/>
      <c r="BX72" s="1241" t="s">
        <v>526</v>
      </c>
      <c r="BY72" s="1241"/>
      <c r="BZ72" s="1241"/>
      <c r="CA72" s="1241"/>
      <c r="CB72" s="1241"/>
      <c r="CC72" s="1241"/>
      <c r="CD72" s="1241"/>
      <c r="CE72" s="1241"/>
      <c r="CF72" s="1241" t="s">
        <v>527</v>
      </c>
      <c r="CG72" s="1241"/>
      <c r="CH72" s="1241"/>
      <c r="CI72" s="1241"/>
      <c r="CJ72" s="1241"/>
      <c r="CK72" s="1241"/>
      <c r="CL72" s="1241"/>
      <c r="CM72" s="1241"/>
      <c r="CN72" s="1241" t="s">
        <v>528</v>
      </c>
      <c r="CO72" s="1241"/>
      <c r="CP72" s="1241"/>
      <c r="CQ72" s="1241"/>
      <c r="CR72" s="1241"/>
      <c r="CS72" s="1241"/>
      <c r="CT72" s="1241"/>
      <c r="CU72" s="1241"/>
      <c r="CV72" s="1241" t="s">
        <v>529</v>
      </c>
      <c r="CW72" s="1241"/>
      <c r="CX72" s="1241"/>
      <c r="CY72" s="1241"/>
      <c r="CZ72" s="1241"/>
      <c r="DA72" s="1241"/>
      <c r="DB72" s="1241"/>
      <c r="DC72" s="1241"/>
    </row>
    <row r="73" spans="2:107" ht="13" x14ac:dyDescent="0.2">
      <c r="B73" s="259"/>
      <c r="G73" s="1247"/>
      <c r="H73" s="1247"/>
      <c r="I73" s="1247"/>
      <c r="J73" s="1247"/>
      <c r="K73" s="1248"/>
      <c r="L73" s="1248"/>
      <c r="M73" s="1248"/>
      <c r="N73" s="1248"/>
      <c r="AM73" s="359"/>
      <c r="AN73" s="1244" t="s">
        <v>568</v>
      </c>
      <c r="AO73" s="1244"/>
      <c r="AP73" s="1244"/>
      <c r="AQ73" s="1244"/>
      <c r="AR73" s="1244"/>
      <c r="AS73" s="1244"/>
      <c r="AT73" s="1244"/>
      <c r="AU73" s="1244"/>
      <c r="AV73" s="1244"/>
      <c r="AW73" s="1244"/>
      <c r="AX73" s="1244"/>
      <c r="AY73" s="1244"/>
      <c r="AZ73" s="1244"/>
      <c r="BA73" s="1244"/>
      <c r="BB73" s="1244" t="s">
        <v>569</v>
      </c>
      <c r="BC73" s="1244"/>
      <c r="BD73" s="1244"/>
      <c r="BE73" s="1244"/>
      <c r="BF73" s="1244"/>
      <c r="BG73" s="1244"/>
      <c r="BH73" s="1244"/>
      <c r="BI73" s="1244"/>
      <c r="BJ73" s="1244"/>
      <c r="BK73" s="1244"/>
      <c r="BL73" s="1244"/>
      <c r="BM73" s="1244"/>
      <c r="BN73" s="1244"/>
      <c r="BO73" s="1244"/>
      <c r="BP73" s="1242">
        <v>7.9</v>
      </c>
      <c r="BQ73" s="1242"/>
      <c r="BR73" s="1242"/>
      <c r="BS73" s="1242"/>
      <c r="BT73" s="1242"/>
      <c r="BU73" s="1242"/>
      <c r="BV73" s="1242"/>
      <c r="BW73" s="1242"/>
      <c r="BX73" s="1242"/>
      <c r="BY73" s="1242"/>
      <c r="BZ73" s="1242"/>
      <c r="CA73" s="1242"/>
      <c r="CB73" s="1242"/>
      <c r="CC73" s="1242"/>
      <c r="CD73" s="1242"/>
      <c r="CE73" s="1242"/>
      <c r="CF73" s="1242"/>
      <c r="CG73" s="1242"/>
      <c r="CH73" s="1242"/>
      <c r="CI73" s="1242"/>
      <c r="CJ73" s="1242"/>
      <c r="CK73" s="1242"/>
      <c r="CL73" s="1242"/>
      <c r="CM73" s="1242"/>
      <c r="CN73" s="1242"/>
      <c r="CO73" s="1242"/>
      <c r="CP73" s="1242"/>
      <c r="CQ73" s="1242"/>
      <c r="CR73" s="1242"/>
      <c r="CS73" s="1242"/>
      <c r="CT73" s="1242"/>
      <c r="CU73" s="1242"/>
      <c r="CV73" s="1242"/>
      <c r="CW73" s="1242"/>
      <c r="CX73" s="1242"/>
      <c r="CY73" s="1242"/>
      <c r="CZ73" s="1242"/>
      <c r="DA73" s="1242"/>
      <c r="DB73" s="1242"/>
      <c r="DC73" s="1242"/>
    </row>
    <row r="74" spans="2:107" ht="13" x14ac:dyDescent="0.2">
      <c r="B74" s="259"/>
      <c r="G74" s="1247"/>
      <c r="H74" s="1247"/>
      <c r="I74" s="1247"/>
      <c r="J74" s="1247"/>
      <c r="K74" s="1248"/>
      <c r="L74" s="1248"/>
      <c r="M74" s="1248"/>
      <c r="N74" s="1248"/>
      <c r="AM74" s="359"/>
      <c r="AN74" s="1244"/>
      <c r="AO74" s="1244"/>
      <c r="AP74" s="1244"/>
      <c r="AQ74" s="1244"/>
      <c r="AR74" s="1244"/>
      <c r="AS74" s="1244"/>
      <c r="AT74" s="1244"/>
      <c r="AU74" s="1244"/>
      <c r="AV74" s="1244"/>
      <c r="AW74" s="1244"/>
      <c r="AX74" s="1244"/>
      <c r="AY74" s="1244"/>
      <c r="AZ74" s="1244"/>
      <c r="BA74" s="1244"/>
      <c r="BB74" s="1244"/>
      <c r="BC74" s="1244"/>
      <c r="BD74" s="1244"/>
      <c r="BE74" s="1244"/>
      <c r="BF74" s="1244"/>
      <c r="BG74" s="1244"/>
      <c r="BH74" s="1244"/>
      <c r="BI74" s="1244"/>
      <c r="BJ74" s="1244"/>
      <c r="BK74" s="1244"/>
      <c r="BL74" s="1244"/>
      <c r="BM74" s="1244"/>
      <c r="BN74" s="1244"/>
      <c r="BO74" s="1244"/>
      <c r="BP74" s="1242"/>
      <c r="BQ74" s="1242"/>
      <c r="BR74" s="1242"/>
      <c r="BS74" s="1242"/>
      <c r="BT74" s="1242"/>
      <c r="BU74" s="1242"/>
      <c r="BV74" s="1242"/>
      <c r="BW74" s="1242"/>
      <c r="BX74" s="1242"/>
      <c r="BY74" s="1242"/>
      <c r="BZ74" s="1242"/>
      <c r="CA74" s="1242"/>
      <c r="CB74" s="1242"/>
      <c r="CC74" s="1242"/>
      <c r="CD74" s="1242"/>
      <c r="CE74" s="1242"/>
      <c r="CF74" s="1242"/>
      <c r="CG74" s="1242"/>
      <c r="CH74" s="1242"/>
      <c r="CI74" s="1242"/>
      <c r="CJ74" s="1242"/>
      <c r="CK74" s="1242"/>
      <c r="CL74" s="1242"/>
      <c r="CM74" s="1242"/>
      <c r="CN74" s="1242"/>
      <c r="CO74" s="1242"/>
      <c r="CP74" s="1242"/>
      <c r="CQ74" s="1242"/>
      <c r="CR74" s="1242"/>
      <c r="CS74" s="1242"/>
      <c r="CT74" s="1242"/>
      <c r="CU74" s="1242"/>
      <c r="CV74" s="1242"/>
      <c r="CW74" s="1242"/>
      <c r="CX74" s="1242"/>
      <c r="CY74" s="1242"/>
      <c r="CZ74" s="1242"/>
      <c r="DA74" s="1242"/>
      <c r="DB74" s="1242"/>
      <c r="DC74" s="1242"/>
    </row>
    <row r="75" spans="2:107" ht="13" x14ac:dyDescent="0.2">
      <c r="B75" s="259"/>
      <c r="G75" s="1247"/>
      <c r="H75" s="1247"/>
      <c r="I75" s="1237"/>
      <c r="J75" s="1237"/>
      <c r="K75" s="1243"/>
      <c r="L75" s="1243"/>
      <c r="M75" s="1243"/>
      <c r="N75" s="1243"/>
      <c r="AM75" s="359"/>
      <c r="AN75" s="1244"/>
      <c r="AO75" s="1244"/>
      <c r="AP75" s="1244"/>
      <c r="AQ75" s="1244"/>
      <c r="AR75" s="1244"/>
      <c r="AS75" s="1244"/>
      <c r="AT75" s="1244"/>
      <c r="AU75" s="1244"/>
      <c r="AV75" s="1244"/>
      <c r="AW75" s="1244"/>
      <c r="AX75" s="1244"/>
      <c r="AY75" s="1244"/>
      <c r="AZ75" s="1244"/>
      <c r="BA75" s="1244"/>
      <c r="BB75" s="1244" t="s">
        <v>574</v>
      </c>
      <c r="BC75" s="1244"/>
      <c r="BD75" s="1244"/>
      <c r="BE75" s="1244"/>
      <c r="BF75" s="1244"/>
      <c r="BG75" s="1244"/>
      <c r="BH75" s="1244"/>
      <c r="BI75" s="1244"/>
      <c r="BJ75" s="1244"/>
      <c r="BK75" s="1244"/>
      <c r="BL75" s="1244"/>
      <c r="BM75" s="1244"/>
      <c r="BN75" s="1244"/>
      <c r="BO75" s="1244"/>
      <c r="BP75" s="1242">
        <v>7.3</v>
      </c>
      <c r="BQ75" s="1242"/>
      <c r="BR75" s="1242"/>
      <c r="BS75" s="1242"/>
      <c r="BT75" s="1242"/>
      <c r="BU75" s="1242"/>
      <c r="BV75" s="1242"/>
      <c r="BW75" s="1242"/>
      <c r="BX75" s="1242">
        <v>7.1</v>
      </c>
      <c r="BY75" s="1242"/>
      <c r="BZ75" s="1242"/>
      <c r="CA75" s="1242"/>
      <c r="CB75" s="1242"/>
      <c r="CC75" s="1242"/>
      <c r="CD75" s="1242"/>
      <c r="CE75" s="1242"/>
      <c r="CF75" s="1242">
        <v>6.9</v>
      </c>
      <c r="CG75" s="1242"/>
      <c r="CH75" s="1242"/>
      <c r="CI75" s="1242"/>
      <c r="CJ75" s="1242"/>
      <c r="CK75" s="1242"/>
      <c r="CL75" s="1242"/>
      <c r="CM75" s="1242"/>
      <c r="CN75" s="1242">
        <v>6.9</v>
      </c>
      <c r="CO75" s="1242"/>
      <c r="CP75" s="1242"/>
      <c r="CQ75" s="1242"/>
      <c r="CR75" s="1242"/>
      <c r="CS75" s="1242"/>
      <c r="CT75" s="1242"/>
      <c r="CU75" s="1242"/>
      <c r="CV75" s="1242">
        <v>6.8</v>
      </c>
      <c r="CW75" s="1242"/>
      <c r="CX75" s="1242"/>
      <c r="CY75" s="1242"/>
      <c r="CZ75" s="1242"/>
      <c r="DA75" s="1242"/>
      <c r="DB75" s="1242"/>
      <c r="DC75" s="1242"/>
    </row>
    <row r="76" spans="2:107" ht="13" x14ac:dyDescent="0.2">
      <c r="B76" s="259"/>
      <c r="G76" s="1247"/>
      <c r="H76" s="1247"/>
      <c r="I76" s="1237"/>
      <c r="J76" s="1237"/>
      <c r="K76" s="1243"/>
      <c r="L76" s="1243"/>
      <c r="M76" s="1243"/>
      <c r="N76" s="1243"/>
      <c r="AM76" s="359"/>
      <c r="AN76" s="1244"/>
      <c r="AO76" s="1244"/>
      <c r="AP76" s="1244"/>
      <c r="AQ76" s="1244"/>
      <c r="AR76" s="1244"/>
      <c r="AS76" s="1244"/>
      <c r="AT76" s="1244"/>
      <c r="AU76" s="1244"/>
      <c r="AV76" s="1244"/>
      <c r="AW76" s="1244"/>
      <c r="AX76" s="1244"/>
      <c r="AY76" s="1244"/>
      <c r="AZ76" s="1244"/>
      <c r="BA76" s="1244"/>
      <c r="BB76" s="1244"/>
      <c r="BC76" s="1244"/>
      <c r="BD76" s="1244"/>
      <c r="BE76" s="1244"/>
      <c r="BF76" s="1244"/>
      <c r="BG76" s="1244"/>
      <c r="BH76" s="1244"/>
      <c r="BI76" s="1244"/>
      <c r="BJ76" s="1244"/>
      <c r="BK76" s="1244"/>
      <c r="BL76" s="1244"/>
      <c r="BM76" s="1244"/>
      <c r="BN76" s="1244"/>
      <c r="BO76" s="1244"/>
      <c r="BP76" s="1242"/>
      <c r="BQ76" s="1242"/>
      <c r="BR76" s="1242"/>
      <c r="BS76" s="1242"/>
      <c r="BT76" s="1242"/>
      <c r="BU76" s="1242"/>
      <c r="BV76" s="1242"/>
      <c r="BW76" s="1242"/>
      <c r="BX76" s="1242"/>
      <c r="BY76" s="1242"/>
      <c r="BZ76" s="1242"/>
      <c r="CA76" s="1242"/>
      <c r="CB76" s="1242"/>
      <c r="CC76" s="1242"/>
      <c r="CD76" s="1242"/>
      <c r="CE76" s="1242"/>
      <c r="CF76" s="1242"/>
      <c r="CG76" s="1242"/>
      <c r="CH76" s="1242"/>
      <c r="CI76" s="1242"/>
      <c r="CJ76" s="1242"/>
      <c r="CK76" s="1242"/>
      <c r="CL76" s="1242"/>
      <c r="CM76" s="1242"/>
      <c r="CN76" s="1242"/>
      <c r="CO76" s="1242"/>
      <c r="CP76" s="1242"/>
      <c r="CQ76" s="1242"/>
      <c r="CR76" s="1242"/>
      <c r="CS76" s="1242"/>
      <c r="CT76" s="1242"/>
      <c r="CU76" s="1242"/>
      <c r="CV76" s="1242"/>
      <c r="CW76" s="1242"/>
      <c r="CX76" s="1242"/>
      <c r="CY76" s="1242"/>
      <c r="CZ76" s="1242"/>
      <c r="DA76" s="1242"/>
      <c r="DB76" s="1242"/>
      <c r="DC76" s="1242"/>
    </row>
    <row r="77" spans="2:107" ht="13" x14ac:dyDescent="0.2">
      <c r="B77" s="259"/>
      <c r="G77" s="1237"/>
      <c r="H77" s="1237"/>
      <c r="I77" s="1237"/>
      <c r="J77" s="1237"/>
      <c r="K77" s="1248"/>
      <c r="L77" s="1248"/>
      <c r="M77" s="1248"/>
      <c r="N77" s="1248"/>
      <c r="AN77" s="1241" t="s">
        <v>571</v>
      </c>
      <c r="AO77" s="1241"/>
      <c r="AP77" s="1241"/>
      <c r="AQ77" s="1241"/>
      <c r="AR77" s="1241"/>
      <c r="AS77" s="1241"/>
      <c r="AT77" s="1241"/>
      <c r="AU77" s="1241"/>
      <c r="AV77" s="1241"/>
      <c r="AW77" s="1241"/>
      <c r="AX77" s="1241"/>
      <c r="AY77" s="1241"/>
      <c r="AZ77" s="1241"/>
      <c r="BA77" s="1241"/>
      <c r="BB77" s="1244" t="s">
        <v>569</v>
      </c>
      <c r="BC77" s="1244"/>
      <c r="BD77" s="1244"/>
      <c r="BE77" s="1244"/>
      <c r="BF77" s="1244"/>
      <c r="BG77" s="1244"/>
      <c r="BH77" s="1244"/>
      <c r="BI77" s="1244"/>
      <c r="BJ77" s="1244"/>
      <c r="BK77" s="1244"/>
      <c r="BL77" s="1244"/>
      <c r="BM77" s="1244"/>
      <c r="BN77" s="1244"/>
      <c r="BO77" s="1244"/>
      <c r="BP77" s="1242">
        <v>14.9</v>
      </c>
      <c r="BQ77" s="1242"/>
      <c r="BR77" s="1242"/>
      <c r="BS77" s="1242"/>
      <c r="BT77" s="1242"/>
      <c r="BU77" s="1242"/>
      <c r="BV77" s="1242"/>
      <c r="BW77" s="1242"/>
      <c r="BX77" s="1242">
        <v>14.5</v>
      </c>
      <c r="BY77" s="1242"/>
      <c r="BZ77" s="1242"/>
      <c r="CA77" s="1242"/>
      <c r="CB77" s="1242"/>
      <c r="CC77" s="1242"/>
      <c r="CD77" s="1242"/>
      <c r="CE77" s="1242"/>
      <c r="CF77" s="1242">
        <v>25.2</v>
      </c>
      <c r="CG77" s="1242"/>
      <c r="CH77" s="1242"/>
      <c r="CI77" s="1242"/>
      <c r="CJ77" s="1242"/>
      <c r="CK77" s="1242"/>
      <c r="CL77" s="1242"/>
      <c r="CM77" s="1242"/>
      <c r="CN77" s="1242">
        <v>15.7</v>
      </c>
      <c r="CO77" s="1242"/>
      <c r="CP77" s="1242"/>
      <c r="CQ77" s="1242"/>
      <c r="CR77" s="1242"/>
      <c r="CS77" s="1242"/>
      <c r="CT77" s="1242"/>
      <c r="CU77" s="1242"/>
      <c r="CV77" s="1242">
        <v>10.199999999999999</v>
      </c>
      <c r="CW77" s="1242"/>
      <c r="CX77" s="1242"/>
      <c r="CY77" s="1242"/>
      <c r="CZ77" s="1242"/>
      <c r="DA77" s="1242"/>
      <c r="DB77" s="1242"/>
      <c r="DC77" s="1242"/>
    </row>
    <row r="78" spans="2:107" ht="13" x14ac:dyDescent="0.2">
      <c r="B78" s="259"/>
      <c r="G78" s="1237"/>
      <c r="H78" s="1237"/>
      <c r="I78" s="1237"/>
      <c r="J78" s="1237"/>
      <c r="K78" s="1248"/>
      <c r="L78" s="1248"/>
      <c r="M78" s="1248"/>
      <c r="N78" s="1248"/>
      <c r="AN78" s="1241"/>
      <c r="AO78" s="1241"/>
      <c r="AP78" s="1241"/>
      <c r="AQ78" s="1241"/>
      <c r="AR78" s="1241"/>
      <c r="AS78" s="1241"/>
      <c r="AT78" s="1241"/>
      <c r="AU78" s="1241"/>
      <c r="AV78" s="1241"/>
      <c r="AW78" s="1241"/>
      <c r="AX78" s="1241"/>
      <c r="AY78" s="1241"/>
      <c r="AZ78" s="1241"/>
      <c r="BA78" s="1241"/>
      <c r="BB78" s="1244"/>
      <c r="BC78" s="1244"/>
      <c r="BD78" s="1244"/>
      <c r="BE78" s="1244"/>
      <c r="BF78" s="1244"/>
      <c r="BG78" s="1244"/>
      <c r="BH78" s="1244"/>
      <c r="BI78" s="1244"/>
      <c r="BJ78" s="1244"/>
      <c r="BK78" s="1244"/>
      <c r="BL78" s="1244"/>
      <c r="BM78" s="1244"/>
      <c r="BN78" s="1244"/>
      <c r="BO78" s="1244"/>
      <c r="BP78" s="1242"/>
      <c r="BQ78" s="1242"/>
      <c r="BR78" s="1242"/>
      <c r="BS78" s="1242"/>
      <c r="BT78" s="1242"/>
      <c r="BU78" s="1242"/>
      <c r="BV78" s="1242"/>
      <c r="BW78" s="1242"/>
      <c r="BX78" s="1242"/>
      <c r="BY78" s="1242"/>
      <c r="BZ78" s="1242"/>
      <c r="CA78" s="1242"/>
      <c r="CB78" s="1242"/>
      <c r="CC78" s="1242"/>
      <c r="CD78" s="1242"/>
      <c r="CE78" s="1242"/>
      <c r="CF78" s="1242"/>
      <c r="CG78" s="1242"/>
      <c r="CH78" s="1242"/>
      <c r="CI78" s="1242"/>
      <c r="CJ78" s="1242"/>
      <c r="CK78" s="1242"/>
      <c r="CL78" s="1242"/>
      <c r="CM78" s="1242"/>
      <c r="CN78" s="1242"/>
      <c r="CO78" s="1242"/>
      <c r="CP78" s="1242"/>
      <c r="CQ78" s="1242"/>
      <c r="CR78" s="1242"/>
      <c r="CS78" s="1242"/>
      <c r="CT78" s="1242"/>
      <c r="CU78" s="1242"/>
      <c r="CV78" s="1242"/>
      <c r="CW78" s="1242"/>
      <c r="CX78" s="1242"/>
      <c r="CY78" s="1242"/>
      <c r="CZ78" s="1242"/>
      <c r="DA78" s="1242"/>
      <c r="DB78" s="1242"/>
      <c r="DC78" s="1242"/>
    </row>
    <row r="79" spans="2:107" ht="13" x14ac:dyDescent="0.2">
      <c r="B79" s="259"/>
      <c r="G79" s="1237"/>
      <c r="H79" s="1237"/>
      <c r="I79" s="1246"/>
      <c r="J79" s="1246"/>
      <c r="K79" s="1249"/>
      <c r="L79" s="1249"/>
      <c r="M79" s="1249"/>
      <c r="N79" s="1249"/>
      <c r="AN79" s="1241"/>
      <c r="AO79" s="1241"/>
      <c r="AP79" s="1241"/>
      <c r="AQ79" s="1241"/>
      <c r="AR79" s="1241"/>
      <c r="AS79" s="1241"/>
      <c r="AT79" s="1241"/>
      <c r="AU79" s="1241"/>
      <c r="AV79" s="1241"/>
      <c r="AW79" s="1241"/>
      <c r="AX79" s="1241"/>
      <c r="AY79" s="1241"/>
      <c r="AZ79" s="1241"/>
      <c r="BA79" s="1241"/>
      <c r="BB79" s="1244" t="s">
        <v>574</v>
      </c>
      <c r="BC79" s="1244"/>
      <c r="BD79" s="1244"/>
      <c r="BE79" s="1244"/>
      <c r="BF79" s="1244"/>
      <c r="BG79" s="1244"/>
      <c r="BH79" s="1244"/>
      <c r="BI79" s="1244"/>
      <c r="BJ79" s="1244"/>
      <c r="BK79" s="1244"/>
      <c r="BL79" s="1244"/>
      <c r="BM79" s="1244"/>
      <c r="BN79" s="1244"/>
      <c r="BO79" s="1244"/>
      <c r="BP79" s="1242">
        <v>8.5</v>
      </c>
      <c r="BQ79" s="1242"/>
      <c r="BR79" s="1242"/>
      <c r="BS79" s="1242"/>
      <c r="BT79" s="1242"/>
      <c r="BU79" s="1242"/>
      <c r="BV79" s="1242"/>
      <c r="BW79" s="1242"/>
      <c r="BX79" s="1242">
        <v>8.4</v>
      </c>
      <c r="BY79" s="1242"/>
      <c r="BZ79" s="1242"/>
      <c r="CA79" s="1242"/>
      <c r="CB79" s="1242"/>
      <c r="CC79" s="1242"/>
      <c r="CD79" s="1242"/>
      <c r="CE79" s="1242"/>
      <c r="CF79" s="1242">
        <v>8.9</v>
      </c>
      <c r="CG79" s="1242"/>
      <c r="CH79" s="1242"/>
      <c r="CI79" s="1242"/>
      <c r="CJ79" s="1242"/>
      <c r="CK79" s="1242"/>
      <c r="CL79" s="1242"/>
      <c r="CM79" s="1242"/>
      <c r="CN79" s="1242">
        <v>8.9</v>
      </c>
      <c r="CO79" s="1242"/>
      <c r="CP79" s="1242"/>
      <c r="CQ79" s="1242"/>
      <c r="CR79" s="1242"/>
      <c r="CS79" s="1242"/>
      <c r="CT79" s="1242"/>
      <c r="CU79" s="1242"/>
      <c r="CV79" s="1242">
        <v>9</v>
      </c>
      <c r="CW79" s="1242"/>
      <c r="CX79" s="1242"/>
      <c r="CY79" s="1242"/>
      <c r="CZ79" s="1242"/>
      <c r="DA79" s="1242"/>
      <c r="DB79" s="1242"/>
      <c r="DC79" s="1242"/>
    </row>
    <row r="80" spans="2:107" ht="13" x14ac:dyDescent="0.2">
      <c r="B80" s="259"/>
      <c r="G80" s="1237"/>
      <c r="H80" s="1237"/>
      <c r="I80" s="1246"/>
      <c r="J80" s="1246"/>
      <c r="K80" s="1249"/>
      <c r="L80" s="1249"/>
      <c r="M80" s="1249"/>
      <c r="N80" s="1249"/>
      <c r="AN80" s="1241"/>
      <c r="AO80" s="1241"/>
      <c r="AP80" s="1241"/>
      <c r="AQ80" s="1241"/>
      <c r="AR80" s="1241"/>
      <c r="AS80" s="1241"/>
      <c r="AT80" s="1241"/>
      <c r="AU80" s="1241"/>
      <c r="AV80" s="1241"/>
      <c r="AW80" s="1241"/>
      <c r="AX80" s="1241"/>
      <c r="AY80" s="1241"/>
      <c r="AZ80" s="1241"/>
      <c r="BA80" s="1241"/>
      <c r="BB80" s="1244"/>
      <c r="BC80" s="1244"/>
      <c r="BD80" s="1244"/>
      <c r="BE80" s="1244"/>
      <c r="BF80" s="1244"/>
      <c r="BG80" s="1244"/>
      <c r="BH80" s="1244"/>
      <c r="BI80" s="1244"/>
      <c r="BJ80" s="1244"/>
      <c r="BK80" s="1244"/>
      <c r="BL80" s="1244"/>
      <c r="BM80" s="1244"/>
      <c r="BN80" s="1244"/>
      <c r="BO80" s="1244"/>
      <c r="BP80" s="1242"/>
      <c r="BQ80" s="1242"/>
      <c r="BR80" s="1242"/>
      <c r="BS80" s="1242"/>
      <c r="BT80" s="1242"/>
      <c r="BU80" s="1242"/>
      <c r="BV80" s="1242"/>
      <c r="BW80" s="1242"/>
      <c r="BX80" s="1242"/>
      <c r="BY80" s="1242"/>
      <c r="BZ80" s="1242"/>
      <c r="CA80" s="1242"/>
      <c r="CB80" s="1242"/>
      <c r="CC80" s="1242"/>
      <c r="CD80" s="1242"/>
      <c r="CE80" s="1242"/>
      <c r="CF80" s="1242"/>
      <c r="CG80" s="1242"/>
      <c r="CH80" s="1242"/>
      <c r="CI80" s="1242"/>
      <c r="CJ80" s="1242"/>
      <c r="CK80" s="1242"/>
      <c r="CL80" s="1242"/>
      <c r="CM80" s="1242"/>
      <c r="CN80" s="1242"/>
      <c r="CO80" s="1242"/>
      <c r="CP80" s="1242"/>
      <c r="CQ80" s="1242"/>
      <c r="CR80" s="1242"/>
      <c r="CS80" s="1242"/>
      <c r="CT80" s="1242"/>
      <c r="CU80" s="1242"/>
      <c r="CV80" s="1242"/>
      <c r="CW80" s="1242"/>
      <c r="CX80" s="1242"/>
      <c r="CY80" s="1242"/>
      <c r="CZ80" s="1242"/>
      <c r="DA80" s="1242"/>
      <c r="DB80" s="1242"/>
      <c r="DC80" s="1242"/>
    </row>
    <row r="81" spans="2:109" ht="13" x14ac:dyDescent="0.2">
      <c r="B81" s="259"/>
    </row>
    <row r="82" spans="2:109" ht="16.5"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 x14ac:dyDescent="0.2">
      <c r="DD84" s="255"/>
      <c r="DE84" s="255"/>
    </row>
    <row r="85" spans="2:109" ht="13" x14ac:dyDescent="0.2">
      <c r="DD85" s="255"/>
      <c r="DE85" s="255"/>
    </row>
  </sheetData>
  <sheetProtection algorithmName="SHA-512" hashValue="I3opDqzAw1CeJh1Ns1gGn6smjlej7akxcnYI1J/YmUvK5gJOKFtsswp2o+Y1oMtynM4PQR2muucGfS6DcqPb9A==" saltValue="1hBc74D1tDESMDyHf5vkP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21F779-234F-4EE6-8F06-9D1B3601FC96}">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 x14ac:dyDescent="0.2">
      <c r="S2" s="253"/>
      <c r="AH2" s="253"/>
    </row>
    <row r="3" spans="1: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 x14ac:dyDescent="0.2"/>
    <row r="5" spans="1:34" ht="13" x14ac:dyDescent="0.2"/>
    <row r="6" spans="1:34" ht="13" x14ac:dyDescent="0.2"/>
    <row r="7" spans="1:34" ht="13" x14ac:dyDescent="0.2"/>
    <row r="8" spans="1:34" ht="13" x14ac:dyDescent="0.2"/>
    <row r="9" spans="1:34" ht="13" x14ac:dyDescent="0.2">
      <c r="AH9" s="253"/>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bo4VqiP9Wdyl9lblvQ4V5YQlyqVmyt7fyyEg+QHbk6qoD+D2w3lP7T8/BzxEMdVJ9Ie4QFfiwBR1xSuTzzYVww==" saltValue="d57EsVMvc6x8e9rw0aQ0H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F7FBA-7B40-4653-9DC9-442D63D1A56F}">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54" customWidth="1"/>
    <col min="35" max="122" width="2.453125" style="253" customWidth="1"/>
    <col min="123" max="16384" width="2.4531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 x14ac:dyDescent="0.2">
      <c r="S2" s="253"/>
      <c r="AH2" s="253"/>
    </row>
    <row r="3" spans="2:34"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 x14ac:dyDescent="0.2"/>
    <row r="5" spans="2:34" ht="13" x14ac:dyDescent="0.2"/>
    <row r="6" spans="2:34" ht="13" x14ac:dyDescent="0.2"/>
    <row r="7" spans="2:34" ht="13" x14ac:dyDescent="0.2"/>
    <row r="8" spans="2:34" ht="13" x14ac:dyDescent="0.2"/>
    <row r="9" spans="2:34" ht="13" x14ac:dyDescent="0.2">
      <c r="AH9" s="253"/>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3"/>
    </row>
    <row r="18" spans="12:34" ht="13" x14ac:dyDescent="0.2"/>
    <row r="19" spans="12:34" ht="13" x14ac:dyDescent="0.2"/>
    <row r="20" spans="12:34" ht="13" x14ac:dyDescent="0.2">
      <c r="AH20" s="253"/>
    </row>
    <row r="21" spans="12:34" ht="13" x14ac:dyDescent="0.2">
      <c r="AH21" s="253"/>
    </row>
    <row r="22" spans="12:34" ht="13" x14ac:dyDescent="0.2"/>
    <row r="23" spans="12:34" ht="13" x14ac:dyDescent="0.2"/>
    <row r="24" spans="12:34" ht="13" x14ac:dyDescent="0.2">
      <c r="Q24" s="253"/>
    </row>
    <row r="25" spans="12:34" ht="13" x14ac:dyDescent="0.2"/>
    <row r="26" spans="12:34" ht="13" x14ac:dyDescent="0.2"/>
    <row r="27" spans="12:34" ht="13" x14ac:dyDescent="0.2"/>
    <row r="28" spans="12:34" ht="13" x14ac:dyDescent="0.2">
      <c r="O28" s="253"/>
      <c r="T28" s="253"/>
      <c r="AH28" s="253"/>
    </row>
    <row r="29" spans="12:34" ht="13" x14ac:dyDescent="0.2"/>
    <row r="30" spans="12:34" ht="13" x14ac:dyDescent="0.2"/>
    <row r="31" spans="12:34" ht="13" x14ac:dyDescent="0.2">
      <c r="Q31" s="253"/>
    </row>
    <row r="32" spans="12:34" ht="13" x14ac:dyDescent="0.2">
      <c r="L32" s="253"/>
    </row>
    <row r="33" spans="2:34" ht="13" x14ac:dyDescent="0.2">
      <c r="C33" s="253"/>
      <c r="E33" s="253"/>
      <c r="G33" s="253"/>
      <c r="I33" s="253"/>
      <c r="X33" s="253"/>
    </row>
    <row r="34" spans="2:34" ht="13" x14ac:dyDescent="0.2">
      <c r="B34" s="253"/>
      <c r="P34" s="253"/>
      <c r="R34" s="253"/>
      <c r="T34" s="253"/>
    </row>
    <row r="35" spans="2:34" ht="13" x14ac:dyDescent="0.2">
      <c r="D35" s="253"/>
      <c r="W35" s="253"/>
      <c r="AC35" s="253"/>
      <c r="AD35" s="253"/>
      <c r="AE35" s="253"/>
      <c r="AF35" s="253"/>
      <c r="AG35" s="253"/>
      <c r="AH35" s="253"/>
    </row>
    <row r="36" spans="2:34" ht="13" x14ac:dyDescent="0.2">
      <c r="H36" s="253"/>
      <c r="J36" s="253"/>
      <c r="K36" s="253"/>
      <c r="M36" s="253"/>
      <c r="Y36" s="253"/>
      <c r="Z36" s="253"/>
      <c r="AA36" s="253"/>
      <c r="AB36" s="253"/>
      <c r="AC36" s="253"/>
      <c r="AD36" s="253"/>
      <c r="AE36" s="253"/>
      <c r="AF36" s="253"/>
      <c r="AG36" s="253"/>
      <c r="AH36" s="253"/>
    </row>
    <row r="37" spans="2:34" ht="13" x14ac:dyDescent="0.2">
      <c r="AH37" s="253"/>
    </row>
    <row r="38" spans="2:34" ht="13" x14ac:dyDescent="0.2">
      <c r="AG38" s="253"/>
      <c r="AH38" s="253"/>
    </row>
    <row r="39" spans="2:34" ht="13" x14ac:dyDescent="0.2"/>
    <row r="40" spans="2:34" ht="13" x14ac:dyDescent="0.2">
      <c r="X40" s="253"/>
    </row>
    <row r="41" spans="2:34" ht="13" x14ac:dyDescent="0.2">
      <c r="R41" s="253"/>
    </row>
    <row r="42" spans="2:34" ht="13" x14ac:dyDescent="0.2">
      <c r="W42" s="253"/>
    </row>
    <row r="43" spans="2:34" ht="13" x14ac:dyDescent="0.2">
      <c r="Y43" s="253"/>
      <c r="Z43" s="253"/>
      <c r="AA43" s="253"/>
      <c r="AB43" s="253"/>
      <c r="AC43" s="253"/>
      <c r="AD43" s="253"/>
      <c r="AE43" s="253"/>
      <c r="AF43" s="253"/>
      <c r="AG43" s="253"/>
      <c r="AH43" s="253"/>
    </row>
    <row r="44" spans="2:34" ht="13" x14ac:dyDescent="0.2">
      <c r="AH44" s="253"/>
    </row>
    <row r="45" spans="2:34" ht="13" x14ac:dyDescent="0.2">
      <c r="X45" s="253"/>
    </row>
    <row r="46" spans="2:34" ht="13" x14ac:dyDescent="0.2"/>
    <row r="47" spans="2:34" ht="13" x14ac:dyDescent="0.2"/>
    <row r="48" spans="2:34" ht="13" x14ac:dyDescent="0.2">
      <c r="W48" s="253"/>
      <c r="Y48" s="253"/>
      <c r="Z48" s="253"/>
      <c r="AA48" s="253"/>
      <c r="AB48" s="253"/>
      <c r="AC48" s="253"/>
      <c r="AD48" s="253"/>
      <c r="AE48" s="253"/>
      <c r="AF48" s="253"/>
      <c r="AG48" s="253"/>
      <c r="AH48" s="253"/>
    </row>
    <row r="49" spans="28:34" ht="13" x14ac:dyDescent="0.2"/>
    <row r="50" spans="28:34" ht="13" x14ac:dyDescent="0.2">
      <c r="AE50" s="253"/>
      <c r="AF50" s="253"/>
      <c r="AG50" s="253"/>
      <c r="AH50" s="253"/>
    </row>
    <row r="51" spans="28:34" ht="13" x14ac:dyDescent="0.2">
      <c r="AC51" s="253"/>
      <c r="AD51" s="253"/>
      <c r="AE51" s="253"/>
      <c r="AF51" s="253"/>
      <c r="AG51" s="253"/>
      <c r="AH51" s="253"/>
    </row>
    <row r="52" spans="28:34" ht="13" x14ac:dyDescent="0.2"/>
    <row r="53" spans="28:34" ht="13" x14ac:dyDescent="0.2">
      <c r="AF53" s="253"/>
      <c r="AG53" s="253"/>
      <c r="AH53" s="253"/>
    </row>
    <row r="54" spans="28:34" ht="13" x14ac:dyDescent="0.2">
      <c r="AH54" s="253"/>
    </row>
    <row r="55" spans="28:34" ht="13" x14ac:dyDescent="0.2"/>
    <row r="56" spans="28:34" ht="13" x14ac:dyDescent="0.2">
      <c r="AB56" s="253"/>
      <c r="AC56" s="253"/>
      <c r="AD56" s="253"/>
      <c r="AE56" s="253"/>
      <c r="AF56" s="253"/>
      <c r="AG56" s="253"/>
      <c r="AH56" s="253"/>
    </row>
    <row r="57" spans="28:34" ht="13" x14ac:dyDescent="0.2">
      <c r="AH57" s="253"/>
    </row>
    <row r="58" spans="28:34" ht="13" x14ac:dyDescent="0.2">
      <c r="AH58" s="253"/>
    </row>
    <row r="59" spans="28:34" ht="13" x14ac:dyDescent="0.2">
      <c r="AG59" s="253"/>
      <c r="AH59" s="253"/>
    </row>
    <row r="60" spans="28:34" ht="13" x14ac:dyDescent="0.2"/>
    <row r="61" spans="28:34" ht="13" x14ac:dyDescent="0.2"/>
    <row r="62" spans="28:34" ht="13" x14ac:dyDescent="0.2"/>
    <row r="63" spans="28:34" ht="13" x14ac:dyDescent="0.2">
      <c r="AH63" s="253"/>
    </row>
    <row r="64" spans="28:34" ht="13" x14ac:dyDescent="0.2">
      <c r="AG64" s="253"/>
      <c r="AH64" s="253"/>
    </row>
    <row r="65" spans="28:34" ht="13" x14ac:dyDescent="0.2"/>
    <row r="66" spans="28:34" ht="13" x14ac:dyDescent="0.2"/>
    <row r="67" spans="28:34" ht="13" x14ac:dyDescent="0.2"/>
    <row r="68" spans="28:34" ht="13" x14ac:dyDescent="0.2">
      <c r="AB68" s="253"/>
      <c r="AC68" s="253"/>
      <c r="AD68" s="253"/>
      <c r="AE68" s="253"/>
      <c r="AF68" s="253"/>
      <c r="AG68" s="253"/>
      <c r="AH68" s="253"/>
    </row>
    <row r="69" spans="28:34" ht="13" x14ac:dyDescent="0.2">
      <c r="AF69" s="253"/>
      <c r="AG69" s="253"/>
      <c r="AH69" s="253"/>
    </row>
    <row r="70" spans="28:34" ht="13" x14ac:dyDescent="0.2"/>
    <row r="71" spans="28:34" ht="13" x14ac:dyDescent="0.2"/>
    <row r="72" spans="28:34" ht="13" x14ac:dyDescent="0.2"/>
    <row r="73" spans="28:34" ht="13" x14ac:dyDescent="0.2"/>
    <row r="74" spans="28:34" ht="13" x14ac:dyDescent="0.2"/>
    <row r="75" spans="28:34" ht="13" x14ac:dyDescent="0.2">
      <c r="AH75" s="253"/>
    </row>
    <row r="76" spans="28:34" ht="13" x14ac:dyDescent="0.2">
      <c r="AF76" s="253"/>
      <c r="AG76" s="253"/>
      <c r="AH76" s="253"/>
    </row>
    <row r="77" spans="28:34" ht="13" x14ac:dyDescent="0.2">
      <c r="AG77" s="253"/>
      <c r="AH77" s="253"/>
    </row>
    <row r="78" spans="28:34" ht="13" x14ac:dyDescent="0.2"/>
    <row r="79" spans="28:34" ht="13" x14ac:dyDescent="0.2"/>
    <row r="80" spans="28:34" ht="13" x14ac:dyDescent="0.2"/>
    <row r="81" spans="25:34" ht="13" x14ac:dyDescent="0.2"/>
    <row r="82" spans="25:34" ht="13" x14ac:dyDescent="0.2">
      <c r="Y82" s="253"/>
    </row>
    <row r="83" spans="25:34" ht="13" x14ac:dyDescent="0.2">
      <c r="Y83" s="253"/>
      <c r="Z83" s="253"/>
      <c r="AA83" s="253"/>
      <c r="AB83" s="253"/>
      <c r="AC83" s="253"/>
      <c r="AD83" s="253"/>
      <c r="AE83" s="253"/>
      <c r="AF83" s="253"/>
      <c r="AG83" s="253"/>
      <c r="AH83" s="253"/>
    </row>
    <row r="84" spans="25:34" ht="13" x14ac:dyDescent="0.2"/>
    <row r="85" spans="25:34" ht="13" x14ac:dyDescent="0.2"/>
    <row r="86" spans="25:34" ht="13" x14ac:dyDescent="0.2"/>
    <row r="87" spans="25:34" ht="13" x14ac:dyDescent="0.2"/>
    <row r="88" spans="25:34" ht="13" x14ac:dyDescent="0.2">
      <c r="AH88" s="253"/>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pnUjGhvDjk2lRGgMp1/oHrBLp493b5tI/WTEkbNwERUUr6/9afOqrdoFLDD5xqgxKt+u/6l3ZH2pPVa0fGzRQQ==" saltValue="Va28lAlMhtupp1PNxL6UI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2" customWidth="1"/>
    <col min="2" max="8" width="13.36328125" style="142" customWidth="1"/>
    <col min="9" max="16384" width="11.08984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90836</v>
      </c>
      <c r="E3" s="154"/>
      <c r="F3" s="155">
        <v>132981</v>
      </c>
      <c r="G3" s="156"/>
      <c r="H3" s="157"/>
    </row>
    <row r="4" spans="1:8" x14ac:dyDescent="0.2">
      <c r="A4" s="158"/>
      <c r="B4" s="159"/>
      <c r="C4" s="160"/>
      <c r="D4" s="161">
        <v>45104</v>
      </c>
      <c r="E4" s="162"/>
      <c r="F4" s="163">
        <v>56973</v>
      </c>
      <c r="G4" s="164"/>
      <c r="H4" s="165"/>
    </row>
    <row r="5" spans="1:8" x14ac:dyDescent="0.2">
      <c r="A5" s="146" t="s">
        <v>519</v>
      </c>
      <c r="B5" s="151"/>
      <c r="C5" s="152"/>
      <c r="D5" s="153">
        <v>65121</v>
      </c>
      <c r="E5" s="154"/>
      <c r="F5" s="155">
        <v>128523</v>
      </c>
      <c r="G5" s="156"/>
      <c r="H5" s="157"/>
    </row>
    <row r="6" spans="1:8" x14ac:dyDescent="0.2">
      <c r="A6" s="158"/>
      <c r="B6" s="159"/>
      <c r="C6" s="160"/>
      <c r="D6" s="161">
        <v>36799</v>
      </c>
      <c r="E6" s="162"/>
      <c r="F6" s="163">
        <v>56792</v>
      </c>
      <c r="G6" s="164"/>
      <c r="H6" s="165"/>
    </row>
    <row r="7" spans="1:8" x14ac:dyDescent="0.2">
      <c r="A7" s="146" t="s">
        <v>520</v>
      </c>
      <c r="B7" s="151"/>
      <c r="C7" s="152"/>
      <c r="D7" s="153">
        <v>102114</v>
      </c>
      <c r="E7" s="154"/>
      <c r="F7" s="155">
        <v>96469</v>
      </c>
      <c r="G7" s="156"/>
      <c r="H7" s="157"/>
    </row>
    <row r="8" spans="1:8" x14ac:dyDescent="0.2">
      <c r="A8" s="158"/>
      <c r="B8" s="159"/>
      <c r="C8" s="160"/>
      <c r="D8" s="161">
        <v>36893</v>
      </c>
      <c r="E8" s="162"/>
      <c r="F8" s="163">
        <v>49775</v>
      </c>
      <c r="G8" s="164"/>
      <c r="H8" s="165"/>
    </row>
    <row r="9" spans="1:8" x14ac:dyDescent="0.2">
      <c r="A9" s="146" t="s">
        <v>521</v>
      </c>
      <c r="B9" s="151"/>
      <c r="C9" s="152"/>
      <c r="D9" s="153">
        <v>94573</v>
      </c>
      <c r="E9" s="154"/>
      <c r="F9" s="155">
        <v>85743</v>
      </c>
      <c r="G9" s="156"/>
      <c r="H9" s="157"/>
    </row>
    <row r="10" spans="1:8" x14ac:dyDescent="0.2">
      <c r="A10" s="158"/>
      <c r="B10" s="159"/>
      <c r="C10" s="160"/>
      <c r="D10" s="161">
        <v>45185</v>
      </c>
      <c r="E10" s="162"/>
      <c r="F10" s="163">
        <v>45231</v>
      </c>
      <c r="G10" s="164"/>
      <c r="H10" s="165"/>
    </row>
    <row r="11" spans="1:8" x14ac:dyDescent="0.2">
      <c r="A11" s="146" t="s">
        <v>522</v>
      </c>
      <c r="B11" s="151"/>
      <c r="C11" s="152"/>
      <c r="D11" s="153">
        <v>128303</v>
      </c>
      <c r="E11" s="154"/>
      <c r="F11" s="155">
        <v>92509</v>
      </c>
      <c r="G11" s="156"/>
      <c r="H11" s="157"/>
    </row>
    <row r="12" spans="1:8" x14ac:dyDescent="0.2">
      <c r="A12" s="158"/>
      <c r="B12" s="159"/>
      <c r="C12" s="166"/>
      <c r="D12" s="161">
        <v>56689</v>
      </c>
      <c r="E12" s="162"/>
      <c r="F12" s="163">
        <v>52274</v>
      </c>
      <c r="G12" s="164"/>
      <c r="H12" s="165"/>
    </row>
    <row r="13" spans="1:8" x14ac:dyDescent="0.2">
      <c r="A13" s="146"/>
      <c r="B13" s="151"/>
      <c r="C13" s="152"/>
      <c r="D13" s="153">
        <v>96189</v>
      </c>
      <c r="E13" s="154"/>
      <c r="F13" s="155">
        <v>107245</v>
      </c>
      <c r="G13" s="167"/>
      <c r="H13" s="157"/>
    </row>
    <row r="14" spans="1:8" x14ac:dyDescent="0.2">
      <c r="A14" s="158"/>
      <c r="B14" s="159"/>
      <c r="C14" s="160"/>
      <c r="D14" s="161">
        <v>44134</v>
      </c>
      <c r="E14" s="162"/>
      <c r="F14" s="163">
        <v>52209</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3.31</v>
      </c>
      <c r="C19" s="168">
        <f>ROUND(VALUE(SUBSTITUTE(実質収支比率等に係る経年分析!G$48,"▲","-")),2)</f>
        <v>5.01</v>
      </c>
      <c r="D19" s="168">
        <f>ROUND(VALUE(SUBSTITUTE(実質収支比率等に係る経年分析!H$48,"▲","-")),2)</f>
        <v>4.62</v>
      </c>
      <c r="E19" s="168">
        <f>ROUND(VALUE(SUBSTITUTE(実質収支比率等に係る経年分析!I$48,"▲","-")),2)</f>
        <v>5.13</v>
      </c>
      <c r="F19" s="168">
        <f>ROUND(VALUE(SUBSTITUTE(実質収支比率等に係る経年分析!J$48,"▲","-")),2)</f>
        <v>5.17</v>
      </c>
    </row>
    <row r="20" spans="1:11" x14ac:dyDescent="0.2">
      <c r="A20" s="168" t="s">
        <v>53</v>
      </c>
      <c r="B20" s="168">
        <f>ROUND(VALUE(SUBSTITUTE(実質収支比率等に係る経年分析!F$47,"▲","-")),2)</f>
        <v>27.27</v>
      </c>
      <c r="C20" s="168">
        <f>ROUND(VALUE(SUBSTITUTE(実質収支比率等に係る経年分析!G$47,"▲","-")),2)</f>
        <v>25.76</v>
      </c>
      <c r="D20" s="168">
        <f>ROUND(VALUE(SUBSTITUTE(実質収支比率等に係る経年分析!H$47,"▲","-")),2)</f>
        <v>27.01</v>
      </c>
      <c r="E20" s="168">
        <f>ROUND(VALUE(SUBSTITUTE(実質収支比率等に係る経年分析!I$47,"▲","-")),2)</f>
        <v>30.72</v>
      </c>
      <c r="F20" s="168">
        <f>ROUND(VALUE(SUBSTITUTE(実質収支比率等に係る経年分析!J$47,"▲","-")),2)</f>
        <v>30.83</v>
      </c>
    </row>
    <row r="21" spans="1:11" x14ac:dyDescent="0.2">
      <c r="A21" s="168" t="s">
        <v>54</v>
      </c>
      <c r="B21" s="168">
        <f>IF(ISNUMBER(VALUE(SUBSTITUTE(実質収支比率等に係る経年分析!F$49,"▲","-"))),ROUND(VALUE(SUBSTITUTE(実質収支比率等に係る経年分析!F$49,"▲","-")),2),NA())</f>
        <v>-7.05</v>
      </c>
      <c r="C21" s="168">
        <f>IF(ISNUMBER(VALUE(SUBSTITUTE(実質収支比率等に係る経年分析!G$49,"▲","-"))),ROUND(VALUE(SUBSTITUTE(実質収支比率等に係る経年分析!G$49,"▲","-")),2),NA())</f>
        <v>-0.49</v>
      </c>
      <c r="D21" s="168">
        <f>IF(ISNUMBER(VALUE(SUBSTITUTE(実質収支比率等に係る経年分析!H$49,"▲","-"))),ROUND(VALUE(SUBSTITUTE(実質収支比率等に係る経年分析!H$49,"▲","-")),2),NA())</f>
        <v>-0.11</v>
      </c>
      <c r="E21" s="168">
        <f>IF(ISNUMBER(VALUE(SUBSTITUTE(実質収支比率等に係る経年分析!I$49,"▲","-"))),ROUND(VALUE(SUBSTITUTE(実質収支比率等に係る経年分析!I$49,"▲","-")),2),NA())</f>
        <v>0.36</v>
      </c>
      <c r="F21" s="168">
        <f>IF(ISNUMBER(VALUE(SUBSTITUTE(実質収支比率等に係る経年分析!J$49,"▲","-"))),ROUND(VALUE(SUBSTITUTE(実質収支比率等に係る経年分析!J$49,"▲","-")),2),NA())</f>
        <v>-2.69</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0.23</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2">
      <c r="A31" s="169" t="str">
        <f>IF(連結実質赤字比率に係る赤字・黒字の構成分析!C$39="",NA(),連結実質赤字比率に係る赤字・黒字の構成分析!C$39)</f>
        <v>農業集落排水事業会計</v>
      </c>
      <c r="B31" s="169" t="e">
        <f>IF(ROUND(VALUE(SUBSTITUTE(連結実質赤字比率に係る赤字・黒字の構成分析!F$39,"▲", "-")), 2) &lt; 0, ABS(ROUND(VALUE(SUBSTITUTE(連結実質赤字比率に係る赤字・黒字の構成分析!F$39,"▲", "-")), 2)), NA())</f>
        <v>#VALUE!</v>
      </c>
      <c r="C31" s="169" t="e">
        <f>IF(ROUND(VALUE(SUBSTITUTE(連結実質赤字比率に係る赤字・黒字の構成分析!F$39,"▲", "-")), 2) &gt;= 0, ABS(ROUND(VALUE(SUBSTITUTE(連結実質赤字比率に係る赤字・黒字の構成分析!F$39,"▲", "-")), 2)), NA())</f>
        <v>#VALUE!</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0.06</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0.17</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0.3</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0.21</v>
      </c>
    </row>
    <row r="32" spans="1:11" x14ac:dyDescent="0.2">
      <c r="A32" s="169" t="str">
        <f>IF(連結実質赤字比率に係る赤字・黒字の構成分析!C$38="",NA(),連結実質赤字比率に係る赤字・黒字の構成分析!C$38)</f>
        <v>国民健康保険事業特別会計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0.32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0.3</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0.34</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0.76</v>
      </c>
    </row>
    <row r="33" spans="1:16" x14ac:dyDescent="0.2">
      <c r="A33" s="169" t="str">
        <f>IF(連結実質赤字比率に係る赤字・黒字の構成分析!C$37="",NA(),連結実質赤字比率に係る赤字・黒字の構成分析!C$37)</f>
        <v>公共下水道事業会計</v>
      </c>
      <c r="B33" s="169" t="e">
        <f>IF(ROUND(VALUE(SUBSTITUTE(連結実質赤字比率に係る赤字・黒字の構成分析!F$37,"▲", "-")), 2) &lt; 0, ABS(ROUND(VALUE(SUBSTITUTE(連結実質赤字比率に係る赤字・黒字の構成分析!F$37,"▲", "-")), 2)), NA())</f>
        <v>#VALUE!</v>
      </c>
      <c r="C33" s="169" t="e">
        <f>IF(ROUND(VALUE(SUBSTITUTE(連結実質赤字比率に係る赤字・黒字の構成分析!F$37,"▲", "-")), 2) &gt;= 0, ABS(ROUND(VALUE(SUBSTITUTE(連結実質赤字比率に係る赤字・黒字の構成分析!F$37,"▲", "-")), 2)), NA())</f>
        <v>#VALUE!</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0.39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0.47</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0.7</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0.96</v>
      </c>
    </row>
    <row r="34" spans="1:16" x14ac:dyDescent="0.2">
      <c r="A34" s="169" t="str">
        <f>IF(連結実質赤字比率に係る赤字・黒字の構成分析!C$36="",NA(),連結実質赤字比率に係る赤字・黒字の構成分析!C$36)</f>
        <v>介護保険事業特別会計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0.87</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0.53</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1.27</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2.4500000000000002</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2.4900000000000002</v>
      </c>
    </row>
    <row r="35" spans="1:16" x14ac:dyDescent="0.2">
      <c r="A35" s="169" t="str">
        <f>IF(連結実質赤字比率に係る赤字・黒字の構成分析!C$35="",NA(),連結実質赤字比率に係る赤字・黒字の構成分析!C$35)</f>
        <v>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2.37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1.86</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1.71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2.2200000000000002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2.83</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3.31</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5.01</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4.6100000000000003</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5.13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5.17</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1828</v>
      </c>
      <c r="E42" s="170"/>
      <c r="F42" s="170"/>
      <c r="G42" s="170">
        <f>'実質公債費比率（分子）の構造'!L$52</f>
        <v>1912</v>
      </c>
      <c r="H42" s="170"/>
      <c r="I42" s="170"/>
      <c r="J42" s="170">
        <f>'実質公債費比率（分子）の構造'!M$52</f>
        <v>1895</v>
      </c>
      <c r="K42" s="170"/>
      <c r="L42" s="170"/>
      <c r="M42" s="170">
        <f>'実質公債費比率（分子）の構造'!N$52</f>
        <v>1821</v>
      </c>
      <c r="N42" s="170"/>
      <c r="O42" s="170"/>
      <c r="P42" s="170">
        <f>'実質公債費比率（分子）の構造'!O$52</f>
        <v>1756</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4</v>
      </c>
      <c r="C44" s="170"/>
      <c r="D44" s="170"/>
      <c r="E44" s="170">
        <f>'実質公債費比率（分子）の構造'!L$50</f>
        <v>2</v>
      </c>
      <c r="F44" s="170"/>
      <c r="G44" s="170"/>
      <c r="H44" s="170">
        <f>'実質公債費比率（分子）の構造'!M$50</f>
        <v>2</v>
      </c>
      <c r="I44" s="170"/>
      <c r="J44" s="170"/>
      <c r="K44" s="170">
        <f>'実質公債費比率（分子）の構造'!N$50</f>
        <v>2</v>
      </c>
      <c r="L44" s="170"/>
      <c r="M44" s="170"/>
      <c r="N44" s="170">
        <f>'実質公債費比率（分子）の構造'!O$50</f>
        <v>2</v>
      </c>
      <c r="O44" s="170"/>
      <c r="P44" s="170"/>
    </row>
    <row r="45" spans="1:16" x14ac:dyDescent="0.2">
      <c r="A45" s="170" t="s">
        <v>63</v>
      </c>
      <c r="B45" s="170">
        <f>'実質公債費比率（分子）の構造'!K$49</f>
        <v>184</v>
      </c>
      <c r="C45" s="170"/>
      <c r="D45" s="170"/>
      <c r="E45" s="170">
        <f>'実質公債費比率（分子）の構造'!L$49</f>
        <v>203</v>
      </c>
      <c r="F45" s="170"/>
      <c r="G45" s="170"/>
      <c r="H45" s="170">
        <f>'実質公債費比率（分子）の構造'!M$49</f>
        <v>207</v>
      </c>
      <c r="I45" s="170"/>
      <c r="J45" s="170"/>
      <c r="K45" s="170">
        <f>'実質公債費比率（分子）の構造'!N$49</f>
        <v>205</v>
      </c>
      <c r="L45" s="170"/>
      <c r="M45" s="170"/>
      <c r="N45" s="170">
        <f>'実質公債費比率（分子）の構造'!O$49</f>
        <v>207</v>
      </c>
      <c r="O45" s="170"/>
      <c r="P45" s="170"/>
    </row>
    <row r="46" spans="1:16" x14ac:dyDescent="0.2">
      <c r="A46" s="170" t="s">
        <v>64</v>
      </c>
      <c r="B46" s="170">
        <f>'実質公債費比率（分子）の構造'!K$48</f>
        <v>175</v>
      </c>
      <c r="C46" s="170"/>
      <c r="D46" s="170"/>
      <c r="E46" s="170">
        <f>'実質公債費比率（分子）の構造'!L$48</f>
        <v>178</v>
      </c>
      <c r="F46" s="170"/>
      <c r="G46" s="170"/>
      <c r="H46" s="170">
        <f>'実質公債費比率（分子）の構造'!M$48</f>
        <v>162</v>
      </c>
      <c r="I46" s="170"/>
      <c r="J46" s="170"/>
      <c r="K46" s="170">
        <f>'実質公債費比率（分子）の構造'!N$48</f>
        <v>155</v>
      </c>
      <c r="L46" s="170"/>
      <c r="M46" s="170"/>
      <c r="N46" s="170">
        <f>'実質公債費比率（分子）の構造'!O$48</f>
        <v>152</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2210</v>
      </c>
      <c r="C49" s="170"/>
      <c r="D49" s="170"/>
      <c r="E49" s="170">
        <f>'実質公債費比率（分子）の構造'!L$45</f>
        <v>2319</v>
      </c>
      <c r="F49" s="170"/>
      <c r="G49" s="170"/>
      <c r="H49" s="170">
        <f>'実質公債費比率（分子）の構造'!M$45</f>
        <v>2291</v>
      </c>
      <c r="I49" s="170"/>
      <c r="J49" s="170"/>
      <c r="K49" s="170">
        <f>'実質公債費比率（分子）の構造'!N$45</f>
        <v>2230</v>
      </c>
      <c r="L49" s="170"/>
      <c r="M49" s="170"/>
      <c r="N49" s="170">
        <f>'実質公債費比率（分子）の構造'!O$45</f>
        <v>2145</v>
      </c>
      <c r="O49" s="170"/>
      <c r="P49" s="170"/>
    </row>
    <row r="50" spans="1:16" x14ac:dyDescent="0.2">
      <c r="A50" s="170" t="s">
        <v>67</v>
      </c>
      <c r="B50" s="170" t="e">
        <f>NA()</f>
        <v>#N/A</v>
      </c>
      <c r="C50" s="170">
        <f>IF(ISNUMBER('実質公債費比率（分子）の構造'!K$53),'実質公債費比率（分子）の構造'!K$53,NA())</f>
        <v>745</v>
      </c>
      <c r="D50" s="170" t="e">
        <f>NA()</f>
        <v>#N/A</v>
      </c>
      <c r="E50" s="170" t="e">
        <f>NA()</f>
        <v>#N/A</v>
      </c>
      <c r="F50" s="170">
        <f>IF(ISNUMBER('実質公債費比率（分子）の構造'!L$53),'実質公債費比率（分子）の構造'!L$53,NA())</f>
        <v>790</v>
      </c>
      <c r="G50" s="170" t="e">
        <f>NA()</f>
        <v>#N/A</v>
      </c>
      <c r="H50" s="170" t="e">
        <f>NA()</f>
        <v>#N/A</v>
      </c>
      <c r="I50" s="170">
        <f>IF(ISNUMBER('実質公債費比率（分子）の構造'!M$53),'実質公債費比率（分子）の構造'!M$53,NA())</f>
        <v>767</v>
      </c>
      <c r="J50" s="170" t="e">
        <f>NA()</f>
        <v>#N/A</v>
      </c>
      <c r="K50" s="170" t="e">
        <f>NA()</f>
        <v>#N/A</v>
      </c>
      <c r="L50" s="170">
        <f>IF(ISNUMBER('実質公債費比率（分子）の構造'!N$53),'実質公債費比率（分子）の構造'!N$53,NA())</f>
        <v>771</v>
      </c>
      <c r="M50" s="170" t="e">
        <f>NA()</f>
        <v>#N/A</v>
      </c>
      <c r="N50" s="170" t="e">
        <f>NA()</f>
        <v>#N/A</v>
      </c>
      <c r="O50" s="170">
        <f>IF(ISNUMBER('実質公債費比率（分子）の構造'!O$53),'実質公債費比率（分子）の構造'!O$53,NA())</f>
        <v>750</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16812</v>
      </c>
      <c r="E56" s="169"/>
      <c r="F56" s="169"/>
      <c r="G56" s="169">
        <f>'将来負担比率（分子）の構造'!J$52</f>
        <v>15813</v>
      </c>
      <c r="H56" s="169"/>
      <c r="I56" s="169"/>
      <c r="J56" s="169">
        <f>'将来負担比率（分子）の構造'!K$52</f>
        <v>14934</v>
      </c>
      <c r="K56" s="169"/>
      <c r="L56" s="169"/>
      <c r="M56" s="169">
        <f>'将来負担比率（分子）の構造'!L$52</f>
        <v>14053</v>
      </c>
      <c r="N56" s="169"/>
      <c r="O56" s="169"/>
      <c r="P56" s="169">
        <f>'将来負担比率（分子）の構造'!M$52</f>
        <v>14840</v>
      </c>
    </row>
    <row r="57" spans="1:16" x14ac:dyDescent="0.2">
      <c r="A57" s="169" t="s">
        <v>42</v>
      </c>
      <c r="B57" s="169"/>
      <c r="C57" s="169"/>
      <c r="D57" s="169">
        <f>'将来負担比率（分子）の構造'!I$51</f>
        <v>445</v>
      </c>
      <c r="E57" s="169"/>
      <c r="F57" s="169"/>
      <c r="G57" s="169">
        <f>'将来負担比率（分子）の構造'!J$51</f>
        <v>467</v>
      </c>
      <c r="H57" s="169"/>
      <c r="I57" s="169"/>
      <c r="J57" s="169">
        <f>'将来負担比率（分子）の構造'!K$51</f>
        <v>537</v>
      </c>
      <c r="K57" s="169"/>
      <c r="L57" s="169"/>
      <c r="M57" s="169">
        <f>'将来負担比率（分子）の構造'!L$51</f>
        <v>641</v>
      </c>
      <c r="N57" s="169"/>
      <c r="O57" s="169"/>
      <c r="P57" s="169">
        <f>'将来負担比率（分子）の構造'!M$51</f>
        <v>718</v>
      </c>
    </row>
    <row r="58" spans="1:16" x14ac:dyDescent="0.2">
      <c r="A58" s="169" t="s">
        <v>41</v>
      </c>
      <c r="B58" s="169"/>
      <c r="C58" s="169"/>
      <c r="D58" s="169">
        <f>'将来負担比率（分子）の構造'!I$50</f>
        <v>9217</v>
      </c>
      <c r="E58" s="169"/>
      <c r="F58" s="169"/>
      <c r="G58" s="169">
        <f>'将来負担比率（分子）の構造'!J$50</f>
        <v>10524</v>
      </c>
      <c r="H58" s="169"/>
      <c r="I58" s="169"/>
      <c r="J58" s="169">
        <f>'将来負担比率（分子）の構造'!K$50</f>
        <v>12216</v>
      </c>
      <c r="K58" s="169"/>
      <c r="L58" s="169"/>
      <c r="M58" s="169">
        <f>'将来負担比率（分子）の構造'!L$50</f>
        <v>13049</v>
      </c>
      <c r="N58" s="169"/>
      <c r="O58" s="169"/>
      <c r="P58" s="169">
        <f>'将来負担比率（分子）の構造'!M$50</f>
        <v>13405</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44</v>
      </c>
      <c r="C61" s="169"/>
      <c r="D61" s="169"/>
      <c r="E61" s="169">
        <f>'将来負担比率（分子）の構造'!J$46</f>
        <v>43</v>
      </c>
      <c r="F61" s="169"/>
      <c r="G61" s="169"/>
      <c r="H61" s="169">
        <f>'将来負担比率（分子）の構造'!K$46</f>
        <v>12</v>
      </c>
      <c r="I61" s="169"/>
      <c r="J61" s="169"/>
      <c r="K61" s="169">
        <f>'将来負担比率（分子）の構造'!L$46</f>
        <v>11</v>
      </c>
      <c r="L61" s="169"/>
      <c r="M61" s="169"/>
      <c r="N61" s="169">
        <f>'将来負担比率（分子）の構造'!M$46</f>
        <v>9</v>
      </c>
      <c r="O61" s="169"/>
      <c r="P61" s="169"/>
    </row>
    <row r="62" spans="1:16" x14ac:dyDescent="0.2">
      <c r="A62" s="169" t="s">
        <v>35</v>
      </c>
      <c r="B62" s="169">
        <f>'将来負担比率（分子）の構造'!I$45</f>
        <v>2940</v>
      </c>
      <c r="C62" s="169"/>
      <c r="D62" s="169"/>
      <c r="E62" s="169">
        <f>'将来負担比率（分子）の構造'!J$45</f>
        <v>2768</v>
      </c>
      <c r="F62" s="169"/>
      <c r="G62" s="169"/>
      <c r="H62" s="169">
        <f>'将来負担比率（分子）の構造'!K$45</f>
        <v>2560</v>
      </c>
      <c r="I62" s="169"/>
      <c r="J62" s="169"/>
      <c r="K62" s="169">
        <f>'将来負担比率（分子）の構造'!L$45</f>
        <v>2537</v>
      </c>
      <c r="L62" s="169"/>
      <c r="M62" s="169"/>
      <c r="N62" s="169">
        <f>'将来負担比率（分子）の構造'!M$45</f>
        <v>2229</v>
      </c>
      <c r="O62" s="169"/>
      <c r="P62" s="169"/>
    </row>
    <row r="63" spans="1:16" x14ac:dyDescent="0.2">
      <c r="A63" s="169" t="s">
        <v>34</v>
      </c>
      <c r="B63" s="169">
        <f>'将来負担比率（分子）の構造'!I$44</f>
        <v>2184</v>
      </c>
      <c r="C63" s="169"/>
      <c r="D63" s="169"/>
      <c r="E63" s="169">
        <f>'将来負担比率（分子）の構造'!J$44</f>
        <v>1929</v>
      </c>
      <c r="F63" s="169"/>
      <c r="G63" s="169"/>
      <c r="H63" s="169">
        <f>'将来負担比率（分子）の構造'!K$44</f>
        <v>1632</v>
      </c>
      <c r="I63" s="169"/>
      <c r="J63" s="169"/>
      <c r="K63" s="169">
        <f>'将来負担比率（分子）の構造'!L$44</f>
        <v>1366</v>
      </c>
      <c r="L63" s="169"/>
      <c r="M63" s="169"/>
      <c r="N63" s="169">
        <f>'将来負担比率（分子）の構造'!M$44</f>
        <v>1220</v>
      </c>
      <c r="O63" s="169"/>
      <c r="P63" s="169"/>
    </row>
    <row r="64" spans="1:16" x14ac:dyDescent="0.2">
      <c r="A64" s="169" t="s">
        <v>33</v>
      </c>
      <c r="B64" s="169">
        <f>'将来負担比率（分子）の構造'!I$43</f>
        <v>1521</v>
      </c>
      <c r="C64" s="169"/>
      <c r="D64" s="169"/>
      <c r="E64" s="169">
        <f>'将来負担比率（分子）の構造'!J$43</f>
        <v>1460</v>
      </c>
      <c r="F64" s="169"/>
      <c r="G64" s="169"/>
      <c r="H64" s="169">
        <f>'将来負担比率（分子）の構造'!K$43</f>
        <v>1342</v>
      </c>
      <c r="I64" s="169"/>
      <c r="J64" s="169"/>
      <c r="K64" s="169">
        <f>'将来負担比率（分子）の構造'!L$43</f>
        <v>1236</v>
      </c>
      <c r="L64" s="169"/>
      <c r="M64" s="169"/>
      <c r="N64" s="169">
        <f>'将来負担比率（分子）の構造'!M$43</f>
        <v>1143</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20626</v>
      </c>
      <c r="C66" s="169"/>
      <c r="D66" s="169"/>
      <c r="E66" s="169">
        <f>'将来負担比率（分子）の構造'!J$41</f>
        <v>19856</v>
      </c>
      <c r="F66" s="169"/>
      <c r="G66" s="169"/>
      <c r="H66" s="169">
        <f>'将来負担比率（分子）の構造'!K$41</f>
        <v>19084</v>
      </c>
      <c r="I66" s="169"/>
      <c r="J66" s="169"/>
      <c r="K66" s="169">
        <f>'将来負担比率（分子）の構造'!L$41</f>
        <v>18389</v>
      </c>
      <c r="L66" s="169"/>
      <c r="M66" s="169"/>
      <c r="N66" s="169">
        <f>'将来負担比率（分子）の構造'!M$41</f>
        <v>19177</v>
      </c>
      <c r="O66" s="169"/>
      <c r="P66" s="169"/>
    </row>
    <row r="67" spans="1:16" x14ac:dyDescent="0.2">
      <c r="A67" s="169" t="s">
        <v>71</v>
      </c>
      <c r="B67" s="169" t="e">
        <f>NA()</f>
        <v>#N/A</v>
      </c>
      <c r="C67" s="169">
        <f>IF(ISNUMBER('将来負担比率（分子）の構造'!I$53), IF('将来負担比率（分子）の構造'!I$53 &lt; 0, 0, '将来負担比率（分子）の構造'!I$53), NA())</f>
        <v>842</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3604</v>
      </c>
      <c r="C72" s="173">
        <f>基金残高に係る経年分析!G55</f>
        <v>3921</v>
      </c>
      <c r="D72" s="173">
        <f>基金残高に係る経年分析!H55</f>
        <v>3908</v>
      </c>
    </row>
    <row r="73" spans="1:16" x14ac:dyDescent="0.2">
      <c r="A73" s="172" t="s">
        <v>74</v>
      </c>
      <c r="B73" s="173">
        <f>基金残高に係る経年分析!F56</f>
        <v>466</v>
      </c>
      <c r="C73" s="173">
        <f>基金残高に係る経年分析!G56</f>
        <v>567</v>
      </c>
      <c r="D73" s="173">
        <f>基金残高に係る経年分析!H56</f>
        <v>618</v>
      </c>
    </row>
    <row r="74" spans="1:16" x14ac:dyDescent="0.2">
      <c r="A74" s="172" t="s">
        <v>75</v>
      </c>
      <c r="B74" s="173">
        <f>基金残高に係る経年分析!F57</f>
        <v>7472</v>
      </c>
      <c r="C74" s="173">
        <f>基金残高に係る経年分析!G57</f>
        <v>7856</v>
      </c>
      <c r="D74" s="173">
        <f>基金残高に係る経年分析!H57</f>
        <v>8041</v>
      </c>
    </row>
  </sheetData>
  <sheetProtection algorithmName="SHA-512" hashValue="jeJc2JHhgTEsH3VFvvhg6wyUm1lPh5i4DMwKaYzWTD5va0yvAv56jVZblMsfAYaIayOjjnGX2D5B1h/u07mRtg==" saltValue="B8Qi9NkBpaQrAJ89oZ2R8Q==" spinCount="100000"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08" customWidth="1"/>
    <col min="2" max="2" width="2.36328125" style="208" customWidth="1"/>
    <col min="3" max="16" width="2.6328125" style="208" customWidth="1"/>
    <col min="17" max="17" width="2.36328125" style="208" customWidth="1"/>
    <col min="18" max="95" width="1.6328125" style="208" customWidth="1"/>
    <col min="96" max="133" width="1.6328125" style="220" customWidth="1"/>
    <col min="134" max="143" width="1.63281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202</v>
      </c>
      <c r="DI1" s="731"/>
      <c r="DJ1" s="731"/>
      <c r="DK1" s="731"/>
      <c r="DL1" s="731"/>
      <c r="DM1" s="731"/>
      <c r="DN1" s="732"/>
      <c r="DO1" s="208"/>
      <c r="DP1" s="730" t="s">
        <v>203</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86" t="s">
        <v>205</v>
      </c>
      <c r="C3" s="687"/>
      <c r="D3" s="687"/>
      <c r="E3" s="687"/>
      <c r="F3" s="687"/>
      <c r="G3" s="687"/>
      <c r="H3" s="687"/>
      <c r="I3" s="687"/>
      <c r="J3" s="687"/>
      <c r="K3" s="687"/>
      <c r="L3" s="687"/>
      <c r="M3" s="687"/>
      <c r="N3" s="687"/>
      <c r="O3" s="687"/>
      <c r="P3" s="687"/>
      <c r="Q3" s="687"/>
      <c r="R3" s="687"/>
      <c r="S3" s="687"/>
      <c r="T3" s="687"/>
      <c r="U3" s="687"/>
      <c r="V3" s="687"/>
      <c r="W3" s="687"/>
      <c r="X3" s="687"/>
      <c r="Y3" s="687"/>
      <c r="Z3" s="687"/>
      <c r="AA3" s="687"/>
      <c r="AB3" s="687"/>
      <c r="AC3" s="687"/>
      <c r="AD3" s="687"/>
      <c r="AE3" s="687"/>
      <c r="AF3" s="687"/>
      <c r="AG3" s="687"/>
      <c r="AH3" s="687"/>
      <c r="AI3" s="687"/>
      <c r="AJ3" s="687"/>
      <c r="AK3" s="687"/>
      <c r="AL3" s="687"/>
      <c r="AM3" s="687"/>
      <c r="AN3" s="687"/>
      <c r="AO3" s="687"/>
      <c r="AP3" s="686" t="s">
        <v>206</v>
      </c>
      <c r="AQ3" s="687"/>
      <c r="AR3" s="687"/>
      <c r="AS3" s="687"/>
      <c r="AT3" s="687"/>
      <c r="AU3" s="687"/>
      <c r="AV3" s="687"/>
      <c r="AW3" s="687"/>
      <c r="AX3" s="687"/>
      <c r="AY3" s="687"/>
      <c r="AZ3" s="687"/>
      <c r="BA3" s="687"/>
      <c r="BB3" s="687"/>
      <c r="BC3" s="687"/>
      <c r="BD3" s="687"/>
      <c r="BE3" s="687"/>
      <c r="BF3" s="687"/>
      <c r="BG3" s="687"/>
      <c r="BH3" s="687"/>
      <c r="BI3" s="687"/>
      <c r="BJ3" s="687"/>
      <c r="BK3" s="687"/>
      <c r="BL3" s="687"/>
      <c r="BM3" s="687"/>
      <c r="BN3" s="687"/>
      <c r="BO3" s="687"/>
      <c r="BP3" s="687"/>
      <c r="BQ3" s="687"/>
      <c r="BR3" s="687"/>
      <c r="BS3" s="687"/>
      <c r="BT3" s="687"/>
      <c r="BU3" s="687"/>
      <c r="BV3" s="687"/>
      <c r="BW3" s="687"/>
      <c r="BX3" s="687"/>
      <c r="BY3" s="687"/>
      <c r="BZ3" s="687"/>
      <c r="CA3" s="687"/>
      <c r="CB3" s="688"/>
      <c r="CD3" s="686" t="s">
        <v>207</v>
      </c>
      <c r="CE3" s="687"/>
      <c r="CF3" s="687"/>
      <c r="CG3" s="687"/>
      <c r="CH3" s="687"/>
      <c r="CI3" s="687"/>
      <c r="CJ3" s="687"/>
      <c r="CK3" s="687"/>
      <c r="CL3" s="687"/>
      <c r="CM3" s="687"/>
      <c r="CN3" s="687"/>
      <c r="CO3" s="687"/>
      <c r="CP3" s="687"/>
      <c r="CQ3" s="687"/>
      <c r="CR3" s="687"/>
      <c r="CS3" s="687"/>
      <c r="CT3" s="687"/>
      <c r="CU3" s="687"/>
      <c r="CV3" s="687"/>
      <c r="CW3" s="687"/>
      <c r="CX3" s="687"/>
      <c r="CY3" s="687"/>
      <c r="CZ3" s="687"/>
      <c r="DA3" s="687"/>
      <c r="DB3" s="687"/>
      <c r="DC3" s="687"/>
      <c r="DD3" s="687"/>
      <c r="DE3" s="687"/>
      <c r="DF3" s="687"/>
      <c r="DG3" s="687"/>
      <c r="DH3" s="687"/>
      <c r="DI3" s="687"/>
      <c r="DJ3" s="687"/>
      <c r="DK3" s="687"/>
      <c r="DL3" s="687"/>
      <c r="DM3" s="687"/>
      <c r="DN3" s="687"/>
      <c r="DO3" s="687"/>
      <c r="DP3" s="687"/>
      <c r="DQ3" s="687"/>
      <c r="DR3" s="687"/>
      <c r="DS3" s="687"/>
      <c r="DT3" s="687"/>
      <c r="DU3" s="687"/>
      <c r="DV3" s="687"/>
      <c r="DW3" s="687"/>
      <c r="DX3" s="687"/>
      <c r="DY3" s="687"/>
      <c r="DZ3" s="687"/>
      <c r="EA3" s="687"/>
      <c r="EB3" s="687"/>
      <c r="EC3" s="688"/>
    </row>
    <row r="4" spans="2:143" ht="11.25" customHeight="1" x14ac:dyDescent="0.2">
      <c r="B4" s="686" t="s">
        <v>1</v>
      </c>
      <c r="C4" s="687"/>
      <c r="D4" s="687"/>
      <c r="E4" s="687"/>
      <c r="F4" s="687"/>
      <c r="G4" s="687"/>
      <c r="H4" s="687"/>
      <c r="I4" s="687"/>
      <c r="J4" s="687"/>
      <c r="K4" s="687"/>
      <c r="L4" s="687"/>
      <c r="M4" s="687"/>
      <c r="N4" s="687"/>
      <c r="O4" s="687"/>
      <c r="P4" s="687"/>
      <c r="Q4" s="688"/>
      <c r="R4" s="686" t="s">
        <v>208</v>
      </c>
      <c r="S4" s="687"/>
      <c r="T4" s="687"/>
      <c r="U4" s="687"/>
      <c r="V4" s="687"/>
      <c r="W4" s="687"/>
      <c r="X4" s="687"/>
      <c r="Y4" s="688"/>
      <c r="Z4" s="686" t="s">
        <v>209</v>
      </c>
      <c r="AA4" s="687"/>
      <c r="AB4" s="687"/>
      <c r="AC4" s="688"/>
      <c r="AD4" s="686" t="s">
        <v>210</v>
      </c>
      <c r="AE4" s="687"/>
      <c r="AF4" s="687"/>
      <c r="AG4" s="687"/>
      <c r="AH4" s="687"/>
      <c r="AI4" s="687"/>
      <c r="AJ4" s="687"/>
      <c r="AK4" s="688"/>
      <c r="AL4" s="686" t="s">
        <v>209</v>
      </c>
      <c r="AM4" s="687"/>
      <c r="AN4" s="687"/>
      <c r="AO4" s="688"/>
      <c r="AP4" s="733" t="s">
        <v>211</v>
      </c>
      <c r="AQ4" s="733"/>
      <c r="AR4" s="733"/>
      <c r="AS4" s="733"/>
      <c r="AT4" s="733"/>
      <c r="AU4" s="733"/>
      <c r="AV4" s="733"/>
      <c r="AW4" s="733"/>
      <c r="AX4" s="733"/>
      <c r="AY4" s="733"/>
      <c r="AZ4" s="733"/>
      <c r="BA4" s="733"/>
      <c r="BB4" s="733"/>
      <c r="BC4" s="733"/>
      <c r="BD4" s="733"/>
      <c r="BE4" s="733"/>
      <c r="BF4" s="733"/>
      <c r="BG4" s="733" t="s">
        <v>212</v>
      </c>
      <c r="BH4" s="733"/>
      <c r="BI4" s="733"/>
      <c r="BJ4" s="733"/>
      <c r="BK4" s="733"/>
      <c r="BL4" s="733"/>
      <c r="BM4" s="733"/>
      <c r="BN4" s="733"/>
      <c r="BO4" s="733" t="s">
        <v>209</v>
      </c>
      <c r="BP4" s="733"/>
      <c r="BQ4" s="733"/>
      <c r="BR4" s="733"/>
      <c r="BS4" s="733" t="s">
        <v>213</v>
      </c>
      <c r="BT4" s="733"/>
      <c r="BU4" s="733"/>
      <c r="BV4" s="733"/>
      <c r="BW4" s="733"/>
      <c r="BX4" s="733"/>
      <c r="BY4" s="733"/>
      <c r="BZ4" s="733"/>
      <c r="CA4" s="733"/>
      <c r="CB4" s="733"/>
      <c r="CD4" s="686" t="s">
        <v>214</v>
      </c>
      <c r="CE4" s="687"/>
      <c r="CF4" s="687"/>
      <c r="CG4" s="687"/>
      <c r="CH4" s="687"/>
      <c r="CI4" s="687"/>
      <c r="CJ4" s="687"/>
      <c r="CK4" s="687"/>
      <c r="CL4" s="687"/>
      <c r="CM4" s="687"/>
      <c r="CN4" s="687"/>
      <c r="CO4" s="687"/>
      <c r="CP4" s="687"/>
      <c r="CQ4" s="687"/>
      <c r="CR4" s="687"/>
      <c r="CS4" s="687"/>
      <c r="CT4" s="687"/>
      <c r="CU4" s="687"/>
      <c r="CV4" s="687"/>
      <c r="CW4" s="687"/>
      <c r="CX4" s="687"/>
      <c r="CY4" s="687"/>
      <c r="CZ4" s="687"/>
      <c r="DA4" s="687"/>
      <c r="DB4" s="687"/>
      <c r="DC4" s="687"/>
      <c r="DD4" s="687"/>
      <c r="DE4" s="687"/>
      <c r="DF4" s="687"/>
      <c r="DG4" s="687"/>
      <c r="DH4" s="687"/>
      <c r="DI4" s="687"/>
      <c r="DJ4" s="687"/>
      <c r="DK4" s="687"/>
      <c r="DL4" s="687"/>
      <c r="DM4" s="687"/>
      <c r="DN4" s="687"/>
      <c r="DO4" s="687"/>
      <c r="DP4" s="687"/>
      <c r="DQ4" s="687"/>
      <c r="DR4" s="687"/>
      <c r="DS4" s="687"/>
      <c r="DT4" s="687"/>
      <c r="DU4" s="687"/>
      <c r="DV4" s="687"/>
      <c r="DW4" s="687"/>
      <c r="DX4" s="687"/>
      <c r="DY4" s="687"/>
      <c r="DZ4" s="687"/>
      <c r="EA4" s="687"/>
      <c r="EB4" s="687"/>
      <c r="EC4" s="688"/>
    </row>
    <row r="5" spans="2:143" ht="11.25" customHeight="1" x14ac:dyDescent="0.2">
      <c r="B5" s="692" t="s">
        <v>215</v>
      </c>
      <c r="C5" s="693"/>
      <c r="D5" s="693"/>
      <c r="E5" s="693"/>
      <c r="F5" s="693"/>
      <c r="G5" s="693"/>
      <c r="H5" s="693"/>
      <c r="I5" s="693"/>
      <c r="J5" s="693"/>
      <c r="K5" s="693"/>
      <c r="L5" s="693"/>
      <c r="M5" s="693"/>
      <c r="N5" s="693"/>
      <c r="O5" s="693"/>
      <c r="P5" s="693"/>
      <c r="Q5" s="694"/>
      <c r="R5" s="689">
        <v>3862856</v>
      </c>
      <c r="S5" s="690"/>
      <c r="T5" s="690"/>
      <c r="U5" s="690"/>
      <c r="V5" s="690"/>
      <c r="W5" s="690"/>
      <c r="X5" s="690"/>
      <c r="Y5" s="715"/>
      <c r="Z5" s="728">
        <v>13.4</v>
      </c>
      <c r="AA5" s="728"/>
      <c r="AB5" s="728"/>
      <c r="AC5" s="728"/>
      <c r="AD5" s="729">
        <v>3862856</v>
      </c>
      <c r="AE5" s="729"/>
      <c r="AF5" s="729"/>
      <c r="AG5" s="729"/>
      <c r="AH5" s="729"/>
      <c r="AI5" s="729"/>
      <c r="AJ5" s="729"/>
      <c r="AK5" s="729"/>
      <c r="AL5" s="716">
        <v>30.5</v>
      </c>
      <c r="AM5" s="698"/>
      <c r="AN5" s="698"/>
      <c r="AO5" s="717"/>
      <c r="AP5" s="692" t="s">
        <v>216</v>
      </c>
      <c r="AQ5" s="693"/>
      <c r="AR5" s="693"/>
      <c r="AS5" s="693"/>
      <c r="AT5" s="693"/>
      <c r="AU5" s="693"/>
      <c r="AV5" s="693"/>
      <c r="AW5" s="693"/>
      <c r="AX5" s="693"/>
      <c r="AY5" s="693"/>
      <c r="AZ5" s="693"/>
      <c r="BA5" s="693"/>
      <c r="BB5" s="693"/>
      <c r="BC5" s="693"/>
      <c r="BD5" s="693"/>
      <c r="BE5" s="693"/>
      <c r="BF5" s="694"/>
      <c r="BG5" s="634">
        <v>3862856</v>
      </c>
      <c r="BH5" s="635"/>
      <c r="BI5" s="635"/>
      <c r="BJ5" s="635"/>
      <c r="BK5" s="635"/>
      <c r="BL5" s="635"/>
      <c r="BM5" s="635"/>
      <c r="BN5" s="636"/>
      <c r="BO5" s="672">
        <v>100</v>
      </c>
      <c r="BP5" s="672"/>
      <c r="BQ5" s="672"/>
      <c r="BR5" s="672"/>
      <c r="BS5" s="673" t="s">
        <v>122</v>
      </c>
      <c r="BT5" s="673"/>
      <c r="BU5" s="673"/>
      <c r="BV5" s="673"/>
      <c r="BW5" s="673"/>
      <c r="BX5" s="673"/>
      <c r="BY5" s="673"/>
      <c r="BZ5" s="673"/>
      <c r="CA5" s="673"/>
      <c r="CB5" s="713"/>
      <c r="CD5" s="686" t="s">
        <v>211</v>
      </c>
      <c r="CE5" s="687"/>
      <c r="CF5" s="687"/>
      <c r="CG5" s="687"/>
      <c r="CH5" s="687"/>
      <c r="CI5" s="687"/>
      <c r="CJ5" s="687"/>
      <c r="CK5" s="687"/>
      <c r="CL5" s="687"/>
      <c r="CM5" s="687"/>
      <c r="CN5" s="687"/>
      <c r="CO5" s="687"/>
      <c r="CP5" s="687"/>
      <c r="CQ5" s="688"/>
      <c r="CR5" s="686" t="s">
        <v>217</v>
      </c>
      <c r="CS5" s="687"/>
      <c r="CT5" s="687"/>
      <c r="CU5" s="687"/>
      <c r="CV5" s="687"/>
      <c r="CW5" s="687"/>
      <c r="CX5" s="687"/>
      <c r="CY5" s="688"/>
      <c r="CZ5" s="686" t="s">
        <v>209</v>
      </c>
      <c r="DA5" s="687"/>
      <c r="DB5" s="687"/>
      <c r="DC5" s="688"/>
      <c r="DD5" s="686" t="s">
        <v>218</v>
      </c>
      <c r="DE5" s="687"/>
      <c r="DF5" s="687"/>
      <c r="DG5" s="687"/>
      <c r="DH5" s="687"/>
      <c r="DI5" s="687"/>
      <c r="DJ5" s="687"/>
      <c r="DK5" s="687"/>
      <c r="DL5" s="687"/>
      <c r="DM5" s="687"/>
      <c r="DN5" s="687"/>
      <c r="DO5" s="687"/>
      <c r="DP5" s="688"/>
      <c r="DQ5" s="686" t="s">
        <v>219</v>
      </c>
      <c r="DR5" s="687"/>
      <c r="DS5" s="687"/>
      <c r="DT5" s="687"/>
      <c r="DU5" s="687"/>
      <c r="DV5" s="687"/>
      <c r="DW5" s="687"/>
      <c r="DX5" s="687"/>
      <c r="DY5" s="687"/>
      <c r="DZ5" s="687"/>
      <c r="EA5" s="687"/>
      <c r="EB5" s="687"/>
      <c r="EC5" s="688"/>
    </row>
    <row r="6" spans="2:143" ht="11.25" customHeight="1" x14ac:dyDescent="0.2">
      <c r="B6" s="631" t="s">
        <v>220</v>
      </c>
      <c r="C6" s="632"/>
      <c r="D6" s="632"/>
      <c r="E6" s="632"/>
      <c r="F6" s="632"/>
      <c r="G6" s="632"/>
      <c r="H6" s="632"/>
      <c r="I6" s="632"/>
      <c r="J6" s="632"/>
      <c r="K6" s="632"/>
      <c r="L6" s="632"/>
      <c r="M6" s="632"/>
      <c r="N6" s="632"/>
      <c r="O6" s="632"/>
      <c r="P6" s="632"/>
      <c r="Q6" s="633"/>
      <c r="R6" s="634">
        <v>366342</v>
      </c>
      <c r="S6" s="635"/>
      <c r="T6" s="635"/>
      <c r="U6" s="635"/>
      <c r="V6" s="635"/>
      <c r="W6" s="635"/>
      <c r="X6" s="635"/>
      <c r="Y6" s="636"/>
      <c r="Z6" s="672">
        <v>1.3</v>
      </c>
      <c r="AA6" s="672"/>
      <c r="AB6" s="672"/>
      <c r="AC6" s="672"/>
      <c r="AD6" s="673">
        <v>366342</v>
      </c>
      <c r="AE6" s="673"/>
      <c r="AF6" s="673"/>
      <c r="AG6" s="673"/>
      <c r="AH6" s="673"/>
      <c r="AI6" s="673"/>
      <c r="AJ6" s="673"/>
      <c r="AK6" s="673"/>
      <c r="AL6" s="637">
        <v>2.9</v>
      </c>
      <c r="AM6" s="638"/>
      <c r="AN6" s="638"/>
      <c r="AO6" s="674"/>
      <c r="AP6" s="631" t="s">
        <v>221</v>
      </c>
      <c r="AQ6" s="632"/>
      <c r="AR6" s="632"/>
      <c r="AS6" s="632"/>
      <c r="AT6" s="632"/>
      <c r="AU6" s="632"/>
      <c r="AV6" s="632"/>
      <c r="AW6" s="632"/>
      <c r="AX6" s="632"/>
      <c r="AY6" s="632"/>
      <c r="AZ6" s="632"/>
      <c r="BA6" s="632"/>
      <c r="BB6" s="632"/>
      <c r="BC6" s="632"/>
      <c r="BD6" s="632"/>
      <c r="BE6" s="632"/>
      <c r="BF6" s="633"/>
      <c r="BG6" s="634">
        <v>3862856</v>
      </c>
      <c r="BH6" s="635"/>
      <c r="BI6" s="635"/>
      <c r="BJ6" s="635"/>
      <c r="BK6" s="635"/>
      <c r="BL6" s="635"/>
      <c r="BM6" s="635"/>
      <c r="BN6" s="636"/>
      <c r="BO6" s="672">
        <v>100</v>
      </c>
      <c r="BP6" s="672"/>
      <c r="BQ6" s="672"/>
      <c r="BR6" s="672"/>
      <c r="BS6" s="673" t="s">
        <v>122</v>
      </c>
      <c r="BT6" s="673"/>
      <c r="BU6" s="673"/>
      <c r="BV6" s="673"/>
      <c r="BW6" s="673"/>
      <c r="BX6" s="673"/>
      <c r="BY6" s="673"/>
      <c r="BZ6" s="673"/>
      <c r="CA6" s="673"/>
      <c r="CB6" s="713"/>
      <c r="CD6" s="692" t="s">
        <v>222</v>
      </c>
      <c r="CE6" s="693"/>
      <c r="CF6" s="693"/>
      <c r="CG6" s="693"/>
      <c r="CH6" s="693"/>
      <c r="CI6" s="693"/>
      <c r="CJ6" s="693"/>
      <c r="CK6" s="693"/>
      <c r="CL6" s="693"/>
      <c r="CM6" s="693"/>
      <c r="CN6" s="693"/>
      <c r="CO6" s="693"/>
      <c r="CP6" s="693"/>
      <c r="CQ6" s="694"/>
      <c r="CR6" s="634">
        <v>157483</v>
      </c>
      <c r="CS6" s="635"/>
      <c r="CT6" s="635"/>
      <c r="CU6" s="635"/>
      <c r="CV6" s="635"/>
      <c r="CW6" s="635"/>
      <c r="CX6" s="635"/>
      <c r="CY6" s="636"/>
      <c r="CZ6" s="716">
        <v>0.6</v>
      </c>
      <c r="DA6" s="698"/>
      <c r="DB6" s="698"/>
      <c r="DC6" s="718"/>
      <c r="DD6" s="640" t="s">
        <v>122</v>
      </c>
      <c r="DE6" s="635"/>
      <c r="DF6" s="635"/>
      <c r="DG6" s="635"/>
      <c r="DH6" s="635"/>
      <c r="DI6" s="635"/>
      <c r="DJ6" s="635"/>
      <c r="DK6" s="635"/>
      <c r="DL6" s="635"/>
      <c r="DM6" s="635"/>
      <c r="DN6" s="635"/>
      <c r="DO6" s="635"/>
      <c r="DP6" s="636"/>
      <c r="DQ6" s="640">
        <v>157483</v>
      </c>
      <c r="DR6" s="635"/>
      <c r="DS6" s="635"/>
      <c r="DT6" s="635"/>
      <c r="DU6" s="635"/>
      <c r="DV6" s="635"/>
      <c r="DW6" s="635"/>
      <c r="DX6" s="635"/>
      <c r="DY6" s="635"/>
      <c r="DZ6" s="635"/>
      <c r="EA6" s="635"/>
      <c r="EB6" s="635"/>
      <c r="EC6" s="671"/>
    </row>
    <row r="7" spans="2:143" ht="11.25" customHeight="1" x14ac:dyDescent="0.2">
      <c r="B7" s="631" t="s">
        <v>223</v>
      </c>
      <c r="C7" s="632"/>
      <c r="D7" s="632"/>
      <c r="E7" s="632"/>
      <c r="F7" s="632"/>
      <c r="G7" s="632"/>
      <c r="H7" s="632"/>
      <c r="I7" s="632"/>
      <c r="J7" s="632"/>
      <c r="K7" s="632"/>
      <c r="L7" s="632"/>
      <c r="M7" s="632"/>
      <c r="N7" s="632"/>
      <c r="O7" s="632"/>
      <c r="P7" s="632"/>
      <c r="Q7" s="633"/>
      <c r="R7" s="634">
        <v>834</v>
      </c>
      <c r="S7" s="635"/>
      <c r="T7" s="635"/>
      <c r="U7" s="635"/>
      <c r="V7" s="635"/>
      <c r="W7" s="635"/>
      <c r="X7" s="635"/>
      <c r="Y7" s="636"/>
      <c r="Z7" s="672">
        <v>0</v>
      </c>
      <c r="AA7" s="672"/>
      <c r="AB7" s="672"/>
      <c r="AC7" s="672"/>
      <c r="AD7" s="673">
        <v>834</v>
      </c>
      <c r="AE7" s="673"/>
      <c r="AF7" s="673"/>
      <c r="AG7" s="673"/>
      <c r="AH7" s="673"/>
      <c r="AI7" s="673"/>
      <c r="AJ7" s="673"/>
      <c r="AK7" s="673"/>
      <c r="AL7" s="637">
        <v>0</v>
      </c>
      <c r="AM7" s="638"/>
      <c r="AN7" s="638"/>
      <c r="AO7" s="674"/>
      <c r="AP7" s="631" t="s">
        <v>224</v>
      </c>
      <c r="AQ7" s="632"/>
      <c r="AR7" s="632"/>
      <c r="AS7" s="632"/>
      <c r="AT7" s="632"/>
      <c r="AU7" s="632"/>
      <c r="AV7" s="632"/>
      <c r="AW7" s="632"/>
      <c r="AX7" s="632"/>
      <c r="AY7" s="632"/>
      <c r="AZ7" s="632"/>
      <c r="BA7" s="632"/>
      <c r="BB7" s="632"/>
      <c r="BC7" s="632"/>
      <c r="BD7" s="632"/>
      <c r="BE7" s="632"/>
      <c r="BF7" s="633"/>
      <c r="BG7" s="634">
        <v>1185405</v>
      </c>
      <c r="BH7" s="635"/>
      <c r="BI7" s="635"/>
      <c r="BJ7" s="635"/>
      <c r="BK7" s="635"/>
      <c r="BL7" s="635"/>
      <c r="BM7" s="635"/>
      <c r="BN7" s="636"/>
      <c r="BO7" s="672">
        <v>30.7</v>
      </c>
      <c r="BP7" s="672"/>
      <c r="BQ7" s="672"/>
      <c r="BR7" s="672"/>
      <c r="BS7" s="673" t="s">
        <v>122</v>
      </c>
      <c r="BT7" s="673"/>
      <c r="BU7" s="673"/>
      <c r="BV7" s="673"/>
      <c r="BW7" s="673"/>
      <c r="BX7" s="673"/>
      <c r="BY7" s="673"/>
      <c r="BZ7" s="673"/>
      <c r="CA7" s="673"/>
      <c r="CB7" s="713"/>
      <c r="CD7" s="631" t="s">
        <v>225</v>
      </c>
      <c r="CE7" s="632"/>
      <c r="CF7" s="632"/>
      <c r="CG7" s="632"/>
      <c r="CH7" s="632"/>
      <c r="CI7" s="632"/>
      <c r="CJ7" s="632"/>
      <c r="CK7" s="632"/>
      <c r="CL7" s="632"/>
      <c r="CM7" s="632"/>
      <c r="CN7" s="632"/>
      <c r="CO7" s="632"/>
      <c r="CP7" s="632"/>
      <c r="CQ7" s="633"/>
      <c r="CR7" s="634">
        <v>4481301</v>
      </c>
      <c r="CS7" s="635"/>
      <c r="CT7" s="635"/>
      <c r="CU7" s="635"/>
      <c r="CV7" s="635"/>
      <c r="CW7" s="635"/>
      <c r="CX7" s="635"/>
      <c r="CY7" s="636"/>
      <c r="CZ7" s="672">
        <v>16.100000000000001</v>
      </c>
      <c r="DA7" s="672"/>
      <c r="DB7" s="672"/>
      <c r="DC7" s="672"/>
      <c r="DD7" s="640">
        <v>462178</v>
      </c>
      <c r="DE7" s="635"/>
      <c r="DF7" s="635"/>
      <c r="DG7" s="635"/>
      <c r="DH7" s="635"/>
      <c r="DI7" s="635"/>
      <c r="DJ7" s="635"/>
      <c r="DK7" s="635"/>
      <c r="DL7" s="635"/>
      <c r="DM7" s="635"/>
      <c r="DN7" s="635"/>
      <c r="DO7" s="635"/>
      <c r="DP7" s="636"/>
      <c r="DQ7" s="640">
        <v>2398134</v>
      </c>
      <c r="DR7" s="635"/>
      <c r="DS7" s="635"/>
      <c r="DT7" s="635"/>
      <c r="DU7" s="635"/>
      <c r="DV7" s="635"/>
      <c r="DW7" s="635"/>
      <c r="DX7" s="635"/>
      <c r="DY7" s="635"/>
      <c r="DZ7" s="635"/>
      <c r="EA7" s="635"/>
      <c r="EB7" s="635"/>
      <c r="EC7" s="671"/>
    </row>
    <row r="8" spans="2:143" ht="11.25" customHeight="1" x14ac:dyDescent="0.2">
      <c r="B8" s="631" t="s">
        <v>226</v>
      </c>
      <c r="C8" s="632"/>
      <c r="D8" s="632"/>
      <c r="E8" s="632"/>
      <c r="F8" s="632"/>
      <c r="G8" s="632"/>
      <c r="H8" s="632"/>
      <c r="I8" s="632"/>
      <c r="J8" s="632"/>
      <c r="K8" s="632"/>
      <c r="L8" s="632"/>
      <c r="M8" s="632"/>
      <c r="N8" s="632"/>
      <c r="O8" s="632"/>
      <c r="P8" s="632"/>
      <c r="Q8" s="633"/>
      <c r="R8" s="634">
        <v>9681</v>
      </c>
      <c r="S8" s="635"/>
      <c r="T8" s="635"/>
      <c r="U8" s="635"/>
      <c r="V8" s="635"/>
      <c r="W8" s="635"/>
      <c r="X8" s="635"/>
      <c r="Y8" s="636"/>
      <c r="Z8" s="672">
        <v>0</v>
      </c>
      <c r="AA8" s="672"/>
      <c r="AB8" s="672"/>
      <c r="AC8" s="672"/>
      <c r="AD8" s="673">
        <v>9681</v>
      </c>
      <c r="AE8" s="673"/>
      <c r="AF8" s="673"/>
      <c r="AG8" s="673"/>
      <c r="AH8" s="673"/>
      <c r="AI8" s="673"/>
      <c r="AJ8" s="673"/>
      <c r="AK8" s="673"/>
      <c r="AL8" s="637">
        <v>0.1</v>
      </c>
      <c r="AM8" s="638"/>
      <c r="AN8" s="638"/>
      <c r="AO8" s="674"/>
      <c r="AP8" s="631" t="s">
        <v>227</v>
      </c>
      <c r="AQ8" s="632"/>
      <c r="AR8" s="632"/>
      <c r="AS8" s="632"/>
      <c r="AT8" s="632"/>
      <c r="AU8" s="632"/>
      <c r="AV8" s="632"/>
      <c r="AW8" s="632"/>
      <c r="AX8" s="632"/>
      <c r="AY8" s="632"/>
      <c r="AZ8" s="632"/>
      <c r="BA8" s="632"/>
      <c r="BB8" s="632"/>
      <c r="BC8" s="632"/>
      <c r="BD8" s="632"/>
      <c r="BE8" s="632"/>
      <c r="BF8" s="633"/>
      <c r="BG8" s="634">
        <v>51650</v>
      </c>
      <c r="BH8" s="635"/>
      <c r="BI8" s="635"/>
      <c r="BJ8" s="635"/>
      <c r="BK8" s="635"/>
      <c r="BL8" s="635"/>
      <c r="BM8" s="635"/>
      <c r="BN8" s="636"/>
      <c r="BO8" s="672">
        <v>1.3</v>
      </c>
      <c r="BP8" s="672"/>
      <c r="BQ8" s="672"/>
      <c r="BR8" s="672"/>
      <c r="BS8" s="673" t="s">
        <v>122</v>
      </c>
      <c r="BT8" s="673"/>
      <c r="BU8" s="673"/>
      <c r="BV8" s="673"/>
      <c r="BW8" s="673"/>
      <c r="BX8" s="673"/>
      <c r="BY8" s="673"/>
      <c r="BZ8" s="673"/>
      <c r="CA8" s="673"/>
      <c r="CB8" s="713"/>
      <c r="CD8" s="631" t="s">
        <v>228</v>
      </c>
      <c r="CE8" s="632"/>
      <c r="CF8" s="632"/>
      <c r="CG8" s="632"/>
      <c r="CH8" s="632"/>
      <c r="CI8" s="632"/>
      <c r="CJ8" s="632"/>
      <c r="CK8" s="632"/>
      <c r="CL8" s="632"/>
      <c r="CM8" s="632"/>
      <c r="CN8" s="632"/>
      <c r="CO8" s="632"/>
      <c r="CP8" s="632"/>
      <c r="CQ8" s="633"/>
      <c r="CR8" s="634">
        <v>8830498</v>
      </c>
      <c r="CS8" s="635"/>
      <c r="CT8" s="635"/>
      <c r="CU8" s="635"/>
      <c r="CV8" s="635"/>
      <c r="CW8" s="635"/>
      <c r="CX8" s="635"/>
      <c r="CY8" s="636"/>
      <c r="CZ8" s="672">
        <v>31.7</v>
      </c>
      <c r="DA8" s="672"/>
      <c r="DB8" s="672"/>
      <c r="DC8" s="672"/>
      <c r="DD8" s="640">
        <v>238068</v>
      </c>
      <c r="DE8" s="635"/>
      <c r="DF8" s="635"/>
      <c r="DG8" s="635"/>
      <c r="DH8" s="635"/>
      <c r="DI8" s="635"/>
      <c r="DJ8" s="635"/>
      <c r="DK8" s="635"/>
      <c r="DL8" s="635"/>
      <c r="DM8" s="635"/>
      <c r="DN8" s="635"/>
      <c r="DO8" s="635"/>
      <c r="DP8" s="636"/>
      <c r="DQ8" s="640">
        <v>4742537</v>
      </c>
      <c r="DR8" s="635"/>
      <c r="DS8" s="635"/>
      <c r="DT8" s="635"/>
      <c r="DU8" s="635"/>
      <c r="DV8" s="635"/>
      <c r="DW8" s="635"/>
      <c r="DX8" s="635"/>
      <c r="DY8" s="635"/>
      <c r="DZ8" s="635"/>
      <c r="EA8" s="635"/>
      <c r="EB8" s="635"/>
      <c r="EC8" s="671"/>
    </row>
    <row r="9" spans="2:143" ht="11.25" customHeight="1" x14ac:dyDescent="0.2">
      <c r="B9" s="631" t="s">
        <v>229</v>
      </c>
      <c r="C9" s="632"/>
      <c r="D9" s="632"/>
      <c r="E9" s="632"/>
      <c r="F9" s="632"/>
      <c r="G9" s="632"/>
      <c r="H9" s="632"/>
      <c r="I9" s="632"/>
      <c r="J9" s="632"/>
      <c r="K9" s="632"/>
      <c r="L9" s="632"/>
      <c r="M9" s="632"/>
      <c r="N9" s="632"/>
      <c r="O9" s="632"/>
      <c r="P9" s="632"/>
      <c r="Q9" s="633"/>
      <c r="R9" s="634">
        <v>11728</v>
      </c>
      <c r="S9" s="635"/>
      <c r="T9" s="635"/>
      <c r="U9" s="635"/>
      <c r="V9" s="635"/>
      <c r="W9" s="635"/>
      <c r="X9" s="635"/>
      <c r="Y9" s="636"/>
      <c r="Z9" s="672">
        <v>0</v>
      </c>
      <c r="AA9" s="672"/>
      <c r="AB9" s="672"/>
      <c r="AC9" s="672"/>
      <c r="AD9" s="673">
        <v>11728</v>
      </c>
      <c r="AE9" s="673"/>
      <c r="AF9" s="673"/>
      <c r="AG9" s="673"/>
      <c r="AH9" s="673"/>
      <c r="AI9" s="673"/>
      <c r="AJ9" s="673"/>
      <c r="AK9" s="673"/>
      <c r="AL9" s="637">
        <v>0.1</v>
      </c>
      <c r="AM9" s="638"/>
      <c r="AN9" s="638"/>
      <c r="AO9" s="674"/>
      <c r="AP9" s="631" t="s">
        <v>230</v>
      </c>
      <c r="AQ9" s="632"/>
      <c r="AR9" s="632"/>
      <c r="AS9" s="632"/>
      <c r="AT9" s="632"/>
      <c r="AU9" s="632"/>
      <c r="AV9" s="632"/>
      <c r="AW9" s="632"/>
      <c r="AX9" s="632"/>
      <c r="AY9" s="632"/>
      <c r="AZ9" s="632"/>
      <c r="BA9" s="632"/>
      <c r="BB9" s="632"/>
      <c r="BC9" s="632"/>
      <c r="BD9" s="632"/>
      <c r="BE9" s="632"/>
      <c r="BF9" s="633"/>
      <c r="BG9" s="634">
        <v>987945</v>
      </c>
      <c r="BH9" s="635"/>
      <c r="BI9" s="635"/>
      <c r="BJ9" s="635"/>
      <c r="BK9" s="635"/>
      <c r="BL9" s="635"/>
      <c r="BM9" s="635"/>
      <c r="BN9" s="636"/>
      <c r="BO9" s="672">
        <v>25.6</v>
      </c>
      <c r="BP9" s="672"/>
      <c r="BQ9" s="672"/>
      <c r="BR9" s="672"/>
      <c r="BS9" s="673" t="s">
        <v>122</v>
      </c>
      <c r="BT9" s="673"/>
      <c r="BU9" s="673"/>
      <c r="BV9" s="673"/>
      <c r="BW9" s="673"/>
      <c r="BX9" s="673"/>
      <c r="BY9" s="673"/>
      <c r="BZ9" s="673"/>
      <c r="CA9" s="673"/>
      <c r="CB9" s="713"/>
      <c r="CD9" s="631" t="s">
        <v>231</v>
      </c>
      <c r="CE9" s="632"/>
      <c r="CF9" s="632"/>
      <c r="CG9" s="632"/>
      <c r="CH9" s="632"/>
      <c r="CI9" s="632"/>
      <c r="CJ9" s="632"/>
      <c r="CK9" s="632"/>
      <c r="CL9" s="632"/>
      <c r="CM9" s="632"/>
      <c r="CN9" s="632"/>
      <c r="CO9" s="632"/>
      <c r="CP9" s="632"/>
      <c r="CQ9" s="633"/>
      <c r="CR9" s="634">
        <v>2831064</v>
      </c>
      <c r="CS9" s="635"/>
      <c r="CT9" s="635"/>
      <c r="CU9" s="635"/>
      <c r="CV9" s="635"/>
      <c r="CW9" s="635"/>
      <c r="CX9" s="635"/>
      <c r="CY9" s="636"/>
      <c r="CZ9" s="672">
        <v>10.199999999999999</v>
      </c>
      <c r="DA9" s="672"/>
      <c r="DB9" s="672"/>
      <c r="DC9" s="672"/>
      <c r="DD9" s="640">
        <v>89221</v>
      </c>
      <c r="DE9" s="635"/>
      <c r="DF9" s="635"/>
      <c r="DG9" s="635"/>
      <c r="DH9" s="635"/>
      <c r="DI9" s="635"/>
      <c r="DJ9" s="635"/>
      <c r="DK9" s="635"/>
      <c r="DL9" s="635"/>
      <c r="DM9" s="635"/>
      <c r="DN9" s="635"/>
      <c r="DO9" s="635"/>
      <c r="DP9" s="636"/>
      <c r="DQ9" s="640">
        <v>975941</v>
      </c>
      <c r="DR9" s="635"/>
      <c r="DS9" s="635"/>
      <c r="DT9" s="635"/>
      <c r="DU9" s="635"/>
      <c r="DV9" s="635"/>
      <c r="DW9" s="635"/>
      <c r="DX9" s="635"/>
      <c r="DY9" s="635"/>
      <c r="DZ9" s="635"/>
      <c r="EA9" s="635"/>
      <c r="EB9" s="635"/>
      <c r="EC9" s="671"/>
    </row>
    <row r="10" spans="2:143" ht="11.25" customHeight="1" x14ac:dyDescent="0.2">
      <c r="B10" s="631" t="s">
        <v>232</v>
      </c>
      <c r="C10" s="632"/>
      <c r="D10" s="632"/>
      <c r="E10" s="632"/>
      <c r="F10" s="632"/>
      <c r="G10" s="632"/>
      <c r="H10" s="632"/>
      <c r="I10" s="632"/>
      <c r="J10" s="632"/>
      <c r="K10" s="632"/>
      <c r="L10" s="632"/>
      <c r="M10" s="632"/>
      <c r="N10" s="632"/>
      <c r="O10" s="632"/>
      <c r="P10" s="632"/>
      <c r="Q10" s="633"/>
      <c r="R10" s="634" t="s">
        <v>122</v>
      </c>
      <c r="S10" s="635"/>
      <c r="T10" s="635"/>
      <c r="U10" s="635"/>
      <c r="V10" s="635"/>
      <c r="W10" s="635"/>
      <c r="X10" s="635"/>
      <c r="Y10" s="636"/>
      <c r="Z10" s="672" t="s">
        <v>122</v>
      </c>
      <c r="AA10" s="672"/>
      <c r="AB10" s="672"/>
      <c r="AC10" s="672"/>
      <c r="AD10" s="673" t="s">
        <v>122</v>
      </c>
      <c r="AE10" s="673"/>
      <c r="AF10" s="673"/>
      <c r="AG10" s="673"/>
      <c r="AH10" s="673"/>
      <c r="AI10" s="673"/>
      <c r="AJ10" s="673"/>
      <c r="AK10" s="673"/>
      <c r="AL10" s="637" t="s">
        <v>122</v>
      </c>
      <c r="AM10" s="638"/>
      <c r="AN10" s="638"/>
      <c r="AO10" s="674"/>
      <c r="AP10" s="631" t="s">
        <v>233</v>
      </c>
      <c r="AQ10" s="632"/>
      <c r="AR10" s="632"/>
      <c r="AS10" s="632"/>
      <c r="AT10" s="632"/>
      <c r="AU10" s="632"/>
      <c r="AV10" s="632"/>
      <c r="AW10" s="632"/>
      <c r="AX10" s="632"/>
      <c r="AY10" s="632"/>
      <c r="AZ10" s="632"/>
      <c r="BA10" s="632"/>
      <c r="BB10" s="632"/>
      <c r="BC10" s="632"/>
      <c r="BD10" s="632"/>
      <c r="BE10" s="632"/>
      <c r="BF10" s="633"/>
      <c r="BG10" s="634">
        <v>70956</v>
      </c>
      <c r="BH10" s="635"/>
      <c r="BI10" s="635"/>
      <c r="BJ10" s="635"/>
      <c r="BK10" s="635"/>
      <c r="BL10" s="635"/>
      <c r="BM10" s="635"/>
      <c r="BN10" s="636"/>
      <c r="BO10" s="672">
        <v>1.8</v>
      </c>
      <c r="BP10" s="672"/>
      <c r="BQ10" s="672"/>
      <c r="BR10" s="672"/>
      <c r="BS10" s="673" t="s">
        <v>122</v>
      </c>
      <c r="BT10" s="673"/>
      <c r="BU10" s="673"/>
      <c r="BV10" s="673"/>
      <c r="BW10" s="673"/>
      <c r="BX10" s="673"/>
      <c r="BY10" s="673"/>
      <c r="BZ10" s="673"/>
      <c r="CA10" s="673"/>
      <c r="CB10" s="713"/>
      <c r="CD10" s="631" t="s">
        <v>234</v>
      </c>
      <c r="CE10" s="632"/>
      <c r="CF10" s="632"/>
      <c r="CG10" s="632"/>
      <c r="CH10" s="632"/>
      <c r="CI10" s="632"/>
      <c r="CJ10" s="632"/>
      <c r="CK10" s="632"/>
      <c r="CL10" s="632"/>
      <c r="CM10" s="632"/>
      <c r="CN10" s="632"/>
      <c r="CO10" s="632"/>
      <c r="CP10" s="632"/>
      <c r="CQ10" s="633"/>
      <c r="CR10" s="634" t="s">
        <v>122</v>
      </c>
      <c r="CS10" s="635"/>
      <c r="CT10" s="635"/>
      <c r="CU10" s="635"/>
      <c r="CV10" s="635"/>
      <c r="CW10" s="635"/>
      <c r="CX10" s="635"/>
      <c r="CY10" s="636"/>
      <c r="CZ10" s="672" t="s">
        <v>122</v>
      </c>
      <c r="DA10" s="672"/>
      <c r="DB10" s="672"/>
      <c r="DC10" s="672"/>
      <c r="DD10" s="640" t="s">
        <v>122</v>
      </c>
      <c r="DE10" s="635"/>
      <c r="DF10" s="635"/>
      <c r="DG10" s="635"/>
      <c r="DH10" s="635"/>
      <c r="DI10" s="635"/>
      <c r="DJ10" s="635"/>
      <c r="DK10" s="635"/>
      <c r="DL10" s="635"/>
      <c r="DM10" s="635"/>
      <c r="DN10" s="635"/>
      <c r="DO10" s="635"/>
      <c r="DP10" s="636"/>
      <c r="DQ10" s="640" t="s">
        <v>122</v>
      </c>
      <c r="DR10" s="635"/>
      <c r="DS10" s="635"/>
      <c r="DT10" s="635"/>
      <c r="DU10" s="635"/>
      <c r="DV10" s="635"/>
      <c r="DW10" s="635"/>
      <c r="DX10" s="635"/>
      <c r="DY10" s="635"/>
      <c r="DZ10" s="635"/>
      <c r="EA10" s="635"/>
      <c r="EB10" s="635"/>
      <c r="EC10" s="671"/>
    </row>
    <row r="11" spans="2:143" ht="11.25" customHeight="1" x14ac:dyDescent="0.2">
      <c r="B11" s="631" t="s">
        <v>235</v>
      </c>
      <c r="C11" s="632"/>
      <c r="D11" s="632"/>
      <c r="E11" s="632"/>
      <c r="F11" s="632"/>
      <c r="G11" s="632"/>
      <c r="H11" s="632"/>
      <c r="I11" s="632"/>
      <c r="J11" s="632"/>
      <c r="K11" s="632"/>
      <c r="L11" s="632"/>
      <c r="M11" s="632"/>
      <c r="N11" s="632"/>
      <c r="O11" s="632"/>
      <c r="P11" s="632"/>
      <c r="Q11" s="633"/>
      <c r="R11" s="634">
        <v>831207</v>
      </c>
      <c r="S11" s="635"/>
      <c r="T11" s="635"/>
      <c r="U11" s="635"/>
      <c r="V11" s="635"/>
      <c r="W11" s="635"/>
      <c r="X11" s="635"/>
      <c r="Y11" s="636"/>
      <c r="Z11" s="637">
        <v>2.9</v>
      </c>
      <c r="AA11" s="638"/>
      <c r="AB11" s="638"/>
      <c r="AC11" s="639"/>
      <c r="AD11" s="640">
        <v>831207</v>
      </c>
      <c r="AE11" s="635"/>
      <c r="AF11" s="635"/>
      <c r="AG11" s="635"/>
      <c r="AH11" s="635"/>
      <c r="AI11" s="635"/>
      <c r="AJ11" s="635"/>
      <c r="AK11" s="636"/>
      <c r="AL11" s="637">
        <v>6.6</v>
      </c>
      <c r="AM11" s="638"/>
      <c r="AN11" s="638"/>
      <c r="AO11" s="674"/>
      <c r="AP11" s="631" t="s">
        <v>236</v>
      </c>
      <c r="AQ11" s="632"/>
      <c r="AR11" s="632"/>
      <c r="AS11" s="632"/>
      <c r="AT11" s="632"/>
      <c r="AU11" s="632"/>
      <c r="AV11" s="632"/>
      <c r="AW11" s="632"/>
      <c r="AX11" s="632"/>
      <c r="AY11" s="632"/>
      <c r="AZ11" s="632"/>
      <c r="BA11" s="632"/>
      <c r="BB11" s="632"/>
      <c r="BC11" s="632"/>
      <c r="BD11" s="632"/>
      <c r="BE11" s="632"/>
      <c r="BF11" s="633"/>
      <c r="BG11" s="634">
        <v>74854</v>
      </c>
      <c r="BH11" s="635"/>
      <c r="BI11" s="635"/>
      <c r="BJ11" s="635"/>
      <c r="BK11" s="635"/>
      <c r="BL11" s="635"/>
      <c r="BM11" s="635"/>
      <c r="BN11" s="636"/>
      <c r="BO11" s="672">
        <v>1.9</v>
      </c>
      <c r="BP11" s="672"/>
      <c r="BQ11" s="672"/>
      <c r="BR11" s="672"/>
      <c r="BS11" s="673" t="s">
        <v>122</v>
      </c>
      <c r="BT11" s="673"/>
      <c r="BU11" s="673"/>
      <c r="BV11" s="673"/>
      <c r="BW11" s="673"/>
      <c r="BX11" s="673"/>
      <c r="BY11" s="673"/>
      <c r="BZ11" s="673"/>
      <c r="CA11" s="673"/>
      <c r="CB11" s="713"/>
      <c r="CD11" s="631" t="s">
        <v>237</v>
      </c>
      <c r="CE11" s="632"/>
      <c r="CF11" s="632"/>
      <c r="CG11" s="632"/>
      <c r="CH11" s="632"/>
      <c r="CI11" s="632"/>
      <c r="CJ11" s="632"/>
      <c r="CK11" s="632"/>
      <c r="CL11" s="632"/>
      <c r="CM11" s="632"/>
      <c r="CN11" s="632"/>
      <c r="CO11" s="632"/>
      <c r="CP11" s="632"/>
      <c r="CQ11" s="633"/>
      <c r="CR11" s="634">
        <v>2291051</v>
      </c>
      <c r="CS11" s="635"/>
      <c r="CT11" s="635"/>
      <c r="CU11" s="635"/>
      <c r="CV11" s="635"/>
      <c r="CW11" s="635"/>
      <c r="CX11" s="635"/>
      <c r="CY11" s="636"/>
      <c r="CZ11" s="672">
        <v>8.1999999999999993</v>
      </c>
      <c r="DA11" s="672"/>
      <c r="DB11" s="672"/>
      <c r="DC11" s="672"/>
      <c r="DD11" s="640">
        <v>1240705</v>
      </c>
      <c r="DE11" s="635"/>
      <c r="DF11" s="635"/>
      <c r="DG11" s="635"/>
      <c r="DH11" s="635"/>
      <c r="DI11" s="635"/>
      <c r="DJ11" s="635"/>
      <c r="DK11" s="635"/>
      <c r="DL11" s="635"/>
      <c r="DM11" s="635"/>
      <c r="DN11" s="635"/>
      <c r="DO11" s="635"/>
      <c r="DP11" s="636"/>
      <c r="DQ11" s="640">
        <v>881781</v>
      </c>
      <c r="DR11" s="635"/>
      <c r="DS11" s="635"/>
      <c r="DT11" s="635"/>
      <c r="DU11" s="635"/>
      <c r="DV11" s="635"/>
      <c r="DW11" s="635"/>
      <c r="DX11" s="635"/>
      <c r="DY11" s="635"/>
      <c r="DZ11" s="635"/>
      <c r="EA11" s="635"/>
      <c r="EB11" s="635"/>
      <c r="EC11" s="671"/>
    </row>
    <row r="12" spans="2:143" ht="11.25" customHeight="1" x14ac:dyDescent="0.2">
      <c r="B12" s="631" t="s">
        <v>238</v>
      </c>
      <c r="C12" s="632"/>
      <c r="D12" s="632"/>
      <c r="E12" s="632"/>
      <c r="F12" s="632"/>
      <c r="G12" s="632"/>
      <c r="H12" s="632"/>
      <c r="I12" s="632"/>
      <c r="J12" s="632"/>
      <c r="K12" s="632"/>
      <c r="L12" s="632"/>
      <c r="M12" s="632"/>
      <c r="N12" s="632"/>
      <c r="O12" s="632"/>
      <c r="P12" s="632"/>
      <c r="Q12" s="633"/>
      <c r="R12" s="634">
        <v>14777</v>
      </c>
      <c r="S12" s="635"/>
      <c r="T12" s="635"/>
      <c r="U12" s="635"/>
      <c r="V12" s="635"/>
      <c r="W12" s="635"/>
      <c r="X12" s="635"/>
      <c r="Y12" s="636"/>
      <c r="Z12" s="672">
        <v>0.1</v>
      </c>
      <c r="AA12" s="672"/>
      <c r="AB12" s="672"/>
      <c r="AC12" s="672"/>
      <c r="AD12" s="673">
        <v>14777</v>
      </c>
      <c r="AE12" s="673"/>
      <c r="AF12" s="673"/>
      <c r="AG12" s="673"/>
      <c r="AH12" s="673"/>
      <c r="AI12" s="673"/>
      <c r="AJ12" s="673"/>
      <c r="AK12" s="673"/>
      <c r="AL12" s="637">
        <v>0.1</v>
      </c>
      <c r="AM12" s="638"/>
      <c r="AN12" s="638"/>
      <c r="AO12" s="674"/>
      <c r="AP12" s="631" t="s">
        <v>239</v>
      </c>
      <c r="AQ12" s="632"/>
      <c r="AR12" s="632"/>
      <c r="AS12" s="632"/>
      <c r="AT12" s="632"/>
      <c r="AU12" s="632"/>
      <c r="AV12" s="632"/>
      <c r="AW12" s="632"/>
      <c r="AX12" s="632"/>
      <c r="AY12" s="632"/>
      <c r="AZ12" s="632"/>
      <c r="BA12" s="632"/>
      <c r="BB12" s="632"/>
      <c r="BC12" s="632"/>
      <c r="BD12" s="632"/>
      <c r="BE12" s="632"/>
      <c r="BF12" s="633"/>
      <c r="BG12" s="634">
        <v>2264586</v>
      </c>
      <c r="BH12" s="635"/>
      <c r="BI12" s="635"/>
      <c r="BJ12" s="635"/>
      <c r="BK12" s="635"/>
      <c r="BL12" s="635"/>
      <c r="BM12" s="635"/>
      <c r="BN12" s="636"/>
      <c r="BO12" s="672">
        <v>58.6</v>
      </c>
      <c r="BP12" s="672"/>
      <c r="BQ12" s="672"/>
      <c r="BR12" s="672"/>
      <c r="BS12" s="673" t="s">
        <v>122</v>
      </c>
      <c r="BT12" s="673"/>
      <c r="BU12" s="673"/>
      <c r="BV12" s="673"/>
      <c r="BW12" s="673"/>
      <c r="BX12" s="673"/>
      <c r="BY12" s="673"/>
      <c r="BZ12" s="673"/>
      <c r="CA12" s="673"/>
      <c r="CB12" s="713"/>
      <c r="CD12" s="631" t="s">
        <v>240</v>
      </c>
      <c r="CE12" s="632"/>
      <c r="CF12" s="632"/>
      <c r="CG12" s="632"/>
      <c r="CH12" s="632"/>
      <c r="CI12" s="632"/>
      <c r="CJ12" s="632"/>
      <c r="CK12" s="632"/>
      <c r="CL12" s="632"/>
      <c r="CM12" s="632"/>
      <c r="CN12" s="632"/>
      <c r="CO12" s="632"/>
      <c r="CP12" s="632"/>
      <c r="CQ12" s="633"/>
      <c r="CR12" s="634">
        <v>1655337</v>
      </c>
      <c r="CS12" s="635"/>
      <c r="CT12" s="635"/>
      <c r="CU12" s="635"/>
      <c r="CV12" s="635"/>
      <c r="CW12" s="635"/>
      <c r="CX12" s="635"/>
      <c r="CY12" s="636"/>
      <c r="CZ12" s="672">
        <v>5.9</v>
      </c>
      <c r="DA12" s="672"/>
      <c r="DB12" s="672"/>
      <c r="DC12" s="672"/>
      <c r="DD12" s="640">
        <v>128563</v>
      </c>
      <c r="DE12" s="635"/>
      <c r="DF12" s="635"/>
      <c r="DG12" s="635"/>
      <c r="DH12" s="635"/>
      <c r="DI12" s="635"/>
      <c r="DJ12" s="635"/>
      <c r="DK12" s="635"/>
      <c r="DL12" s="635"/>
      <c r="DM12" s="635"/>
      <c r="DN12" s="635"/>
      <c r="DO12" s="635"/>
      <c r="DP12" s="636"/>
      <c r="DQ12" s="640">
        <v>179485</v>
      </c>
      <c r="DR12" s="635"/>
      <c r="DS12" s="635"/>
      <c r="DT12" s="635"/>
      <c r="DU12" s="635"/>
      <c r="DV12" s="635"/>
      <c r="DW12" s="635"/>
      <c r="DX12" s="635"/>
      <c r="DY12" s="635"/>
      <c r="DZ12" s="635"/>
      <c r="EA12" s="635"/>
      <c r="EB12" s="635"/>
      <c r="EC12" s="671"/>
    </row>
    <row r="13" spans="2:143" ht="11.25" customHeight="1" x14ac:dyDescent="0.2">
      <c r="B13" s="631" t="s">
        <v>241</v>
      </c>
      <c r="C13" s="632"/>
      <c r="D13" s="632"/>
      <c r="E13" s="632"/>
      <c r="F13" s="632"/>
      <c r="G13" s="632"/>
      <c r="H13" s="632"/>
      <c r="I13" s="632"/>
      <c r="J13" s="632"/>
      <c r="K13" s="632"/>
      <c r="L13" s="632"/>
      <c r="M13" s="632"/>
      <c r="N13" s="632"/>
      <c r="O13" s="632"/>
      <c r="P13" s="632"/>
      <c r="Q13" s="633"/>
      <c r="R13" s="634" t="s">
        <v>122</v>
      </c>
      <c r="S13" s="635"/>
      <c r="T13" s="635"/>
      <c r="U13" s="635"/>
      <c r="V13" s="635"/>
      <c r="W13" s="635"/>
      <c r="X13" s="635"/>
      <c r="Y13" s="636"/>
      <c r="Z13" s="672" t="s">
        <v>122</v>
      </c>
      <c r="AA13" s="672"/>
      <c r="AB13" s="672"/>
      <c r="AC13" s="672"/>
      <c r="AD13" s="673" t="s">
        <v>122</v>
      </c>
      <c r="AE13" s="673"/>
      <c r="AF13" s="673"/>
      <c r="AG13" s="673"/>
      <c r="AH13" s="673"/>
      <c r="AI13" s="673"/>
      <c r="AJ13" s="673"/>
      <c r="AK13" s="673"/>
      <c r="AL13" s="637" t="s">
        <v>122</v>
      </c>
      <c r="AM13" s="638"/>
      <c r="AN13" s="638"/>
      <c r="AO13" s="674"/>
      <c r="AP13" s="631" t="s">
        <v>242</v>
      </c>
      <c r="AQ13" s="632"/>
      <c r="AR13" s="632"/>
      <c r="AS13" s="632"/>
      <c r="AT13" s="632"/>
      <c r="AU13" s="632"/>
      <c r="AV13" s="632"/>
      <c r="AW13" s="632"/>
      <c r="AX13" s="632"/>
      <c r="AY13" s="632"/>
      <c r="AZ13" s="632"/>
      <c r="BA13" s="632"/>
      <c r="BB13" s="632"/>
      <c r="BC13" s="632"/>
      <c r="BD13" s="632"/>
      <c r="BE13" s="632"/>
      <c r="BF13" s="633"/>
      <c r="BG13" s="634">
        <v>2224959</v>
      </c>
      <c r="BH13" s="635"/>
      <c r="BI13" s="635"/>
      <c r="BJ13" s="635"/>
      <c r="BK13" s="635"/>
      <c r="BL13" s="635"/>
      <c r="BM13" s="635"/>
      <c r="BN13" s="636"/>
      <c r="BO13" s="672">
        <v>57.6</v>
      </c>
      <c r="BP13" s="672"/>
      <c r="BQ13" s="672"/>
      <c r="BR13" s="672"/>
      <c r="BS13" s="673" t="s">
        <v>122</v>
      </c>
      <c r="BT13" s="673"/>
      <c r="BU13" s="673"/>
      <c r="BV13" s="673"/>
      <c r="BW13" s="673"/>
      <c r="BX13" s="673"/>
      <c r="BY13" s="673"/>
      <c r="BZ13" s="673"/>
      <c r="CA13" s="673"/>
      <c r="CB13" s="713"/>
      <c r="CD13" s="631" t="s">
        <v>243</v>
      </c>
      <c r="CE13" s="632"/>
      <c r="CF13" s="632"/>
      <c r="CG13" s="632"/>
      <c r="CH13" s="632"/>
      <c r="CI13" s="632"/>
      <c r="CJ13" s="632"/>
      <c r="CK13" s="632"/>
      <c r="CL13" s="632"/>
      <c r="CM13" s="632"/>
      <c r="CN13" s="632"/>
      <c r="CO13" s="632"/>
      <c r="CP13" s="632"/>
      <c r="CQ13" s="633"/>
      <c r="CR13" s="634">
        <v>2170386</v>
      </c>
      <c r="CS13" s="635"/>
      <c r="CT13" s="635"/>
      <c r="CU13" s="635"/>
      <c r="CV13" s="635"/>
      <c r="CW13" s="635"/>
      <c r="CX13" s="635"/>
      <c r="CY13" s="636"/>
      <c r="CZ13" s="672">
        <v>7.8</v>
      </c>
      <c r="DA13" s="672"/>
      <c r="DB13" s="672"/>
      <c r="DC13" s="672"/>
      <c r="DD13" s="640">
        <v>1443640</v>
      </c>
      <c r="DE13" s="635"/>
      <c r="DF13" s="635"/>
      <c r="DG13" s="635"/>
      <c r="DH13" s="635"/>
      <c r="DI13" s="635"/>
      <c r="DJ13" s="635"/>
      <c r="DK13" s="635"/>
      <c r="DL13" s="635"/>
      <c r="DM13" s="635"/>
      <c r="DN13" s="635"/>
      <c r="DO13" s="635"/>
      <c r="DP13" s="636"/>
      <c r="DQ13" s="640">
        <v>813210</v>
      </c>
      <c r="DR13" s="635"/>
      <c r="DS13" s="635"/>
      <c r="DT13" s="635"/>
      <c r="DU13" s="635"/>
      <c r="DV13" s="635"/>
      <c r="DW13" s="635"/>
      <c r="DX13" s="635"/>
      <c r="DY13" s="635"/>
      <c r="DZ13" s="635"/>
      <c r="EA13" s="635"/>
      <c r="EB13" s="635"/>
      <c r="EC13" s="671"/>
    </row>
    <row r="14" spans="2:143" ht="11.25" customHeight="1" x14ac:dyDescent="0.2">
      <c r="B14" s="631" t="s">
        <v>244</v>
      </c>
      <c r="C14" s="632"/>
      <c r="D14" s="632"/>
      <c r="E14" s="632"/>
      <c r="F14" s="632"/>
      <c r="G14" s="632"/>
      <c r="H14" s="632"/>
      <c r="I14" s="632"/>
      <c r="J14" s="632"/>
      <c r="K14" s="632"/>
      <c r="L14" s="632"/>
      <c r="M14" s="632"/>
      <c r="N14" s="632"/>
      <c r="O14" s="632"/>
      <c r="P14" s="632"/>
      <c r="Q14" s="633"/>
      <c r="R14" s="634">
        <v>1931</v>
      </c>
      <c r="S14" s="635"/>
      <c r="T14" s="635"/>
      <c r="U14" s="635"/>
      <c r="V14" s="635"/>
      <c r="W14" s="635"/>
      <c r="X14" s="635"/>
      <c r="Y14" s="636"/>
      <c r="Z14" s="672">
        <v>0</v>
      </c>
      <c r="AA14" s="672"/>
      <c r="AB14" s="672"/>
      <c r="AC14" s="672"/>
      <c r="AD14" s="673">
        <v>1931</v>
      </c>
      <c r="AE14" s="673"/>
      <c r="AF14" s="673"/>
      <c r="AG14" s="673"/>
      <c r="AH14" s="673"/>
      <c r="AI14" s="673"/>
      <c r="AJ14" s="673"/>
      <c r="AK14" s="673"/>
      <c r="AL14" s="637">
        <v>0</v>
      </c>
      <c r="AM14" s="638"/>
      <c r="AN14" s="638"/>
      <c r="AO14" s="674"/>
      <c r="AP14" s="631" t="s">
        <v>245</v>
      </c>
      <c r="AQ14" s="632"/>
      <c r="AR14" s="632"/>
      <c r="AS14" s="632"/>
      <c r="AT14" s="632"/>
      <c r="AU14" s="632"/>
      <c r="AV14" s="632"/>
      <c r="AW14" s="632"/>
      <c r="AX14" s="632"/>
      <c r="AY14" s="632"/>
      <c r="AZ14" s="632"/>
      <c r="BA14" s="632"/>
      <c r="BB14" s="632"/>
      <c r="BC14" s="632"/>
      <c r="BD14" s="632"/>
      <c r="BE14" s="632"/>
      <c r="BF14" s="633"/>
      <c r="BG14" s="634">
        <v>168522</v>
      </c>
      <c r="BH14" s="635"/>
      <c r="BI14" s="635"/>
      <c r="BJ14" s="635"/>
      <c r="BK14" s="635"/>
      <c r="BL14" s="635"/>
      <c r="BM14" s="635"/>
      <c r="BN14" s="636"/>
      <c r="BO14" s="672">
        <v>4.4000000000000004</v>
      </c>
      <c r="BP14" s="672"/>
      <c r="BQ14" s="672"/>
      <c r="BR14" s="672"/>
      <c r="BS14" s="673" t="s">
        <v>122</v>
      </c>
      <c r="BT14" s="673"/>
      <c r="BU14" s="673"/>
      <c r="BV14" s="673"/>
      <c r="BW14" s="673"/>
      <c r="BX14" s="673"/>
      <c r="BY14" s="673"/>
      <c r="BZ14" s="673"/>
      <c r="CA14" s="673"/>
      <c r="CB14" s="713"/>
      <c r="CD14" s="631" t="s">
        <v>246</v>
      </c>
      <c r="CE14" s="632"/>
      <c r="CF14" s="632"/>
      <c r="CG14" s="632"/>
      <c r="CH14" s="632"/>
      <c r="CI14" s="632"/>
      <c r="CJ14" s="632"/>
      <c r="CK14" s="632"/>
      <c r="CL14" s="632"/>
      <c r="CM14" s="632"/>
      <c r="CN14" s="632"/>
      <c r="CO14" s="632"/>
      <c r="CP14" s="632"/>
      <c r="CQ14" s="633"/>
      <c r="CR14" s="634">
        <v>978707</v>
      </c>
      <c r="CS14" s="635"/>
      <c r="CT14" s="635"/>
      <c r="CU14" s="635"/>
      <c r="CV14" s="635"/>
      <c r="CW14" s="635"/>
      <c r="CX14" s="635"/>
      <c r="CY14" s="636"/>
      <c r="CZ14" s="672">
        <v>3.5</v>
      </c>
      <c r="DA14" s="672"/>
      <c r="DB14" s="672"/>
      <c r="DC14" s="672"/>
      <c r="DD14" s="640">
        <v>81355</v>
      </c>
      <c r="DE14" s="635"/>
      <c r="DF14" s="635"/>
      <c r="DG14" s="635"/>
      <c r="DH14" s="635"/>
      <c r="DI14" s="635"/>
      <c r="DJ14" s="635"/>
      <c r="DK14" s="635"/>
      <c r="DL14" s="635"/>
      <c r="DM14" s="635"/>
      <c r="DN14" s="635"/>
      <c r="DO14" s="635"/>
      <c r="DP14" s="636"/>
      <c r="DQ14" s="640">
        <v>910609</v>
      </c>
      <c r="DR14" s="635"/>
      <c r="DS14" s="635"/>
      <c r="DT14" s="635"/>
      <c r="DU14" s="635"/>
      <c r="DV14" s="635"/>
      <c r="DW14" s="635"/>
      <c r="DX14" s="635"/>
      <c r="DY14" s="635"/>
      <c r="DZ14" s="635"/>
      <c r="EA14" s="635"/>
      <c r="EB14" s="635"/>
      <c r="EC14" s="671"/>
    </row>
    <row r="15" spans="2:143" ht="11.25" customHeight="1" x14ac:dyDescent="0.2">
      <c r="B15" s="631" t="s">
        <v>247</v>
      </c>
      <c r="C15" s="632"/>
      <c r="D15" s="632"/>
      <c r="E15" s="632"/>
      <c r="F15" s="632"/>
      <c r="G15" s="632"/>
      <c r="H15" s="632"/>
      <c r="I15" s="632"/>
      <c r="J15" s="632"/>
      <c r="K15" s="632"/>
      <c r="L15" s="632"/>
      <c r="M15" s="632"/>
      <c r="N15" s="632"/>
      <c r="O15" s="632"/>
      <c r="P15" s="632"/>
      <c r="Q15" s="633"/>
      <c r="R15" s="634" t="s">
        <v>122</v>
      </c>
      <c r="S15" s="635"/>
      <c r="T15" s="635"/>
      <c r="U15" s="635"/>
      <c r="V15" s="635"/>
      <c r="W15" s="635"/>
      <c r="X15" s="635"/>
      <c r="Y15" s="636"/>
      <c r="Z15" s="672" t="s">
        <v>122</v>
      </c>
      <c r="AA15" s="672"/>
      <c r="AB15" s="672"/>
      <c r="AC15" s="672"/>
      <c r="AD15" s="673" t="s">
        <v>122</v>
      </c>
      <c r="AE15" s="673"/>
      <c r="AF15" s="673"/>
      <c r="AG15" s="673"/>
      <c r="AH15" s="673"/>
      <c r="AI15" s="673"/>
      <c r="AJ15" s="673"/>
      <c r="AK15" s="673"/>
      <c r="AL15" s="637" t="s">
        <v>122</v>
      </c>
      <c r="AM15" s="638"/>
      <c r="AN15" s="638"/>
      <c r="AO15" s="674"/>
      <c r="AP15" s="631" t="s">
        <v>248</v>
      </c>
      <c r="AQ15" s="632"/>
      <c r="AR15" s="632"/>
      <c r="AS15" s="632"/>
      <c r="AT15" s="632"/>
      <c r="AU15" s="632"/>
      <c r="AV15" s="632"/>
      <c r="AW15" s="632"/>
      <c r="AX15" s="632"/>
      <c r="AY15" s="632"/>
      <c r="AZ15" s="632"/>
      <c r="BA15" s="632"/>
      <c r="BB15" s="632"/>
      <c r="BC15" s="632"/>
      <c r="BD15" s="632"/>
      <c r="BE15" s="632"/>
      <c r="BF15" s="633"/>
      <c r="BG15" s="634">
        <v>234978</v>
      </c>
      <c r="BH15" s="635"/>
      <c r="BI15" s="635"/>
      <c r="BJ15" s="635"/>
      <c r="BK15" s="635"/>
      <c r="BL15" s="635"/>
      <c r="BM15" s="635"/>
      <c r="BN15" s="636"/>
      <c r="BO15" s="672">
        <v>6.1</v>
      </c>
      <c r="BP15" s="672"/>
      <c r="BQ15" s="672"/>
      <c r="BR15" s="672"/>
      <c r="BS15" s="673" t="s">
        <v>122</v>
      </c>
      <c r="BT15" s="673"/>
      <c r="BU15" s="673"/>
      <c r="BV15" s="673"/>
      <c r="BW15" s="673"/>
      <c r="BX15" s="673"/>
      <c r="BY15" s="673"/>
      <c r="BZ15" s="673"/>
      <c r="CA15" s="673"/>
      <c r="CB15" s="713"/>
      <c r="CD15" s="631" t="s">
        <v>249</v>
      </c>
      <c r="CE15" s="632"/>
      <c r="CF15" s="632"/>
      <c r="CG15" s="632"/>
      <c r="CH15" s="632"/>
      <c r="CI15" s="632"/>
      <c r="CJ15" s="632"/>
      <c r="CK15" s="632"/>
      <c r="CL15" s="632"/>
      <c r="CM15" s="632"/>
      <c r="CN15" s="632"/>
      <c r="CO15" s="632"/>
      <c r="CP15" s="632"/>
      <c r="CQ15" s="633"/>
      <c r="CR15" s="634">
        <v>2209756</v>
      </c>
      <c r="CS15" s="635"/>
      <c r="CT15" s="635"/>
      <c r="CU15" s="635"/>
      <c r="CV15" s="635"/>
      <c r="CW15" s="635"/>
      <c r="CX15" s="635"/>
      <c r="CY15" s="636"/>
      <c r="CZ15" s="672">
        <v>7.9</v>
      </c>
      <c r="DA15" s="672"/>
      <c r="DB15" s="672"/>
      <c r="DC15" s="672"/>
      <c r="DD15" s="640">
        <v>432103</v>
      </c>
      <c r="DE15" s="635"/>
      <c r="DF15" s="635"/>
      <c r="DG15" s="635"/>
      <c r="DH15" s="635"/>
      <c r="DI15" s="635"/>
      <c r="DJ15" s="635"/>
      <c r="DK15" s="635"/>
      <c r="DL15" s="635"/>
      <c r="DM15" s="635"/>
      <c r="DN15" s="635"/>
      <c r="DO15" s="635"/>
      <c r="DP15" s="636"/>
      <c r="DQ15" s="640">
        <v>1530193</v>
      </c>
      <c r="DR15" s="635"/>
      <c r="DS15" s="635"/>
      <c r="DT15" s="635"/>
      <c r="DU15" s="635"/>
      <c r="DV15" s="635"/>
      <c r="DW15" s="635"/>
      <c r="DX15" s="635"/>
      <c r="DY15" s="635"/>
      <c r="DZ15" s="635"/>
      <c r="EA15" s="635"/>
      <c r="EB15" s="635"/>
      <c r="EC15" s="671"/>
    </row>
    <row r="16" spans="2:143" ht="11.25" customHeight="1" x14ac:dyDescent="0.2">
      <c r="B16" s="631" t="s">
        <v>250</v>
      </c>
      <c r="C16" s="632"/>
      <c r="D16" s="632"/>
      <c r="E16" s="632"/>
      <c r="F16" s="632"/>
      <c r="G16" s="632"/>
      <c r="H16" s="632"/>
      <c r="I16" s="632"/>
      <c r="J16" s="632"/>
      <c r="K16" s="632"/>
      <c r="L16" s="632"/>
      <c r="M16" s="632"/>
      <c r="N16" s="632"/>
      <c r="O16" s="632"/>
      <c r="P16" s="632"/>
      <c r="Q16" s="633"/>
      <c r="R16" s="634">
        <v>21566</v>
      </c>
      <c r="S16" s="635"/>
      <c r="T16" s="635"/>
      <c r="U16" s="635"/>
      <c r="V16" s="635"/>
      <c r="W16" s="635"/>
      <c r="X16" s="635"/>
      <c r="Y16" s="636"/>
      <c r="Z16" s="672">
        <v>0.1</v>
      </c>
      <c r="AA16" s="672"/>
      <c r="AB16" s="672"/>
      <c r="AC16" s="672"/>
      <c r="AD16" s="673">
        <v>21566</v>
      </c>
      <c r="AE16" s="673"/>
      <c r="AF16" s="673"/>
      <c r="AG16" s="673"/>
      <c r="AH16" s="673"/>
      <c r="AI16" s="673"/>
      <c r="AJ16" s="673"/>
      <c r="AK16" s="673"/>
      <c r="AL16" s="637">
        <v>0.2</v>
      </c>
      <c r="AM16" s="638"/>
      <c r="AN16" s="638"/>
      <c r="AO16" s="674"/>
      <c r="AP16" s="631" t="s">
        <v>251</v>
      </c>
      <c r="AQ16" s="632"/>
      <c r="AR16" s="632"/>
      <c r="AS16" s="632"/>
      <c r="AT16" s="632"/>
      <c r="AU16" s="632"/>
      <c r="AV16" s="632"/>
      <c r="AW16" s="632"/>
      <c r="AX16" s="632"/>
      <c r="AY16" s="632"/>
      <c r="AZ16" s="632"/>
      <c r="BA16" s="632"/>
      <c r="BB16" s="632"/>
      <c r="BC16" s="632"/>
      <c r="BD16" s="632"/>
      <c r="BE16" s="632"/>
      <c r="BF16" s="633"/>
      <c r="BG16" s="634">
        <v>9365</v>
      </c>
      <c r="BH16" s="635"/>
      <c r="BI16" s="635"/>
      <c r="BJ16" s="635"/>
      <c r="BK16" s="635"/>
      <c r="BL16" s="635"/>
      <c r="BM16" s="635"/>
      <c r="BN16" s="636"/>
      <c r="BO16" s="672">
        <v>0.2</v>
      </c>
      <c r="BP16" s="672"/>
      <c r="BQ16" s="672"/>
      <c r="BR16" s="672"/>
      <c r="BS16" s="673" t="s">
        <v>122</v>
      </c>
      <c r="BT16" s="673"/>
      <c r="BU16" s="673"/>
      <c r="BV16" s="673"/>
      <c r="BW16" s="673"/>
      <c r="BX16" s="673"/>
      <c r="BY16" s="673"/>
      <c r="BZ16" s="673"/>
      <c r="CA16" s="673"/>
      <c r="CB16" s="713"/>
      <c r="CD16" s="631" t="s">
        <v>252</v>
      </c>
      <c r="CE16" s="632"/>
      <c r="CF16" s="632"/>
      <c r="CG16" s="632"/>
      <c r="CH16" s="632"/>
      <c r="CI16" s="632"/>
      <c r="CJ16" s="632"/>
      <c r="CK16" s="632"/>
      <c r="CL16" s="632"/>
      <c r="CM16" s="632"/>
      <c r="CN16" s="632"/>
      <c r="CO16" s="632"/>
      <c r="CP16" s="632"/>
      <c r="CQ16" s="633"/>
      <c r="CR16" s="634">
        <v>111080</v>
      </c>
      <c r="CS16" s="635"/>
      <c r="CT16" s="635"/>
      <c r="CU16" s="635"/>
      <c r="CV16" s="635"/>
      <c r="CW16" s="635"/>
      <c r="CX16" s="635"/>
      <c r="CY16" s="636"/>
      <c r="CZ16" s="672">
        <v>0.4</v>
      </c>
      <c r="DA16" s="672"/>
      <c r="DB16" s="672"/>
      <c r="DC16" s="672"/>
      <c r="DD16" s="640" t="s">
        <v>122</v>
      </c>
      <c r="DE16" s="635"/>
      <c r="DF16" s="635"/>
      <c r="DG16" s="635"/>
      <c r="DH16" s="635"/>
      <c r="DI16" s="635"/>
      <c r="DJ16" s="635"/>
      <c r="DK16" s="635"/>
      <c r="DL16" s="635"/>
      <c r="DM16" s="635"/>
      <c r="DN16" s="635"/>
      <c r="DO16" s="635"/>
      <c r="DP16" s="636"/>
      <c r="DQ16" s="640">
        <v>41836</v>
      </c>
      <c r="DR16" s="635"/>
      <c r="DS16" s="635"/>
      <c r="DT16" s="635"/>
      <c r="DU16" s="635"/>
      <c r="DV16" s="635"/>
      <c r="DW16" s="635"/>
      <c r="DX16" s="635"/>
      <c r="DY16" s="635"/>
      <c r="DZ16" s="635"/>
      <c r="EA16" s="635"/>
      <c r="EB16" s="635"/>
      <c r="EC16" s="671"/>
    </row>
    <row r="17" spans="2:133" ht="11.25" customHeight="1" x14ac:dyDescent="0.2">
      <c r="B17" s="631" t="s">
        <v>253</v>
      </c>
      <c r="C17" s="632"/>
      <c r="D17" s="632"/>
      <c r="E17" s="632"/>
      <c r="F17" s="632"/>
      <c r="G17" s="632"/>
      <c r="H17" s="632"/>
      <c r="I17" s="632"/>
      <c r="J17" s="632"/>
      <c r="K17" s="632"/>
      <c r="L17" s="632"/>
      <c r="M17" s="632"/>
      <c r="N17" s="632"/>
      <c r="O17" s="632"/>
      <c r="P17" s="632"/>
      <c r="Q17" s="633"/>
      <c r="R17" s="634">
        <v>54773</v>
      </c>
      <c r="S17" s="635"/>
      <c r="T17" s="635"/>
      <c r="U17" s="635"/>
      <c r="V17" s="635"/>
      <c r="W17" s="635"/>
      <c r="X17" s="635"/>
      <c r="Y17" s="636"/>
      <c r="Z17" s="672">
        <v>0.2</v>
      </c>
      <c r="AA17" s="672"/>
      <c r="AB17" s="672"/>
      <c r="AC17" s="672"/>
      <c r="AD17" s="673">
        <v>54773</v>
      </c>
      <c r="AE17" s="673"/>
      <c r="AF17" s="673"/>
      <c r="AG17" s="673"/>
      <c r="AH17" s="673"/>
      <c r="AI17" s="673"/>
      <c r="AJ17" s="673"/>
      <c r="AK17" s="673"/>
      <c r="AL17" s="637">
        <v>0.4</v>
      </c>
      <c r="AM17" s="638"/>
      <c r="AN17" s="638"/>
      <c r="AO17" s="674"/>
      <c r="AP17" s="631" t="s">
        <v>254</v>
      </c>
      <c r="AQ17" s="632"/>
      <c r="AR17" s="632"/>
      <c r="AS17" s="632"/>
      <c r="AT17" s="632"/>
      <c r="AU17" s="632"/>
      <c r="AV17" s="632"/>
      <c r="AW17" s="632"/>
      <c r="AX17" s="632"/>
      <c r="AY17" s="632"/>
      <c r="AZ17" s="632"/>
      <c r="BA17" s="632"/>
      <c r="BB17" s="632"/>
      <c r="BC17" s="632"/>
      <c r="BD17" s="632"/>
      <c r="BE17" s="632"/>
      <c r="BF17" s="633"/>
      <c r="BG17" s="634" t="s">
        <v>122</v>
      </c>
      <c r="BH17" s="635"/>
      <c r="BI17" s="635"/>
      <c r="BJ17" s="635"/>
      <c r="BK17" s="635"/>
      <c r="BL17" s="635"/>
      <c r="BM17" s="635"/>
      <c r="BN17" s="636"/>
      <c r="BO17" s="672" t="s">
        <v>122</v>
      </c>
      <c r="BP17" s="672"/>
      <c r="BQ17" s="672"/>
      <c r="BR17" s="672"/>
      <c r="BS17" s="673" t="s">
        <v>122</v>
      </c>
      <c r="BT17" s="673"/>
      <c r="BU17" s="673"/>
      <c r="BV17" s="673"/>
      <c r="BW17" s="673"/>
      <c r="BX17" s="673"/>
      <c r="BY17" s="673"/>
      <c r="BZ17" s="673"/>
      <c r="CA17" s="673"/>
      <c r="CB17" s="713"/>
      <c r="CD17" s="631" t="s">
        <v>255</v>
      </c>
      <c r="CE17" s="632"/>
      <c r="CF17" s="632"/>
      <c r="CG17" s="632"/>
      <c r="CH17" s="632"/>
      <c r="CI17" s="632"/>
      <c r="CJ17" s="632"/>
      <c r="CK17" s="632"/>
      <c r="CL17" s="632"/>
      <c r="CM17" s="632"/>
      <c r="CN17" s="632"/>
      <c r="CO17" s="632"/>
      <c r="CP17" s="632"/>
      <c r="CQ17" s="633"/>
      <c r="CR17" s="634">
        <v>2145303</v>
      </c>
      <c r="CS17" s="635"/>
      <c r="CT17" s="635"/>
      <c r="CU17" s="635"/>
      <c r="CV17" s="635"/>
      <c r="CW17" s="635"/>
      <c r="CX17" s="635"/>
      <c r="CY17" s="636"/>
      <c r="CZ17" s="672">
        <v>7.7</v>
      </c>
      <c r="DA17" s="672"/>
      <c r="DB17" s="672"/>
      <c r="DC17" s="672"/>
      <c r="DD17" s="640" t="s">
        <v>122</v>
      </c>
      <c r="DE17" s="635"/>
      <c r="DF17" s="635"/>
      <c r="DG17" s="635"/>
      <c r="DH17" s="635"/>
      <c r="DI17" s="635"/>
      <c r="DJ17" s="635"/>
      <c r="DK17" s="635"/>
      <c r="DL17" s="635"/>
      <c r="DM17" s="635"/>
      <c r="DN17" s="635"/>
      <c r="DO17" s="635"/>
      <c r="DP17" s="636"/>
      <c r="DQ17" s="640">
        <v>2103644</v>
      </c>
      <c r="DR17" s="635"/>
      <c r="DS17" s="635"/>
      <c r="DT17" s="635"/>
      <c r="DU17" s="635"/>
      <c r="DV17" s="635"/>
      <c r="DW17" s="635"/>
      <c r="DX17" s="635"/>
      <c r="DY17" s="635"/>
      <c r="DZ17" s="635"/>
      <c r="EA17" s="635"/>
      <c r="EB17" s="635"/>
      <c r="EC17" s="671"/>
    </row>
    <row r="18" spans="2:133" ht="11.25" customHeight="1" x14ac:dyDescent="0.2">
      <c r="B18" s="631" t="s">
        <v>256</v>
      </c>
      <c r="C18" s="632"/>
      <c r="D18" s="632"/>
      <c r="E18" s="632"/>
      <c r="F18" s="632"/>
      <c r="G18" s="632"/>
      <c r="H18" s="632"/>
      <c r="I18" s="632"/>
      <c r="J18" s="632"/>
      <c r="K18" s="632"/>
      <c r="L18" s="632"/>
      <c r="M18" s="632"/>
      <c r="N18" s="632"/>
      <c r="O18" s="632"/>
      <c r="P18" s="632"/>
      <c r="Q18" s="633"/>
      <c r="R18" s="634">
        <v>30259</v>
      </c>
      <c r="S18" s="635"/>
      <c r="T18" s="635"/>
      <c r="U18" s="635"/>
      <c r="V18" s="635"/>
      <c r="W18" s="635"/>
      <c r="X18" s="635"/>
      <c r="Y18" s="636"/>
      <c r="Z18" s="672">
        <v>0.1</v>
      </c>
      <c r="AA18" s="672"/>
      <c r="AB18" s="672"/>
      <c r="AC18" s="672"/>
      <c r="AD18" s="673">
        <v>30259</v>
      </c>
      <c r="AE18" s="673"/>
      <c r="AF18" s="673"/>
      <c r="AG18" s="673"/>
      <c r="AH18" s="673"/>
      <c r="AI18" s="673"/>
      <c r="AJ18" s="673"/>
      <c r="AK18" s="673"/>
      <c r="AL18" s="637">
        <v>0.2</v>
      </c>
      <c r="AM18" s="638"/>
      <c r="AN18" s="638"/>
      <c r="AO18" s="674"/>
      <c r="AP18" s="631" t="s">
        <v>257</v>
      </c>
      <c r="AQ18" s="632"/>
      <c r="AR18" s="632"/>
      <c r="AS18" s="632"/>
      <c r="AT18" s="632"/>
      <c r="AU18" s="632"/>
      <c r="AV18" s="632"/>
      <c r="AW18" s="632"/>
      <c r="AX18" s="632"/>
      <c r="AY18" s="632"/>
      <c r="AZ18" s="632"/>
      <c r="BA18" s="632"/>
      <c r="BB18" s="632"/>
      <c r="BC18" s="632"/>
      <c r="BD18" s="632"/>
      <c r="BE18" s="632"/>
      <c r="BF18" s="633"/>
      <c r="BG18" s="634" t="s">
        <v>122</v>
      </c>
      <c r="BH18" s="635"/>
      <c r="BI18" s="635"/>
      <c r="BJ18" s="635"/>
      <c r="BK18" s="635"/>
      <c r="BL18" s="635"/>
      <c r="BM18" s="635"/>
      <c r="BN18" s="636"/>
      <c r="BO18" s="672" t="s">
        <v>122</v>
      </c>
      <c r="BP18" s="672"/>
      <c r="BQ18" s="672"/>
      <c r="BR18" s="672"/>
      <c r="BS18" s="673" t="s">
        <v>122</v>
      </c>
      <c r="BT18" s="673"/>
      <c r="BU18" s="673"/>
      <c r="BV18" s="673"/>
      <c r="BW18" s="673"/>
      <c r="BX18" s="673"/>
      <c r="BY18" s="673"/>
      <c r="BZ18" s="673"/>
      <c r="CA18" s="673"/>
      <c r="CB18" s="713"/>
      <c r="CD18" s="631" t="s">
        <v>258</v>
      </c>
      <c r="CE18" s="632"/>
      <c r="CF18" s="632"/>
      <c r="CG18" s="632"/>
      <c r="CH18" s="632"/>
      <c r="CI18" s="632"/>
      <c r="CJ18" s="632"/>
      <c r="CK18" s="632"/>
      <c r="CL18" s="632"/>
      <c r="CM18" s="632"/>
      <c r="CN18" s="632"/>
      <c r="CO18" s="632"/>
      <c r="CP18" s="632"/>
      <c r="CQ18" s="633"/>
      <c r="CR18" s="634" t="s">
        <v>122</v>
      </c>
      <c r="CS18" s="635"/>
      <c r="CT18" s="635"/>
      <c r="CU18" s="635"/>
      <c r="CV18" s="635"/>
      <c r="CW18" s="635"/>
      <c r="CX18" s="635"/>
      <c r="CY18" s="636"/>
      <c r="CZ18" s="672" t="s">
        <v>122</v>
      </c>
      <c r="DA18" s="672"/>
      <c r="DB18" s="672"/>
      <c r="DC18" s="672"/>
      <c r="DD18" s="640" t="s">
        <v>122</v>
      </c>
      <c r="DE18" s="635"/>
      <c r="DF18" s="635"/>
      <c r="DG18" s="635"/>
      <c r="DH18" s="635"/>
      <c r="DI18" s="635"/>
      <c r="DJ18" s="635"/>
      <c r="DK18" s="635"/>
      <c r="DL18" s="635"/>
      <c r="DM18" s="635"/>
      <c r="DN18" s="635"/>
      <c r="DO18" s="635"/>
      <c r="DP18" s="636"/>
      <c r="DQ18" s="640" t="s">
        <v>122</v>
      </c>
      <c r="DR18" s="635"/>
      <c r="DS18" s="635"/>
      <c r="DT18" s="635"/>
      <c r="DU18" s="635"/>
      <c r="DV18" s="635"/>
      <c r="DW18" s="635"/>
      <c r="DX18" s="635"/>
      <c r="DY18" s="635"/>
      <c r="DZ18" s="635"/>
      <c r="EA18" s="635"/>
      <c r="EB18" s="635"/>
      <c r="EC18" s="671"/>
    </row>
    <row r="19" spans="2:133" ht="11.25" customHeight="1" x14ac:dyDescent="0.2">
      <c r="B19" s="631" t="s">
        <v>259</v>
      </c>
      <c r="C19" s="632"/>
      <c r="D19" s="632"/>
      <c r="E19" s="632"/>
      <c r="F19" s="632"/>
      <c r="G19" s="632"/>
      <c r="H19" s="632"/>
      <c r="I19" s="632"/>
      <c r="J19" s="632"/>
      <c r="K19" s="632"/>
      <c r="L19" s="632"/>
      <c r="M19" s="632"/>
      <c r="N19" s="632"/>
      <c r="O19" s="632"/>
      <c r="P19" s="632"/>
      <c r="Q19" s="633"/>
      <c r="R19" s="634">
        <v>23461</v>
      </c>
      <c r="S19" s="635"/>
      <c r="T19" s="635"/>
      <c r="U19" s="635"/>
      <c r="V19" s="635"/>
      <c r="W19" s="635"/>
      <c r="X19" s="635"/>
      <c r="Y19" s="636"/>
      <c r="Z19" s="672">
        <v>0.1</v>
      </c>
      <c r="AA19" s="672"/>
      <c r="AB19" s="672"/>
      <c r="AC19" s="672"/>
      <c r="AD19" s="673">
        <v>23461</v>
      </c>
      <c r="AE19" s="673"/>
      <c r="AF19" s="673"/>
      <c r="AG19" s="673"/>
      <c r="AH19" s="673"/>
      <c r="AI19" s="673"/>
      <c r="AJ19" s="673"/>
      <c r="AK19" s="673"/>
      <c r="AL19" s="637">
        <v>0.2</v>
      </c>
      <c r="AM19" s="638"/>
      <c r="AN19" s="638"/>
      <c r="AO19" s="674"/>
      <c r="AP19" s="631" t="s">
        <v>260</v>
      </c>
      <c r="AQ19" s="632"/>
      <c r="AR19" s="632"/>
      <c r="AS19" s="632"/>
      <c r="AT19" s="632"/>
      <c r="AU19" s="632"/>
      <c r="AV19" s="632"/>
      <c r="AW19" s="632"/>
      <c r="AX19" s="632"/>
      <c r="AY19" s="632"/>
      <c r="AZ19" s="632"/>
      <c r="BA19" s="632"/>
      <c r="BB19" s="632"/>
      <c r="BC19" s="632"/>
      <c r="BD19" s="632"/>
      <c r="BE19" s="632"/>
      <c r="BF19" s="633"/>
      <c r="BG19" s="634" t="s">
        <v>122</v>
      </c>
      <c r="BH19" s="635"/>
      <c r="BI19" s="635"/>
      <c r="BJ19" s="635"/>
      <c r="BK19" s="635"/>
      <c r="BL19" s="635"/>
      <c r="BM19" s="635"/>
      <c r="BN19" s="636"/>
      <c r="BO19" s="672" t="s">
        <v>122</v>
      </c>
      <c r="BP19" s="672"/>
      <c r="BQ19" s="672"/>
      <c r="BR19" s="672"/>
      <c r="BS19" s="673" t="s">
        <v>122</v>
      </c>
      <c r="BT19" s="673"/>
      <c r="BU19" s="673"/>
      <c r="BV19" s="673"/>
      <c r="BW19" s="673"/>
      <c r="BX19" s="673"/>
      <c r="BY19" s="673"/>
      <c r="BZ19" s="673"/>
      <c r="CA19" s="673"/>
      <c r="CB19" s="713"/>
      <c r="CD19" s="631" t="s">
        <v>261</v>
      </c>
      <c r="CE19" s="632"/>
      <c r="CF19" s="632"/>
      <c r="CG19" s="632"/>
      <c r="CH19" s="632"/>
      <c r="CI19" s="632"/>
      <c r="CJ19" s="632"/>
      <c r="CK19" s="632"/>
      <c r="CL19" s="632"/>
      <c r="CM19" s="632"/>
      <c r="CN19" s="632"/>
      <c r="CO19" s="632"/>
      <c r="CP19" s="632"/>
      <c r="CQ19" s="633"/>
      <c r="CR19" s="634" t="s">
        <v>122</v>
      </c>
      <c r="CS19" s="635"/>
      <c r="CT19" s="635"/>
      <c r="CU19" s="635"/>
      <c r="CV19" s="635"/>
      <c r="CW19" s="635"/>
      <c r="CX19" s="635"/>
      <c r="CY19" s="636"/>
      <c r="CZ19" s="672" t="s">
        <v>122</v>
      </c>
      <c r="DA19" s="672"/>
      <c r="DB19" s="672"/>
      <c r="DC19" s="672"/>
      <c r="DD19" s="640" t="s">
        <v>122</v>
      </c>
      <c r="DE19" s="635"/>
      <c r="DF19" s="635"/>
      <c r="DG19" s="635"/>
      <c r="DH19" s="635"/>
      <c r="DI19" s="635"/>
      <c r="DJ19" s="635"/>
      <c r="DK19" s="635"/>
      <c r="DL19" s="635"/>
      <c r="DM19" s="635"/>
      <c r="DN19" s="635"/>
      <c r="DO19" s="635"/>
      <c r="DP19" s="636"/>
      <c r="DQ19" s="640" t="s">
        <v>122</v>
      </c>
      <c r="DR19" s="635"/>
      <c r="DS19" s="635"/>
      <c r="DT19" s="635"/>
      <c r="DU19" s="635"/>
      <c r="DV19" s="635"/>
      <c r="DW19" s="635"/>
      <c r="DX19" s="635"/>
      <c r="DY19" s="635"/>
      <c r="DZ19" s="635"/>
      <c r="EA19" s="635"/>
      <c r="EB19" s="635"/>
      <c r="EC19" s="671"/>
    </row>
    <row r="20" spans="2:133" ht="11.25" customHeight="1" x14ac:dyDescent="0.2">
      <c r="B20" s="701" t="s">
        <v>262</v>
      </c>
      <c r="C20" s="702"/>
      <c r="D20" s="702"/>
      <c r="E20" s="702"/>
      <c r="F20" s="702"/>
      <c r="G20" s="702"/>
      <c r="H20" s="702"/>
      <c r="I20" s="702"/>
      <c r="J20" s="702"/>
      <c r="K20" s="702"/>
      <c r="L20" s="702"/>
      <c r="M20" s="702"/>
      <c r="N20" s="702"/>
      <c r="O20" s="702"/>
      <c r="P20" s="702"/>
      <c r="Q20" s="703"/>
      <c r="R20" s="634">
        <v>6798</v>
      </c>
      <c r="S20" s="635"/>
      <c r="T20" s="635"/>
      <c r="U20" s="635"/>
      <c r="V20" s="635"/>
      <c r="W20" s="635"/>
      <c r="X20" s="635"/>
      <c r="Y20" s="636"/>
      <c r="Z20" s="672">
        <v>0</v>
      </c>
      <c r="AA20" s="672"/>
      <c r="AB20" s="672"/>
      <c r="AC20" s="672"/>
      <c r="AD20" s="673">
        <v>6798</v>
      </c>
      <c r="AE20" s="673"/>
      <c r="AF20" s="673"/>
      <c r="AG20" s="673"/>
      <c r="AH20" s="673"/>
      <c r="AI20" s="673"/>
      <c r="AJ20" s="673"/>
      <c r="AK20" s="673"/>
      <c r="AL20" s="637">
        <v>0.1</v>
      </c>
      <c r="AM20" s="638"/>
      <c r="AN20" s="638"/>
      <c r="AO20" s="674"/>
      <c r="AP20" s="631" t="s">
        <v>263</v>
      </c>
      <c r="AQ20" s="632"/>
      <c r="AR20" s="632"/>
      <c r="AS20" s="632"/>
      <c r="AT20" s="632"/>
      <c r="AU20" s="632"/>
      <c r="AV20" s="632"/>
      <c r="AW20" s="632"/>
      <c r="AX20" s="632"/>
      <c r="AY20" s="632"/>
      <c r="AZ20" s="632"/>
      <c r="BA20" s="632"/>
      <c r="BB20" s="632"/>
      <c r="BC20" s="632"/>
      <c r="BD20" s="632"/>
      <c r="BE20" s="632"/>
      <c r="BF20" s="633"/>
      <c r="BG20" s="634" t="s">
        <v>122</v>
      </c>
      <c r="BH20" s="635"/>
      <c r="BI20" s="635"/>
      <c r="BJ20" s="635"/>
      <c r="BK20" s="635"/>
      <c r="BL20" s="635"/>
      <c r="BM20" s="635"/>
      <c r="BN20" s="636"/>
      <c r="BO20" s="672" t="s">
        <v>122</v>
      </c>
      <c r="BP20" s="672"/>
      <c r="BQ20" s="672"/>
      <c r="BR20" s="672"/>
      <c r="BS20" s="673" t="s">
        <v>122</v>
      </c>
      <c r="BT20" s="673"/>
      <c r="BU20" s="673"/>
      <c r="BV20" s="673"/>
      <c r="BW20" s="673"/>
      <c r="BX20" s="673"/>
      <c r="BY20" s="673"/>
      <c r="BZ20" s="673"/>
      <c r="CA20" s="673"/>
      <c r="CB20" s="713"/>
      <c r="CD20" s="631" t="s">
        <v>264</v>
      </c>
      <c r="CE20" s="632"/>
      <c r="CF20" s="632"/>
      <c r="CG20" s="632"/>
      <c r="CH20" s="632"/>
      <c r="CI20" s="632"/>
      <c r="CJ20" s="632"/>
      <c r="CK20" s="632"/>
      <c r="CL20" s="632"/>
      <c r="CM20" s="632"/>
      <c r="CN20" s="632"/>
      <c r="CO20" s="632"/>
      <c r="CP20" s="632"/>
      <c r="CQ20" s="633"/>
      <c r="CR20" s="634">
        <v>27861966</v>
      </c>
      <c r="CS20" s="635"/>
      <c r="CT20" s="635"/>
      <c r="CU20" s="635"/>
      <c r="CV20" s="635"/>
      <c r="CW20" s="635"/>
      <c r="CX20" s="635"/>
      <c r="CY20" s="636"/>
      <c r="CZ20" s="672">
        <v>100</v>
      </c>
      <c r="DA20" s="672"/>
      <c r="DB20" s="672"/>
      <c r="DC20" s="672"/>
      <c r="DD20" s="640">
        <v>4115833</v>
      </c>
      <c r="DE20" s="635"/>
      <c r="DF20" s="635"/>
      <c r="DG20" s="635"/>
      <c r="DH20" s="635"/>
      <c r="DI20" s="635"/>
      <c r="DJ20" s="635"/>
      <c r="DK20" s="635"/>
      <c r="DL20" s="635"/>
      <c r="DM20" s="635"/>
      <c r="DN20" s="635"/>
      <c r="DO20" s="635"/>
      <c r="DP20" s="636"/>
      <c r="DQ20" s="640">
        <v>14734853</v>
      </c>
      <c r="DR20" s="635"/>
      <c r="DS20" s="635"/>
      <c r="DT20" s="635"/>
      <c r="DU20" s="635"/>
      <c r="DV20" s="635"/>
      <c r="DW20" s="635"/>
      <c r="DX20" s="635"/>
      <c r="DY20" s="635"/>
      <c r="DZ20" s="635"/>
      <c r="EA20" s="635"/>
      <c r="EB20" s="635"/>
      <c r="EC20" s="671"/>
    </row>
    <row r="21" spans="2:133" ht="11.25" customHeight="1" x14ac:dyDescent="0.2">
      <c r="B21" s="631" t="s">
        <v>265</v>
      </c>
      <c r="C21" s="632"/>
      <c r="D21" s="632"/>
      <c r="E21" s="632"/>
      <c r="F21" s="632"/>
      <c r="G21" s="632"/>
      <c r="H21" s="632"/>
      <c r="I21" s="632"/>
      <c r="J21" s="632"/>
      <c r="K21" s="632"/>
      <c r="L21" s="632"/>
      <c r="M21" s="632"/>
      <c r="N21" s="632"/>
      <c r="O21" s="632"/>
      <c r="P21" s="632"/>
      <c r="Q21" s="633"/>
      <c r="R21" s="634">
        <v>8016035</v>
      </c>
      <c r="S21" s="635"/>
      <c r="T21" s="635"/>
      <c r="U21" s="635"/>
      <c r="V21" s="635"/>
      <c r="W21" s="635"/>
      <c r="X21" s="635"/>
      <c r="Y21" s="636"/>
      <c r="Z21" s="672">
        <v>27.8</v>
      </c>
      <c r="AA21" s="672"/>
      <c r="AB21" s="672"/>
      <c r="AC21" s="672"/>
      <c r="AD21" s="673">
        <v>7381028</v>
      </c>
      <c r="AE21" s="673"/>
      <c r="AF21" s="673"/>
      <c r="AG21" s="673"/>
      <c r="AH21" s="673"/>
      <c r="AI21" s="673"/>
      <c r="AJ21" s="673"/>
      <c r="AK21" s="673"/>
      <c r="AL21" s="637">
        <v>58.3</v>
      </c>
      <c r="AM21" s="638"/>
      <c r="AN21" s="638"/>
      <c r="AO21" s="674"/>
      <c r="AP21" s="631" t="s">
        <v>266</v>
      </c>
      <c r="AQ21" s="711"/>
      <c r="AR21" s="711"/>
      <c r="AS21" s="711"/>
      <c r="AT21" s="711"/>
      <c r="AU21" s="711"/>
      <c r="AV21" s="711"/>
      <c r="AW21" s="711"/>
      <c r="AX21" s="711"/>
      <c r="AY21" s="711"/>
      <c r="AZ21" s="711"/>
      <c r="BA21" s="711"/>
      <c r="BB21" s="711"/>
      <c r="BC21" s="711"/>
      <c r="BD21" s="711"/>
      <c r="BE21" s="711"/>
      <c r="BF21" s="712"/>
      <c r="BG21" s="634" t="s">
        <v>122</v>
      </c>
      <c r="BH21" s="635"/>
      <c r="BI21" s="635"/>
      <c r="BJ21" s="635"/>
      <c r="BK21" s="635"/>
      <c r="BL21" s="635"/>
      <c r="BM21" s="635"/>
      <c r="BN21" s="636"/>
      <c r="BO21" s="672" t="s">
        <v>122</v>
      </c>
      <c r="BP21" s="672"/>
      <c r="BQ21" s="672"/>
      <c r="BR21" s="672"/>
      <c r="BS21" s="673" t="s">
        <v>122</v>
      </c>
      <c r="BT21" s="673"/>
      <c r="BU21" s="673"/>
      <c r="BV21" s="673"/>
      <c r="BW21" s="673"/>
      <c r="BX21" s="673"/>
      <c r="BY21" s="673"/>
      <c r="BZ21" s="673"/>
      <c r="CA21" s="673"/>
      <c r="CB21" s="713"/>
      <c r="CD21" s="615"/>
      <c r="CE21" s="616"/>
      <c r="CF21" s="616"/>
      <c r="CG21" s="616"/>
      <c r="CH21" s="616"/>
      <c r="CI21" s="616"/>
      <c r="CJ21" s="616"/>
      <c r="CK21" s="616"/>
      <c r="CL21" s="616"/>
      <c r="CM21" s="616"/>
      <c r="CN21" s="616"/>
      <c r="CO21" s="616"/>
      <c r="CP21" s="616"/>
      <c r="CQ21" s="617"/>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1" t="s">
        <v>267</v>
      </c>
      <c r="C22" s="632"/>
      <c r="D22" s="632"/>
      <c r="E22" s="632"/>
      <c r="F22" s="632"/>
      <c r="G22" s="632"/>
      <c r="H22" s="632"/>
      <c r="I22" s="632"/>
      <c r="J22" s="632"/>
      <c r="K22" s="632"/>
      <c r="L22" s="632"/>
      <c r="M22" s="632"/>
      <c r="N22" s="632"/>
      <c r="O22" s="632"/>
      <c r="P22" s="632"/>
      <c r="Q22" s="633"/>
      <c r="R22" s="634">
        <v>7381028</v>
      </c>
      <c r="S22" s="635"/>
      <c r="T22" s="635"/>
      <c r="U22" s="635"/>
      <c r="V22" s="635"/>
      <c r="W22" s="635"/>
      <c r="X22" s="635"/>
      <c r="Y22" s="636"/>
      <c r="Z22" s="672">
        <v>25.6</v>
      </c>
      <c r="AA22" s="672"/>
      <c r="AB22" s="672"/>
      <c r="AC22" s="672"/>
      <c r="AD22" s="673">
        <v>7381028</v>
      </c>
      <c r="AE22" s="673"/>
      <c r="AF22" s="673"/>
      <c r="AG22" s="673"/>
      <c r="AH22" s="673"/>
      <c r="AI22" s="673"/>
      <c r="AJ22" s="673"/>
      <c r="AK22" s="673"/>
      <c r="AL22" s="637">
        <v>58.3</v>
      </c>
      <c r="AM22" s="638"/>
      <c r="AN22" s="638"/>
      <c r="AO22" s="674"/>
      <c r="AP22" s="631" t="s">
        <v>268</v>
      </c>
      <c r="AQ22" s="711"/>
      <c r="AR22" s="711"/>
      <c r="AS22" s="711"/>
      <c r="AT22" s="711"/>
      <c r="AU22" s="711"/>
      <c r="AV22" s="711"/>
      <c r="AW22" s="711"/>
      <c r="AX22" s="711"/>
      <c r="AY22" s="711"/>
      <c r="AZ22" s="711"/>
      <c r="BA22" s="711"/>
      <c r="BB22" s="711"/>
      <c r="BC22" s="711"/>
      <c r="BD22" s="711"/>
      <c r="BE22" s="711"/>
      <c r="BF22" s="712"/>
      <c r="BG22" s="634" t="s">
        <v>122</v>
      </c>
      <c r="BH22" s="635"/>
      <c r="BI22" s="635"/>
      <c r="BJ22" s="635"/>
      <c r="BK22" s="635"/>
      <c r="BL22" s="635"/>
      <c r="BM22" s="635"/>
      <c r="BN22" s="636"/>
      <c r="BO22" s="672" t="s">
        <v>122</v>
      </c>
      <c r="BP22" s="672"/>
      <c r="BQ22" s="672"/>
      <c r="BR22" s="672"/>
      <c r="BS22" s="673" t="s">
        <v>122</v>
      </c>
      <c r="BT22" s="673"/>
      <c r="BU22" s="673"/>
      <c r="BV22" s="673"/>
      <c r="BW22" s="673"/>
      <c r="BX22" s="673"/>
      <c r="BY22" s="673"/>
      <c r="BZ22" s="673"/>
      <c r="CA22" s="673"/>
      <c r="CB22" s="713"/>
      <c r="CD22" s="686" t="s">
        <v>269</v>
      </c>
      <c r="CE22" s="687"/>
      <c r="CF22" s="687"/>
      <c r="CG22" s="687"/>
      <c r="CH22" s="687"/>
      <c r="CI22" s="687"/>
      <c r="CJ22" s="687"/>
      <c r="CK22" s="687"/>
      <c r="CL22" s="687"/>
      <c r="CM22" s="687"/>
      <c r="CN22" s="687"/>
      <c r="CO22" s="687"/>
      <c r="CP22" s="687"/>
      <c r="CQ22" s="687"/>
      <c r="CR22" s="687"/>
      <c r="CS22" s="687"/>
      <c r="CT22" s="687"/>
      <c r="CU22" s="687"/>
      <c r="CV22" s="687"/>
      <c r="CW22" s="687"/>
      <c r="CX22" s="687"/>
      <c r="CY22" s="687"/>
      <c r="CZ22" s="687"/>
      <c r="DA22" s="687"/>
      <c r="DB22" s="687"/>
      <c r="DC22" s="687"/>
      <c r="DD22" s="687"/>
      <c r="DE22" s="687"/>
      <c r="DF22" s="687"/>
      <c r="DG22" s="687"/>
      <c r="DH22" s="687"/>
      <c r="DI22" s="687"/>
      <c r="DJ22" s="687"/>
      <c r="DK22" s="687"/>
      <c r="DL22" s="687"/>
      <c r="DM22" s="687"/>
      <c r="DN22" s="687"/>
      <c r="DO22" s="687"/>
      <c r="DP22" s="687"/>
      <c r="DQ22" s="687"/>
      <c r="DR22" s="687"/>
      <c r="DS22" s="687"/>
      <c r="DT22" s="687"/>
      <c r="DU22" s="687"/>
      <c r="DV22" s="687"/>
      <c r="DW22" s="687"/>
      <c r="DX22" s="687"/>
      <c r="DY22" s="687"/>
      <c r="DZ22" s="687"/>
      <c r="EA22" s="687"/>
      <c r="EB22" s="687"/>
      <c r="EC22" s="688"/>
    </row>
    <row r="23" spans="2:133" ht="11.25" customHeight="1" x14ac:dyDescent="0.2">
      <c r="B23" s="631" t="s">
        <v>270</v>
      </c>
      <c r="C23" s="632"/>
      <c r="D23" s="632"/>
      <c r="E23" s="632"/>
      <c r="F23" s="632"/>
      <c r="G23" s="632"/>
      <c r="H23" s="632"/>
      <c r="I23" s="632"/>
      <c r="J23" s="632"/>
      <c r="K23" s="632"/>
      <c r="L23" s="632"/>
      <c r="M23" s="632"/>
      <c r="N23" s="632"/>
      <c r="O23" s="632"/>
      <c r="P23" s="632"/>
      <c r="Q23" s="633"/>
      <c r="R23" s="634">
        <v>635007</v>
      </c>
      <c r="S23" s="635"/>
      <c r="T23" s="635"/>
      <c r="U23" s="635"/>
      <c r="V23" s="635"/>
      <c r="W23" s="635"/>
      <c r="X23" s="635"/>
      <c r="Y23" s="636"/>
      <c r="Z23" s="672">
        <v>2.2000000000000002</v>
      </c>
      <c r="AA23" s="672"/>
      <c r="AB23" s="672"/>
      <c r="AC23" s="672"/>
      <c r="AD23" s="673" t="s">
        <v>122</v>
      </c>
      <c r="AE23" s="673"/>
      <c r="AF23" s="673"/>
      <c r="AG23" s="673"/>
      <c r="AH23" s="673"/>
      <c r="AI23" s="673"/>
      <c r="AJ23" s="673"/>
      <c r="AK23" s="673"/>
      <c r="AL23" s="637" t="s">
        <v>122</v>
      </c>
      <c r="AM23" s="638"/>
      <c r="AN23" s="638"/>
      <c r="AO23" s="674"/>
      <c r="AP23" s="631" t="s">
        <v>271</v>
      </c>
      <c r="AQ23" s="711"/>
      <c r="AR23" s="711"/>
      <c r="AS23" s="711"/>
      <c r="AT23" s="711"/>
      <c r="AU23" s="711"/>
      <c r="AV23" s="711"/>
      <c r="AW23" s="711"/>
      <c r="AX23" s="711"/>
      <c r="AY23" s="711"/>
      <c r="AZ23" s="711"/>
      <c r="BA23" s="711"/>
      <c r="BB23" s="711"/>
      <c r="BC23" s="711"/>
      <c r="BD23" s="711"/>
      <c r="BE23" s="711"/>
      <c r="BF23" s="712"/>
      <c r="BG23" s="634" t="s">
        <v>122</v>
      </c>
      <c r="BH23" s="635"/>
      <c r="BI23" s="635"/>
      <c r="BJ23" s="635"/>
      <c r="BK23" s="635"/>
      <c r="BL23" s="635"/>
      <c r="BM23" s="635"/>
      <c r="BN23" s="636"/>
      <c r="BO23" s="672" t="s">
        <v>122</v>
      </c>
      <c r="BP23" s="672"/>
      <c r="BQ23" s="672"/>
      <c r="BR23" s="672"/>
      <c r="BS23" s="673" t="s">
        <v>122</v>
      </c>
      <c r="BT23" s="673"/>
      <c r="BU23" s="673"/>
      <c r="BV23" s="673"/>
      <c r="BW23" s="673"/>
      <c r="BX23" s="673"/>
      <c r="BY23" s="673"/>
      <c r="BZ23" s="673"/>
      <c r="CA23" s="673"/>
      <c r="CB23" s="713"/>
      <c r="CD23" s="686" t="s">
        <v>211</v>
      </c>
      <c r="CE23" s="687"/>
      <c r="CF23" s="687"/>
      <c r="CG23" s="687"/>
      <c r="CH23" s="687"/>
      <c r="CI23" s="687"/>
      <c r="CJ23" s="687"/>
      <c r="CK23" s="687"/>
      <c r="CL23" s="687"/>
      <c r="CM23" s="687"/>
      <c r="CN23" s="687"/>
      <c r="CO23" s="687"/>
      <c r="CP23" s="687"/>
      <c r="CQ23" s="688"/>
      <c r="CR23" s="686" t="s">
        <v>272</v>
      </c>
      <c r="CS23" s="687"/>
      <c r="CT23" s="687"/>
      <c r="CU23" s="687"/>
      <c r="CV23" s="687"/>
      <c r="CW23" s="687"/>
      <c r="CX23" s="687"/>
      <c r="CY23" s="688"/>
      <c r="CZ23" s="686" t="s">
        <v>273</v>
      </c>
      <c r="DA23" s="687"/>
      <c r="DB23" s="687"/>
      <c r="DC23" s="688"/>
      <c r="DD23" s="686" t="s">
        <v>274</v>
      </c>
      <c r="DE23" s="687"/>
      <c r="DF23" s="687"/>
      <c r="DG23" s="687"/>
      <c r="DH23" s="687"/>
      <c r="DI23" s="687"/>
      <c r="DJ23" s="687"/>
      <c r="DK23" s="688"/>
      <c r="DL23" s="724" t="s">
        <v>275</v>
      </c>
      <c r="DM23" s="725"/>
      <c r="DN23" s="725"/>
      <c r="DO23" s="725"/>
      <c r="DP23" s="725"/>
      <c r="DQ23" s="725"/>
      <c r="DR23" s="725"/>
      <c r="DS23" s="725"/>
      <c r="DT23" s="725"/>
      <c r="DU23" s="725"/>
      <c r="DV23" s="726"/>
      <c r="DW23" s="686" t="s">
        <v>276</v>
      </c>
      <c r="DX23" s="687"/>
      <c r="DY23" s="687"/>
      <c r="DZ23" s="687"/>
      <c r="EA23" s="687"/>
      <c r="EB23" s="687"/>
      <c r="EC23" s="688"/>
    </row>
    <row r="24" spans="2:133" ht="11.25" customHeight="1" x14ac:dyDescent="0.2">
      <c r="B24" s="631" t="s">
        <v>277</v>
      </c>
      <c r="C24" s="632"/>
      <c r="D24" s="632"/>
      <c r="E24" s="632"/>
      <c r="F24" s="632"/>
      <c r="G24" s="632"/>
      <c r="H24" s="632"/>
      <c r="I24" s="632"/>
      <c r="J24" s="632"/>
      <c r="K24" s="632"/>
      <c r="L24" s="632"/>
      <c r="M24" s="632"/>
      <c r="N24" s="632"/>
      <c r="O24" s="632"/>
      <c r="P24" s="632"/>
      <c r="Q24" s="633"/>
      <c r="R24" s="634" t="s">
        <v>122</v>
      </c>
      <c r="S24" s="635"/>
      <c r="T24" s="635"/>
      <c r="U24" s="635"/>
      <c r="V24" s="635"/>
      <c r="W24" s="635"/>
      <c r="X24" s="635"/>
      <c r="Y24" s="636"/>
      <c r="Z24" s="672" t="s">
        <v>122</v>
      </c>
      <c r="AA24" s="672"/>
      <c r="AB24" s="672"/>
      <c r="AC24" s="672"/>
      <c r="AD24" s="673" t="s">
        <v>122</v>
      </c>
      <c r="AE24" s="673"/>
      <c r="AF24" s="673"/>
      <c r="AG24" s="673"/>
      <c r="AH24" s="673"/>
      <c r="AI24" s="673"/>
      <c r="AJ24" s="673"/>
      <c r="AK24" s="673"/>
      <c r="AL24" s="637" t="s">
        <v>122</v>
      </c>
      <c r="AM24" s="638"/>
      <c r="AN24" s="638"/>
      <c r="AO24" s="674"/>
      <c r="AP24" s="631" t="s">
        <v>278</v>
      </c>
      <c r="AQ24" s="711"/>
      <c r="AR24" s="711"/>
      <c r="AS24" s="711"/>
      <c r="AT24" s="711"/>
      <c r="AU24" s="711"/>
      <c r="AV24" s="711"/>
      <c r="AW24" s="711"/>
      <c r="AX24" s="711"/>
      <c r="AY24" s="711"/>
      <c r="AZ24" s="711"/>
      <c r="BA24" s="711"/>
      <c r="BB24" s="711"/>
      <c r="BC24" s="711"/>
      <c r="BD24" s="711"/>
      <c r="BE24" s="711"/>
      <c r="BF24" s="712"/>
      <c r="BG24" s="634" t="s">
        <v>122</v>
      </c>
      <c r="BH24" s="635"/>
      <c r="BI24" s="635"/>
      <c r="BJ24" s="635"/>
      <c r="BK24" s="635"/>
      <c r="BL24" s="635"/>
      <c r="BM24" s="635"/>
      <c r="BN24" s="636"/>
      <c r="BO24" s="672" t="s">
        <v>122</v>
      </c>
      <c r="BP24" s="672"/>
      <c r="BQ24" s="672"/>
      <c r="BR24" s="672"/>
      <c r="BS24" s="673" t="s">
        <v>122</v>
      </c>
      <c r="BT24" s="673"/>
      <c r="BU24" s="673"/>
      <c r="BV24" s="673"/>
      <c r="BW24" s="673"/>
      <c r="BX24" s="673"/>
      <c r="BY24" s="673"/>
      <c r="BZ24" s="673"/>
      <c r="CA24" s="673"/>
      <c r="CB24" s="713"/>
      <c r="CD24" s="692" t="s">
        <v>279</v>
      </c>
      <c r="CE24" s="693"/>
      <c r="CF24" s="693"/>
      <c r="CG24" s="693"/>
      <c r="CH24" s="693"/>
      <c r="CI24" s="693"/>
      <c r="CJ24" s="693"/>
      <c r="CK24" s="693"/>
      <c r="CL24" s="693"/>
      <c r="CM24" s="693"/>
      <c r="CN24" s="693"/>
      <c r="CO24" s="693"/>
      <c r="CP24" s="693"/>
      <c r="CQ24" s="694"/>
      <c r="CR24" s="689">
        <v>11079722</v>
      </c>
      <c r="CS24" s="690"/>
      <c r="CT24" s="690"/>
      <c r="CU24" s="690"/>
      <c r="CV24" s="690"/>
      <c r="CW24" s="690"/>
      <c r="CX24" s="690"/>
      <c r="CY24" s="715"/>
      <c r="CZ24" s="716">
        <v>39.799999999999997</v>
      </c>
      <c r="DA24" s="698"/>
      <c r="DB24" s="698"/>
      <c r="DC24" s="718"/>
      <c r="DD24" s="714">
        <v>7494778</v>
      </c>
      <c r="DE24" s="690"/>
      <c r="DF24" s="690"/>
      <c r="DG24" s="690"/>
      <c r="DH24" s="690"/>
      <c r="DI24" s="690"/>
      <c r="DJ24" s="690"/>
      <c r="DK24" s="715"/>
      <c r="DL24" s="714">
        <v>6710448</v>
      </c>
      <c r="DM24" s="690"/>
      <c r="DN24" s="690"/>
      <c r="DO24" s="690"/>
      <c r="DP24" s="690"/>
      <c r="DQ24" s="690"/>
      <c r="DR24" s="690"/>
      <c r="DS24" s="690"/>
      <c r="DT24" s="690"/>
      <c r="DU24" s="690"/>
      <c r="DV24" s="715"/>
      <c r="DW24" s="716">
        <v>52.7</v>
      </c>
      <c r="DX24" s="698"/>
      <c r="DY24" s="698"/>
      <c r="DZ24" s="698"/>
      <c r="EA24" s="698"/>
      <c r="EB24" s="698"/>
      <c r="EC24" s="717"/>
    </row>
    <row r="25" spans="2:133" ht="11.25" customHeight="1" x14ac:dyDescent="0.2">
      <c r="B25" s="631" t="s">
        <v>280</v>
      </c>
      <c r="C25" s="632"/>
      <c r="D25" s="632"/>
      <c r="E25" s="632"/>
      <c r="F25" s="632"/>
      <c r="G25" s="632"/>
      <c r="H25" s="632"/>
      <c r="I25" s="632"/>
      <c r="J25" s="632"/>
      <c r="K25" s="632"/>
      <c r="L25" s="632"/>
      <c r="M25" s="632"/>
      <c r="N25" s="632"/>
      <c r="O25" s="632"/>
      <c r="P25" s="632"/>
      <c r="Q25" s="633"/>
      <c r="R25" s="634">
        <v>13221989</v>
      </c>
      <c r="S25" s="635"/>
      <c r="T25" s="635"/>
      <c r="U25" s="635"/>
      <c r="V25" s="635"/>
      <c r="W25" s="635"/>
      <c r="X25" s="635"/>
      <c r="Y25" s="636"/>
      <c r="Z25" s="672">
        <v>45.9</v>
      </c>
      <c r="AA25" s="672"/>
      <c r="AB25" s="672"/>
      <c r="AC25" s="672"/>
      <c r="AD25" s="673">
        <v>12586982</v>
      </c>
      <c r="AE25" s="673"/>
      <c r="AF25" s="673"/>
      <c r="AG25" s="673"/>
      <c r="AH25" s="673"/>
      <c r="AI25" s="673"/>
      <c r="AJ25" s="673"/>
      <c r="AK25" s="673"/>
      <c r="AL25" s="637">
        <v>99.4</v>
      </c>
      <c r="AM25" s="638"/>
      <c r="AN25" s="638"/>
      <c r="AO25" s="674"/>
      <c r="AP25" s="631" t="s">
        <v>281</v>
      </c>
      <c r="AQ25" s="711"/>
      <c r="AR25" s="711"/>
      <c r="AS25" s="711"/>
      <c r="AT25" s="711"/>
      <c r="AU25" s="711"/>
      <c r="AV25" s="711"/>
      <c r="AW25" s="711"/>
      <c r="AX25" s="711"/>
      <c r="AY25" s="711"/>
      <c r="AZ25" s="711"/>
      <c r="BA25" s="711"/>
      <c r="BB25" s="711"/>
      <c r="BC25" s="711"/>
      <c r="BD25" s="711"/>
      <c r="BE25" s="711"/>
      <c r="BF25" s="712"/>
      <c r="BG25" s="634" t="s">
        <v>122</v>
      </c>
      <c r="BH25" s="635"/>
      <c r="BI25" s="635"/>
      <c r="BJ25" s="635"/>
      <c r="BK25" s="635"/>
      <c r="BL25" s="635"/>
      <c r="BM25" s="635"/>
      <c r="BN25" s="636"/>
      <c r="BO25" s="672" t="s">
        <v>122</v>
      </c>
      <c r="BP25" s="672"/>
      <c r="BQ25" s="672"/>
      <c r="BR25" s="672"/>
      <c r="BS25" s="673" t="s">
        <v>122</v>
      </c>
      <c r="BT25" s="673"/>
      <c r="BU25" s="673"/>
      <c r="BV25" s="673"/>
      <c r="BW25" s="673"/>
      <c r="BX25" s="673"/>
      <c r="BY25" s="673"/>
      <c r="BZ25" s="673"/>
      <c r="CA25" s="673"/>
      <c r="CB25" s="713"/>
      <c r="CD25" s="631" t="s">
        <v>282</v>
      </c>
      <c r="CE25" s="632"/>
      <c r="CF25" s="632"/>
      <c r="CG25" s="632"/>
      <c r="CH25" s="632"/>
      <c r="CI25" s="632"/>
      <c r="CJ25" s="632"/>
      <c r="CK25" s="632"/>
      <c r="CL25" s="632"/>
      <c r="CM25" s="632"/>
      <c r="CN25" s="632"/>
      <c r="CO25" s="632"/>
      <c r="CP25" s="632"/>
      <c r="CQ25" s="633"/>
      <c r="CR25" s="634">
        <v>3488988</v>
      </c>
      <c r="CS25" s="647"/>
      <c r="CT25" s="647"/>
      <c r="CU25" s="647"/>
      <c r="CV25" s="647"/>
      <c r="CW25" s="647"/>
      <c r="CX25" s="647"/>
      <c r="CY25" s="648"/>
      <c r="CZ25" s="637">
        <v>12.5</v>
      </c>
      <c r="DA25" s="649"/>
      <c r="DB25" s="649"/>
      <c r="DC25" s="650"/>
      <c r="DD25" s="640">
        <v>3270998</v>
      </c>
      <c r="DE25" s="647"/>
      <c r="DF25" s="647"/>
      <c r="DG25" s="647"/>
      <c r="DH25" s="647"/>
      <c r="DI25" s="647"/>
      <c r="DJ25" s="647"/>
      <c r="DK25" s="648"/>
      <c r="DL25" s="640">
        <v>3211863</v>
      </c>
      <c r="DM25" s="647"/>
      <c r="DN25" s="647"/>
      <c r="DO25" s="647"/>
      <c r="DP25" s="647"/>
      <c r="DQ25" s="647"/>
      <c r="DR25" s="647"/>
      <c r="DS25" s="647"/>
      <c r="DT25" s="647"/>
      <c r="DU25" s="647"/>
      <c r="DV25" s="648"/>
      <c r="DW25" s="637">
        <v>25.2</v>
      </c>
      <c r="DX25" s="649"/>
      <c r="DY25" s="649"/>
      <c r="DZ25" s="649"/>
      <c r="EA25" s="649"/>
      <c r="EB25" s="649"/>
      <c r="EC25" s="661"/>
    </row>
    <row r="26" spans="2:133" ht="11.25" customHeight="1" x14ac:dyDescent="0.2">
      <c r="B26" s="631" t="s">
        <v>283</v>
      </c>
      <c r="C26" s="632"/>
      <c r="D26" s="632"/>
      <c r="E26" s="632"/>
      <c r="F26" s="632"/>
      <c r="G26" s="632"/>
      <c r="H26" s="632"/>
      <c r="I26" s="632"/>
      <c r="J26" s="632"/>
      <c r="K26" s="632"/>
      <c r="L26" s="632"/>
      <c r="M26" s="632"/>
      <c r="N26" s="632"/>
      <c r="O26" s="632"/>
      <c r="P26" s="632"/>
      <c r="Q26" s="633"/>
      <c r="R26" s="634">
        <v>4806</v>
      </c>
      <c r="S26" s="635"/>
      <c r="T26" s="635"/>
      <c r="U26" s="635"/>
      <c r="V26" s="635"/>
      <c r="W26" s="635"/>
      <c r="X26" s="635"/>
      <c r="Y26" s="636"/>
      <c r="Z26" s="672">
        <v>0</v>
      </c>
      <c r="AA26" s="672"/>
      <c r="AB26" s="672"/>
      <c r="AC26" s="672"/>
      <c r="AD26" s="673">
        <v>4806</v>
      </c>
      <c r="AE26" s="673"/>
      <c r="AF26" s="673"/>
      <c r="AG26" s="673"/>
      <c r="AH26" s="673"/>
      <c r="AI26" s="673"/>
      <c r="AJ26" s="673"/>
      <c r="AK26" s="673"/>
      <c r="AL26" s="637">
        <v>0</v>
      </c>
      <c r="AM26" s="638"/>
      <c r="AN26" s="638"/>
      <c r="AO26" s="674"/>
      <c r="AP26" s="631" t="s">
        <v>284</v>
      </c>
      <c r="AQ26" s="711"/>
      <c r="AR26" s="711"/>
      <c r="AS26" s="711"/>
      <c r="AT26" s="711"/>
      <c r="AU26" s="711"/>
      <c r="AV26" s="711"/>
      <c r="AW26" s="711"/>
      <c r="AX26" s="711"/>
      <c r="AY26" s="711"/>
      <c r="AZ26" s="711"/>
      <c r="BA26" s="711"/>
      <c r="BB26" s="711"/>
      <c r="BC26" s="711"/>
      <c r="BD26" s="711"/>
      <c r="BE26" s="711"/>
      <c r="BF26" s="712"/>
      <c r="BG26" s="634" t="s">
        <v>122</v>
      </c>
      <c r="BH26" s="635"/>
      <c r="BI26" s="635"/>
      <c r="BJ26" s="635"/>
      <c r="BK26" s="635"/>
      <c r="BL26" s="635"/>
      <c r="BM26" s="635"/>
      <c r="BN26" s="636"/>
      <c r="BO26" s="672" t="s">
        <v>122</v>
      </c>
      <c r="BP26" s="672"/>
      <c r="BQ26" s="672"/>
      <c r="BR26" s="672"/>
      <c r="BS26" s="673" t="s">
        <v>122</v>
      </c>
      <c r="BT26" s="673"/>
      <c r="BU26" s="673"/>
      <c r="BV26" s="673"/>
      <c r="BW26" s="673"/>
      <c r="BX26" s="673"/>
      <c r="BY26" s="673"/>
      <c r="BZ26" s="673"/>
      <c r="CA26" s="673"/>
      <c r="CB26" s="713"/>
      <c r="CD26" s="631" t="s">
        <v>285</v>
      </c>
      <c r="CE26" s="632"/>
      <c r="CF26" s="632"/>
      <c r="CG26" s="632"/>
      <c r="CH26" s="632"/>
      <c r="CI26" s="632"/>
      <c r="CJ26" s="632"/>
      <c r="CK26" s="632"/>
      <c r="CL26" s="632"/>
      <c r="CM26" s="632"/>
      <c r="CN26" s="632"/>
      <c r="CO26" s="632"/>
      <c r="CP26" s="632"/>
      <c r="CQ26" s="633"/>
      <c r="CR26" s="634">
        <v>2038792</v>
      </c>
      <c r="CS26" s="635"/>
      <c r="CT26" s="635"/>
      <c r="CU26" s="635"/>
      <c r="CV26" s="635"/>
      <c r="CW26" s="635"/>
      <c r="CX26" s="635"/>
      <c r="CY26" s="636"/>
      <c r="CZ26" s="637">
        <v>7.3</v>
      </c>
      <c r="DA26" s="649"/>
      <c r="DB26" s="649"/>
      <c r="DC26" s="650"/>
      <c r="DD26" s="640">
        <v>1910467</v>
      </c>
      <c r="DE26" s="635"/>
      <c r="DF26" s="635"/>
      <c r="DG26" s="635"/>
      <c r="DH26" s="635"/>
      <c r="DI26" s="635"/>
      <c r="DJ26" s="635"/>
      <c r="DK26" s="636"/>
      <c r="DL26" s="640" t="s">
        <v>122</v>
      </c>
      <c r="DM26" s="635"/>
      <c r="DN26" s="635"/>
      <c r="DO26" s="635"/>
      <c r="DP26" s="635"/>
      <c r="DQ26" s="635"/>
      <c r="DR26" s="635"/>
      <c r="DS26" s="635"/>
      <c r="DT26" s="635"/>
      <c r="DU26" s="635"/>
      <c r="DV26" s="636"/>
      <c r="DW26" s="637" t="s">
        <v>122</v>
      </c>
      <c r="DX26" s="649"/>
      <c r="DY26" s="649"/>
      <c r="DZ26" s="649"/>
      <c r="EA26" s="649"/>
      <c r="EB26" s="649"/>
      <c r="EC26" s="661"/>
    </row>
    <row r="27" spans="2:133" ht="11.25" customHeight="1" x14ac:dyDescent="0.2">
      <c r="B27" s="631" t="s">
        <v>286</v>
      </c>
      <c r="C27" s="632"/>
      <c r="D27" s="632"/>
      <c r="E27" s="632"/>
      <c r="F27" s="632"/>
      <c r="G27" s="632"/>
      <c r="H27" s="632"/>
      <c r="I27" s="632"/>
      <c r="J27" s="632"/>
      <c r="K27" s="632"/>
      <c r="L27" s="632"/>
      <c r="M27" s="632"/>
      <c r="N27" s="632"/>
      <c r="O27" s="632"/>
      <c r="P27" s="632"/>
      <c r="Q27" s="633"/>
      <c r="R27" s="634">
        <v>161436</v>
      </c>
      <c r="S27" s="635"/>
      <c r="T27" s="635"/>
      <c r="U27" s="635"/>
      <c r="V27" s="635"/>
      <c r="W27" s="635"/>
      <c r="X27" s="635"/>
      <c r="Y27" s="636"/>
      <c r="Z27" s="672">
        <v>0.6</v>
      </c>
      <c r="AA27" s="672"/>
      <c r="AB27" s="672"/>
      <c r="AC27" s="672"/>
      <c r="AD27" s="673">
        <v>295</v>
      </c>
      <c r="AE27" s="673"/>
      <c r="AF27" s="673"/>
      <c r="AG27" s="673"/>
      <c r="AH27" s="673"/>
      <c r="AI27" s="673"/>
      <c r="AJ27" s="673"/>
      <c r="AK27" s="673"/>
      <c r="AL27" s="637">
        <v>0</v>
      </c>
      <c r="AM27" s="638"/>
      <c r="AN27" s="638"/>
      <c r="AO27" s="674"/>
      <c r="AP27" s="631" t="s">
        <v>287</v>
      </c>
      <c r="AQ27" s="632"/>
      <c r="AR27" s="632"/>
      <c r="AS27" s="632"/>
      <c r="AT27" s="632"/>
      <c r="AU27" s="632"/>
      <c r="AV27" s="632"/>
      <c r="AW27" s="632"/>
      <c r="AX27" s="632"/>
      <c r="AY27" s="632"/>
      <c r="AZ27" s="632"/>
      <c r="BA27" s="632"/>
      <c r="BB27" s="632"/>
      <c r="BC27" s="632"/>
      <c r="BD27" s="632"/>
      <c r="BE27" s="632"/>
      <c r="BF27" s="633"/>
      <c r="BG27" s="634">
        <v>3862856</v>
      </c>
      <c r="BH27" s="635"/>
      <c r="BI27" s="635"/>
      <c r="BJ27" s="635"/>
      <c r="BK27" s="635"/>
      <c r="BL27" s="635"/>
      <c r="BM27" s="635"/>
      <c r="BN27" s="636"/>
      <c r="BO27" s="672">
        <v>100</v>
      </c>
      <c r="BP27" s="672"/>
      <c r="BQ27" s="672"/>
      <c r="BR27" s="672"/>
      <c r="BS27" s="673" t="s">
        <v>122</v>
      </c>
      <c r="BT27" s="673"/>
      <c r="BU27" s="673"/>
      <c r="BV27" s="673"/>
      <c r="BW27" s="673"/>
      <c r="BX27" s="673"/>
      <c r="BY27" s="673"/>
      <c r="BZ27" s="673"/>
      <c r="CA27" s="673"/>
      <c r="CB27" s="713"/>
      <c r="CD27" s="631" t="s">
        <v>288</v>
      </c>
      <c r="CE27" s="632"/>
      <c r="CF27" s="632"/>
      <c r="CG27" s="632"/>
      <c r="CH27" s="632"/>
      <c r="CI27" s="632"/>
      <c r="CJ27" s="632"/>
      <c r="CK27" s="632"/>
      <c r="CL27" s="632"/>
      <c r="CM27" s="632"/>
      <c r="CN27" s="632"/>
      <c r="CO27" s="632"/>
      <c r="CP27" s="632"/>
      <c r="CQ27" s="633"/>
      <c r="CR27" s="634">
        <v>5445431</v>
      </c>
      <c r="CS27" s="647"/>
      <c r="CT27" s="647"/>
      <c r="CU27" s="647"/>
      <c r="CV27" s="647"/>
      <c r="CW27" s="647"/>
      <c r="CX27" s="647"/>
      <c r="CY27" s="648"/>
      <c r="CZ27" s="637">
        <v>19.5</v>
      </c>
      <c r="DA27" s="649"/>
      <c r="DB27" s="649"/>
      <c r="DC27" s="650"/>
      <c r="DD27" s="640">
        <v>2120136</v>
      </c>
      <c r="DE27" s="647"/>
      <c r="DF27" s="647"/>
      <c r="DG27" s="647"/>
      <c r="DH27" s="647"/>
      <c r="DI27" s="647"/>
      <c r="DJ27" s="647"/>
      <c r="DK27" s="648"/>
      <c r="DL27" s="640">
        <v>1394941</v>
      </c>
      <c r="DM27" s="647"/>
      <c r="DN27" s="647"/>
      <c r="DO27" s="647"/>
      <c r="DP27" s="647"/>
      <c r="DQ27" s="647"/>
      <c r="DR27" s="647"/>
      <c r="DS27" s="647"/>
      <c r="DT27" s="647"/>
      <c r="DU27" s="647"/>
      <c r="DV27" s="648"/>
      <c r="DW27" s="637">
        <v>11</v>
      </c>
      <c r="DX27" s="649"/>
      <c r="DY27" s="649"/>
      <c r="DZ27" s="649"/>
      <c r="EA27" s="649"/>
      <c r="EB27" s="649"/>
      <c r="EC27" s="661"/>
    </row>
    <row r="28" spans="2:133" ht="11.25" customHeight="1" x14ac:dyDescent="0.2">
      <c r="B28" s="631" t="s">
        <v>289</v>
      </c>
      <c r="C28" s="632"/>
      <c r="D28" s="632"/>
      <c r="E28" s="632"/>
      <c r="F28" s="632"/>
      <c r="G28" s="632"/>
      <c r="H28" s="632"/>
      <c r="I28" s="632"/>
      <c r="J28" s="632"/>
      <c r="K28" s="632"/>
      <c r="L28" s="632"/>
      <c r="M28" s="632"/>
      <c r="N28" s="632"/>
      <c r="O28" s="632"/>
      <c r="P28" s="632"/>
      <c r="Q28" s="633"/>
      <c r="R28" s="634">
        <v>359229</v>
      </c>
      <c r="S28" s="635"/>
      <c r="T28" s="635"/>
      <c r="U28" s="635"/>
      <c r="V28" s="635"/>
      <c r="W28" s="635"/>
      <c r="X28" s="635"/>
      <c r="Y28" s="636"/>
      <c r="Z28" s="672">
        <v>1.2</v>
      </c>
      <c r="AA28" s="672"/>
      <c r="AB28" s="672"/>
      <c r="AC28" s="672"/>
      <c r="AD28" s="673">
        <v>23214</v>
      </c>
      <c r="AE28" s="673"/>
      <c r="AF28" s="673"/>
      <c r="AG28" s="673"/>
      <c r="AH28" s="673"/>
      <c r="AI28" s="673"/>
      <c r="AJ28" s="673"/>
      <c r="AK28" s="673"/>
      <c r="AL28" s="637">
        <v>0.2</v>
      </c>
      <c r="AM28" s="638"/>
      <c r="AN28" s="638"/>
      <c r="AO28" s="674"/>
      <c r="AP28" s="631"/>
      <c r="AQ28" s="632"/>
      <c r="AR28" s="632"/>
      <c r="AS28" s="632"/>
      <c r="AT28" s="632"/>
      <c r="AU28" s="632"/>
      <c r="AV28" s="632"/>
      <c r="AW28" s="632"/>
      <c r="AX28" s="632"/>
      <c r="AY28" s="632"/>
      <c r="AZ28" s="632"/>
      <c r="BA28" s="632"/>
      <c r="BB28" s="632"/>
      <c r="BC28" s="632"/>
      <c r="BD28" s="632"/>
      <c r="BE28" s="632"/>
      <c r="BF28" s="633"/>
      <c r="BG28" s="634"/>
      <c r="BH28" s="635"/>
      <c r="BI28" s="635"/>
      <c r="BJ28" s="635"/>
      <c r="BK28" s="635"/>
      <c r="BL28" s="635"/>
      <c r="BM28" s="635"/>
      <c r="BN28" s="636"/>
      <c r="BO28" s="672"/>
      <c r="BP28" s="672"/>
      <c r="BQ28" s="672"/>
      <c r="BR28" s="672"/>
      <c r="BS28" s="640"/>
      <c r="BT28" s="635"/>
      <c r="BU28" s="635"/>
      <c r="BV28" s="635"/>
      <c r="BW28" s="635"/>
      <c r="BX28" s="635"/>
      <c r="BY28" s="635"/>
      <c r="BZ28" s="635"/>
      <c r="CA28" s="635"/>
      <c r="CB28" s="671"/>
      <c r="CD28" s="631" t="s">
        <v>290</v>
      </c>
      <c r="CE28" s="632"/>
      <c r="CF28" s="632"/>
      <c r="CG28" s="632"/>
      <c r="CH28" s="632"/>
      <c r="CI28" s="632"/>
      <c r="CJ28" s="632"/>
      <c r="CK28" s="632"/>
      <c r="CL28" s="632"/>
      <c r="CM28" s="632"/>
      <c r="CN28" s="632"/>
      <c r="CO28" s="632"/>
      <c r="CP28" s="632"/>
      <c r="CQ28" s="633"/>
      <c r="CR28" s="634">
        <v>2145303</v>
      </c>
      <c r="CS28" s="635"/>
      <c r="CT28" s="635"/>
      <c r="CU28" s="635"/>
      <c r="CV28" s="635"/>
      <c r="CW28" s="635"/>
      <c r="CX28" s="635"/>
      <c r="CY28" s="636"/>
      <c r="CZ28" s="637">
        <v>7.7</v>
      </c>
      <c r="DA28" s="649"/>
      <c r="DB28" s="649"/>
      <c r="DC28" s="650"/>
      <c r="DD28" s="640">
        <v>2103644</v>
      </c>
      <c r="DE28" s="635"/>
      <c r="DF28" s="635"/>
      <c r="DG28" s="635"/>
      <c r="DH28" s="635"/>
      <c r="DI28" s="635"/>
      <c r="DJ28" s="635"/>
      <c r="DK28" s="636"/>
      <c r="DL28" s="640">
        <v>2103644</v>
      </c>
      <c r="DM28" s="635"/>
      <c r="DN28" s="635"/>
      <c r="DO28" s="635"/>
      <c r="DP28" s="635"/>
      <c r="DQ28" s="635"/>
      <c r="DR28" s="635"/>
      <c r="DS28" s="635"/>
      <c r="DT28" s="635"/>
      <c r="DU28" s="635"/>
      <c r="DV28" s="636"/>
      <c r="DW28" s="637">
        <v>16.5</v>
      </c>
      <c r="DX28" s="649"/>
      <c r="DY28" s="649"/>
      <c r="DZ28" s="649"/>
      <c r="EA28" s="649"/>
      <c r="EB28" s="649"/>
      <c r="EC28" s="661"/>
    </row>
    <row r="29" spans="2:133" ht="11.25" customHeight="1" x14ac:dyDescent="0.2">
      <c r="B29" s="631" t="s">
        <v>291</v>
      </c>
      <c r="C29" s="632"/>
      <c r="D29" s="632"/>
      <c r="E29" s="632"/>
      <c r="F29" s="632"/>
      <c r="G29" s="632"/>
      <c r="H29" s="632"/>
      <c r="I29" s="632"/>
      <c r="J29" s="632"/>
      <c r="K29" s="632"/>
      <c r="L29" s="632"/>
      <c r="M29" s="632"/>
      <c r="N29" s="632"/>
      <c r="O29" s="632"/>
      <c r="P29" s="632"/>
      <c r="Q29" s="633"/>
      <c r="R29" s="634">
        <v>29506</v>
      </c>
      <c r="S29" s="635"/>
      <c r="T29" s="635"/>
      <c r="U29" s="635"/>
      <c r="V29" s="635"/>
      <c r="W29" s="635"/>
      <c r="X29" s="635"/>
      <c r="Y29" s="636"/>
      <c r="Z29" s="672">
        <v>0.1</v>
      </c>
      <c r="AA29" s="672"/>
      <c r="AB29" s="672"/>
      <c r="AC29" s="672"/>
      <c r="AD29" s="673" t="s">
        <v>122</v>
      </c>
      <c r="AE29" s="673"/>
      <c r="AF29" s="673"/>
      <c r="AG29" s="673"/>
      <c r="AH29" s="673"/>
      <c r="AI29" s="673"/>
      <c r="AJ29" s="673"/>
      <c r="AK29" s="673"/>
      <c r="AL29" s="637" t="s">
        <v>122</v>
      </c>
      <c r="AM29" s="638"/>
      <c r="AN29" s="638"/>
      <c r="AO29" s="674"/>
      <c r="AP29" s="615"/>
      <c r="AQ29" s="616"/>
      <c r="AR29" s="616"/>
      <c r="AS29" s="616"/>
      <c r="AT29" s="616"/>
      <c r="AU29" s="616"/>
      <c r="AV29" s="616"/>
      <c r="AW29" s="616"/>
      <c r="AX29" s="616"/>
      <c r="AY29" s="616"/>
      <c r="AZ29" s="616"/>
      <c r="BA29" s="616"/>
      <c r="BB29" s="616"/>
      <c r="BC29" s="616"/>
      <c r="BD29" s="616"/>
      <c r="BE29" s="616"/>
      <c r="BF29" s="617"/>
      <c r="BG29" s="634"/>
      <c r="BH29" s="635"/>
      <c r="BI29" s="635"/>
      <c r="BJ29" s="635"/>
      <c r="BK29" s="635"/>
      <c r="BL29" s="635"/>
      <c r="BM29" s="635"/>
      <c r="BN29" s="636"/>
      <c r="BO29" s="672"/>
      <c r="BP29" s="672"/>
      <c r="BQ29" s="672"/>
      <c r="BR29" s="672"/>
      <c r="BS29" s="673"/>
      <c r="BT29" s="673"/>
      <c r="BU29" s="673"/>
      <c r="BV29" s="673"/>
      <c r="BW29" s="673"/>
      <c r="BX29" s="673"/>
      <c r="BY29" s="673"/>
      <c r="BZ29" s="673"/>
      <c r="CA29" s="673"/>
      <c r="CB29" s="713"/>
      <c r="CD29" s="653" t="s">
        <v>292</v>
      </c>
      <c r="CE29" s="654"/>
      <c r="CF29" s="631" t="s">
        <v>66</v>
      </c>
      <c r="CG29" s="632"/>
      <c r="CH29" s="632"/>
      <c r="CI29" s="632"/>
      <c r="CJ29" s="632"/>
      <c r="CK29" s="632"/>
      <c r="CL29" s="632"/>
      <c r="CM29" s="632"/>
      <c r="CN29" s="632"/>
      <c r="CO29" s="632"/>
      <c r="CP29" s="632"/>
      <c r="CQ29" s="633"/>
      <c r="CR29" s="634">
        <v>2145303</v>
      </c>
      <c r="CS29" s="647"/>
      <c r="CT29" s="647"/>
      <c r="CU29" s="647"/>
      <c r="CV29" s="647"/>
      <c r="CW29" s="647"/>
      <c r="CX29" s="647"/>
      <c r="CY29" s="648"/>
      <c r="CZ29" s="637">
        <v>7.7</v>
      </c>
      <c r="DA29" s="649"/>
      <c r="DB29" s="649"/>
      <c r="DC29" s="650"/>
      <c r="DD29" s="640">
        <v>2103644</v>
      </c>
      <c r="DE29" s="647"/>
      <c r="DF29" s="647"/>
      <c r="DG29" s="647"/>
      <c r="DH29" s="647"/>
      <c r="DI29" s="647"/>
      <c r="DJ29" s="647"/>
      <c r="DK29" s="648"/>
      <c r="DL29" s="640">
        <v>2103644</v>
      </c>
      <c r="DM29" s="647"/>
      <c r="DN29" s="647"/>
      <c r="DO29" s="647"/>
      <c r="DP29" s="647"/>
      <c r="DQ29" s="647"/>
      <c r="DR29" s="647"/>
      <c r="DS29" s="647"/>
      <c r="DT29" s="647"/>
      <c r="DU29" s="647"/>
      <c r="DV29" s="648"/>
      <c r="DW29" s="637">
        <v>16.5</v>
      </c>
      <c r="DX29" s="649"/>
      <c r="DY29" s="649"/>
      <c r="DZ29" s="649"/>
      <c r="EA29" s="649"/>
      <c r="EB29" s="649"/>
      <c r="EC29" s="661"/>
    </row>
    <row r="30" spans="2:133" ht="11.25" customHeight="1" x14ac:dyDescent="0.2">
      <c r="B30" s="631" t="s">
        <v>293</v>
      </c>
      <c r="C30" s="632"/>
      <c r="D30" s="632"/>
      <c r="E30" s="632"/>
      <c r="F30" s="632"/>
      <c r="G30" s="632"/>
      <c r="H30" s="632"/>
      <c r="I30" s="632"/>
      <c r="J30" s="632"/>
      <c r="K30" s="632"/>
      <c r="L30" s="632"/>
      <c r="M30" s="632"/>
      <c r="N30" s="632"/>
      <c r="O30" s="632"/>
      <c r="P30" s="632"/>
      <c r="Q30" s="633"/>
      <c r="R30" s="634">
        <v>4524409</v>
      </c>
      <c r="S30" s="635"/>
      <c r="T30" s="635"/>
      <c r="U30" s="635"/>
      <c r="V30" s="635"/>
      <c r="W30" s="635"/>
      <c r="X30" s="635"/>
      <c r="Y30" s="636"/>
      <c r="Z30" s="672">
        <v>15.7</v>
      </c>
      <c r="AA30" s="672"/>
      <c r="AB30" s="672"/>
      <c r="AC30" s="672"/>
      <c r="AD30" s="673" t="s">
        <v>122</v>
      </c>
      <c r="AE30" s="673"/>
      <c r="AF30" s="673"/>
      <c r="AG30" s="673"/>
      <c r="AH30" s="673"/>
      <c r="AI30" s="673"/>
      <c r="AJ30" s="673"/>
      <c r="AK30" s="673"/>
      <c r="AL30" s="637" t="s">
        <v>122</v>
      </c>
      <c r="AM30" s="638"/>
      <c r="AN30" s="638"/>
      <c r="AO30" s="674"/>
      <c r="AP30" s="686" t="s">
        <v>211</v>
      </c>
      <c r="AQ30" s="687"/>
      <c r="AR30" s="687"/>
      <c r="AS30" s="687"/>
      <c r="AT30" s="687"/>
      <c r="AU30" s="687"/>
      <c r="AV30" s="687"/>
      <c r="AW30" s="687"/>
      <c r="AX30" s="687"/>
      <c r="AY30" s="687"/>
      <c r="AZ30" s="687"/>
      <c r="BA30" s="687"/>
      <c r="BB30" s="687"/>
      <c r="BC30" s="687"/>
      <c r="BD30" s="687"/>
      <c r="BE30" s="687"/>
      <c r="BF30" s="688"/>
      <c r="BG30" s="686" t="s">
        <v>294</v>
      </c>
      <c r="BH30" s="704"/>
      <c r="BI30" s="704"/>
      <c r="BJ30" s="704"/>
      <c r="BK30" s="704"/>
      <c r="BL30" s="704"/>
      <c r="BM30" s="704"/>
      <c r="BN30" s="704"/>
      <c r="BO30" s="704"/>
      <c r="BP30" s="704"/>
      <c r="BQ30" s="705"/>
      <c r="BR30" s="686" t="s">
        <v>295</v>
      </c>
      <c r="BS30" s="704"/>
      <c r="BT30" s="704"/>
      <c r="BU30" s="704"/>
      <c r="BV30" s="704"/>
      <c r="BW30" s="704"/>
      <c r="BX30" s="704"/>
      <c r="BY30" s="704"/>
      <c r="BZ30" s="704"/>
      <c r="CA30" s="704"/>
      <c r="CB30" s="705"/>
      <c r="CD30" s="655"/>
      <c r="CE30" s="656"/>
      <c r="CF30" s="631" t="s">
        <v>296</v>
      </c>
      <c r="CG30" s="632"/>
      <c r="CH30" s="632"/>
      <c r="CI30" s="632"/>
      <c r="CJ30" s="632"/>
      <c r="CK30" s="632"/>
      <c r="CL30" s="632"/>
      <c r="CM30" s="632"/>
      <c r="CN30" s="632"/>
      <c r="CO30" s="632"/>
      <c r="CP30" s="632"/>
      <c r="CQ30" s="633"/>
      <c r="CR30" s="634">
        <v>2088531</v>
      </c>
      <c r="CS30" s="635"/>
      <c r="CT30" s="635"/>
      <c r="CU30" s="635"/>
      <c r="CV30" s="635"/>
      <c r="CW30" s="635"/>
      <c r="CX30" s="635"/>
      <c r="CY30" s="636"/>
      <c r="CZ30" s="637">
        <v>7.5</v>
      </c>
      <c r="DA30" s="649"/>
      <c r="DB30" s="649"/>
      <c r="DC30" s="650"/>
      <c r="DD30" s="640">
        <v>2051802</v>
      </c>
      <c r="DE30" s="635"/>
      <c r="DF30" s="635"/>
      <c r="DG30" s="635"/>
      <c r="DH30" s="635"/>
      <c r="DI30" s="635"/>
      <c r="DJ30" s="635"/>
      <c r="DK30" s="636"/>
      <c r="DL30" s="640">
        <v>2051802</v>
      </c>
      <c r="DM30" s="635"/>
      <c r="DN30" s="635"/>
      <c r="DO30" s="635"/>
      <c r="DP30" s="635"/>
      <c r="DQ30" s="635"/>
      <c r="DR30" s="635"/>
      <c r="DS30" s="635"/>
      <c r="DT30" s="635"/>
      <c r="DU30" s="635"/>
      <c r="DV30" s="636"/>
      <c r="DW30" s="637">
        <v>16.100000000000001</v>
      </c>
      <c r="DX30" s="649"/>
      <c r="DY30" s="649"/>
      <c r="DZ30" s="649"/>
      <c r="EA30" s="649"/>
      <c r="EB30" s="649"/>
      <c r="EC30" s="661"/>
    </row>
    <row r="31" spans="2:133" ht="11.25" customHeight="1" x14ac:dyDescent="0.2">
      <c r="B31" s="701" t="s">
        <v>297</v>
      </c>
      <c r="C31" s="702"/>
      <c r="D31" s="702"/>
      <c r="E31" s="702"/>
      <c r="F31" s="702"/>
      <c r="G31" s="702"/>
      <c r="H31" s="702"/>
      <c r="I31" s="702"/>
      <c r="J31" s="702"/>
      <c r="K31" s="702"/>
      <c r="L31" s="702"/>
      <c r="M31" s="702"/>
      <c r="N31" s="702"/>
      <c r="O31" s="702"/>
      <c r="P31" s="702"/>
      <c r="Q31" s="703"/>
      <c r="R31" s="634" t="s">
        <v>122</v>
      </c>
      <c r="S31" s="635"/>
      <c r="T31" s="635"/>
      <c r="U31" s="635"/>
      <c r="V31" s="635"/>
      <c r="W31" s="635"/>
      <c r="X31" s="635"/>
      <c r="Y31" s="636"/>
      <c r="Z31" s="672" t="s">
        <v>122</v>
      </c>
      <c r="AA31" s="672"/>
      <c r="AB31" s="672"/>
      <c r="AC31" s="672"/>
      <c r="AD31" s="673" t="s">
        <v>122</v>
      </c>
      <c r="AE31" s="673"/>
      <c r="AF31" s="673"/>
      <c r="AG31" s="673"/>
      <c r="AH31" s="673"/>
      <c r="AI31" s="673"/>
      <c r="AJ31" s="673"/>
      <c r="AK31" s="673"/>
      <c r="AL31" s="637" t="s">
        <v>122</v>
      </c>
      <c r="AM31" s="638"/>
      <c r="AN31" s="638"/>
      <c r="AO31" s="674"/>
      <c r="AP31" s="706" t="s">
        <v>298</v>
      </c>
      <c r="AQ31" s="707"/>
      <c r="AR31" s="707"/>
      <c r="AS31" s="707"/>
      <c r="AT31" s="708" t="s">
        <v>299</v>
      </c>
      <c r="AU31" s="212"/>
      <c r="AV31" s="212"/>
      <c r="AW31" s="212"/>
      <c r="AX31" s="692" t="s">
        <v>177</v>
      </c>
      <c r="AY31" s="693"/>
      <c r="AZ31" s="693"/>
      <c r="BA31" s="693"/>
      <c r="BB31" s="693"/>
      <c r="BC31" s="693"/>
      <c r="BD31" s="693"/>
      <c r="BE31" s="693"/>
      <c r="BF31" s="694"/>
      <c r="BG31" s="696">
        <v>99.1</v>
      </c>
      <c r="BH31" s="697"/>
      <c r="BI31" s="697"/>
      <c r="BJ31" s="697"/>
      <c r="BK31" s="697"/>
      <c r="BL31" s="697"/>
      <c r="BM31" s="698">
        <v>96.4</v>
      </c>
      <c r="BN31" s="697"/>
      <c r="BO31" s="697"/>
      <c r="BP31" s="697"/>
      <c r="BQ31" s="699"/>
      <c r="BR31" s="696">
        <v>99</v>
      </c>
      <c r="BS31" s="697"/>
      <c r="BT31" s="697"/>
      <c r="BU31" s="697"/>
      <c r="BV31" s="697"/>
      <c r="BW31" s="697"/>
      <c r="BX31" s="698">
        <v>96.1</v>
      </c>
      <c r="BY31" s="697"/>
      <c r="BZ31" s="697"/>
      <c r="CA31" s="697"/>
      <c r="CB31" s="699"/>
      <c r="CD31" s="655"/>
      <c r="CE31" s="656"/>
      <c r="CF31" s="631" t="s">
        <v>300</v>
      </c>
      <c r="CG31" s="632"/>
      <c r="CH31" s="632"/>
      <c r="CI31" s="632"/>
      <c r="CJ31" s="632"/>
      <c r="CK31" s="632"/>
      <c r="CL31" s="632"/>
      <c r="CM31" s="632"/>
      <c r="CN31" s="632"/>
      <c r="CO31" s="632"/>
      <c r="CP31" s="632"/>
      <c r="CQ31" s="633"/>
      <c r="CR31" s="634">
        <v>56772</v>
      </c>
      <c r="CS31" s="647"/>
      <c r="CT31" s="647"/>
      <c r="CU31" s="647"/>
      <c r="CV31" s="647"/>
      <c r="CW31" s="647"/>
      <c r="CX31" s="647"/>
      <c r="CY31" s="648"/>
      <c r="CZ31" s="637">
        <v>0.2</v>
      </c>
      <c r="DA31" s="649"/>
      <c r="DB31" s="649"/>
      <c r="DC31" s="650"/>
      <c r="DD31" s="640">
        <v>51842</v>
      </c>
      <c r="DE31" s="647"/>
      <c r="DF31" s="647"/>
      <c r="DG31" s="647"/>
      <c r="DH31" s="647"/>
      <c r="DI31" s="647"/>
      <c r="DJ31" s="647"/>
      <c r="DK31" s="648"/>
      <c r="DL31" s="640">
        <v>51842</v>
      </c>
      <c r="DM31" s="647"/>
      <c r="DN31" s="647"/>
      <c r="DO31" s="647"/>
      <c r="DP31" s="647"/>
      <c r="DQ31" s="647"/>
      <c r="DR31" s="647"/>
      <c r="DS31" s="647"/>
      <c r="DT31" s="647"/>
      <c r="DU31" s="647"/>
      <c r="DV31" s="648"/>
      <c r="DW31" s="637">
        <v>0.4</v>
      </c>
      <c r="DX31" s="649"/>
      <c r="DY31" s="649"/>
      <c r="DZ31" s="649"/>
      <c r="EA31" s="649"/>
      <c r="EB31" s="649"/>
      <c r="EC31" s="661"/>
    </row>
    <row r="32" spans="2:133" ht="11.25" customHeight="1" x14ac:dyDescent="0.2">
      <c r="B32" s="631" t="s">
        <v>301</v>
      </c>
      <c r="C32" s="632"/>
      <c r="D32" s="632"/>
      <c r="E32" s="632"/>
      <c r="F32" s="632"/>
      <c r="G32" s="632"/>
      <c r="H32" s="632"/>
      <c r="I32" s="632"/>
      <c r="J32" s="632"/>
      <c r="K32" s="632"/>
      <c r="L32" s="632"/>
      <c r="M32" s="632"/>
      <c r="N32" s="632"/>
      <c r="O32" s="632"/>
      <c r="P32" s="632"/>
      <c r="Q32" s="633"/>
      <c r="R32" s="634">
        <v>2692180</v>
      </c>
      <c r="S32" s="635"/>
      <c r="T32" s="635"/>
      <c r="U32" s="635"/>
      <c r="V32" s="635"/>
      <c r="W32" s="635"/>
      <c r="X32" s="635"/>
      <c r="Y32" s="636"/>
      <c r="Z32" s="672">
        <v>9.3000000000000007</v>
      </c>
      <c r="AA32" s="672"/>
      <c r="AB32" s="672"/>
      <c r="AC32" s="672"/>
      <c r="AD32" s="673" t="s">
        <v>122</v>
      </c>
      <c r="AE32" s="673"/>
      <c r="AF32" s="673"/>
      <c r="AG32" s="673"/>
      <c r="AH32" s="673"/>
      <c r="AI32" s="673"/>
      <c r="AJ32" s="673"/>
      <c r="AK32" s="673"/>
      <c r="AL32" s="637" t="s">
        <v>122</v>
      </c>
      <c r="AM32" s="638"/>
      <c r="AN32" s="638"/>
      <c r="AO32" s="674"/>
      <c r="AP32" s="675"/>
      <c r="AQ32" s="676"/>
      <c r="AR32" s="676"/>
      <c r="AS32" s="676"/>
      <c r="AT32" s="709"/>
      <c r="AU32" s="208" t="s">
        <v>302</v>
      </c>
      <c r="AX32" s="631" t="s">
        <v>303</v>
      </c>
      <c r="AY32" s="632"/>
      <c r="AZ32" s="632"/>
      <c r="BA32" s="632"/>
      <c r="BB32" s="632"/>
      <c r="BC32" s="632"/>
      <c r="BD32" s="632"/>
      <c r="BE32" s="632"/>
      <c r="BF32" s="633"/>
      <c r="BG32" s="700">
        <v>98.8</v>
      </c>
      <c r="BH32" s="647"/>
      <c r="BI32" s="647"/>
      <c r="BJ32" s="647"/>
      <c r="BK32" s="647"/>
      <c r="BL32" s="647"/>
      <c r="BM32" s="638">
        <v>96.6</v>
      </c>
      <c r="BN32" s="647"/>
      <c r="BO32" s="647"/>
      <c r="BP32" s="647"/>
      <c r="BQ32" s="670"/>
      <c r="BR32" s="700">
        <v>99</v>
      </c>
      <c r="BS32" s="647"/>
      <c r="BT32" s="647"/>
      <c r="BU32" s="647"/>
      <c r="BV32" s="647"/>
      <c r="BW32" s="647"/>
      <c r="BX32" s="638">
        <v>96.8</v>
      </c>
      <c r="BY32" s="647"/>
      <c r="BZ32" s="647"/>
      <c r="CA32" s="647"/>
      <c r="CB32" s="670"/>
      <c r="CD32" s="657"/>
      <c r="CE32" s="658"/>
      <c r="CF32" s="631" t="s">
        <v>304</v>
      </c>
      <c r="CG32" s="632"/>
      <c r="CH32" s="632"/>
      <c r="CI32" s="632"/>
      <c r="CJ32" s="632"/>
      <c r="CK32" s="632"/>
      <c r="CL32" s="632"/>
      <c r="CM32" s="632"/>
      <c r="CN32" s="632"/>
      <c r="CO32" s="632"/>
      <c r="CP32" s="632"/>
      <c r="CQ32" s="633"/>
      <c r="CR32" s="634" t="s">
        <v>122</v>
      </c>
      <c r="CS32" s="635"/>
      <c r="CT32" s="635"/>
      <c r="CU32" s="635"/>
      <c r="CV32" s="635"/>
      <c r="CW32" s="635"/>
      <c r="CX32" s="635"/>
      <c r="CY32" s="636"/>
      <c r="CZ32" s="637" t="s">
        <v>122</v>
      </c>
      <c r="DA32" s="649"/>
      <c r="DB32" s="649"/>
      <c r="DC32" s="650"/>
      <c r="DD32" s="640" t="s">
        <v>122</v>
      </c>
      <c r="DE32" s="635"/>
      <c r="DF32" s="635"/>
      <c r="DG32" s="635"/>
      <c r="DH32" s="635"/>
      <c r="DI32" s="635"/>
      <c r="DJ32" s="635"/>
      <c r="DK32" s="636"/>
      <c r="DL32" s="640" t="s">
        <v>122</v>
      </c>
      <c r="DM32" s="635"/>
      <c r="DN32" s="635"/>
      <c r="DO32" s="635"/>
      <c r="DP32" s="635"/>
      <c r="DQ32" s="635"/>
      <c r="DR32" s="635"/>
      <c r="DS32" s="635"/>
      <c r="DT32" s="635"/>
      <c r="DU32" s="635"/>
      <c r="DV32" s="636"/>
      <c r="DW32" s="637" t="s">
        <v>122</v>
      </c>
      <c r="DX32" s="649"/>
      <c r="DY32" s="649"/>
      <c r="DZ32" s="649"/>
      <c r="EA32" s="649"/>
      <c r="EB32" s="649"/>
      <c r="EC32" s="661"/>
    </row>
    <row r="33" spans="2:133" ht="11.25" customHeight="1" x14ac:dyDescent="0.2">
      <c r="B33" s="631" t="s">
        <v>305</v>
      </c>
      <c r="C33" s="632"/>
      <c r="D33" s="632"/>
      <c r="E33" s="632"/>
      <c r="F33" s="632"/>
      <c r="G33" s="632"/>
      <c r="H33" s="632"/>
      <c r="I33" s="632"/>
      <c r="J33" s="632"/>
      <c r="K33" s="632"/>
      <c r="L33" s="632"/>
      <c r="M33" s="632"/>
      <c r="N33" s="632"/>
      <c r="O33" s="632"/>
      <c r="P33" s="632"/>
      <c r="Q33" s="633"/>
      <c r="R33" s="634">
        <v>74302</v>
      </c>
      <c r="S33" s="635"/>
      <c r="T33" s="635"/>
      <c r="U33" s="635"/>
      <c r="V33" s="635"/>
      <c r="W33" s="635"/>
      <c r="X33" s="635"/>
      <c r="Y33" s="636"/>
      <c r="Z33" s="672">
        <v>0.3</v>
      </c>
      <c r="AA33" s="672"/>
      <c r="AB33" s="672"/>
      <c r="AC33" s="672"/>
      <c r="AD33" s="673">
        <v>27094</v>
      </c>
      <c r="AE33" s="673"/>
      <c r="AF33" s="673"/>
      <c r="AG33" s="673"/>
      <c r="AH33" s="673"/>
      <c r="AI33" s="673"/>
      <c r="AJ33" s="673"/>
      <c r="AK33" s="673"/>
      <c r="AL33" s="637">
        <v>0.2</v>
      </c>
      <c r="AM33" s="638"/>
      <c r="AN33" s="638"/>
      <c r="AO33" s="674"/>
      <c r="AP33" s="677"/>
      <c r="AQ33" s="678"/>
      <c r="AR33" s="678"/>
      <c r="AS33" s="678"/>
      <c r="AT33" s="710"/>
      <c r="AU33" s="213"/>
      <c r="AV33" s="213"/>
      <c r="AW33" s="213"/>
      <c r="AX33" s="615" t="s">
        <v>306</v>
      </c>
      <c r="AY33" s="616"/>
      <c r="AZ33" s="616"/>
      <c r="BA33" s="616"/>
      <c r="BB33" s="616"/>
      <c r="BC33" s="616"/>
      <c r="BD33" s="616"/>
      <c r="BE33" s="616"/>
      <c r="BF33" s="617"/>
      <c r="BG33" s="695">
        <v>99.2</v>
      </c>
      <c r="BH33" s="619"/>
      <c r="BI33" s="619"/>
      <c r="BJ33" s="619"/>
      <c r="BK33" s="619"/>
      <c r="BL33" s="619"/>
      <c r="BM33" s="665">
        <v>95.8</v>
      </c>
      <c r="BN33" s="619"/>
      <c r="BO33" s="619"/>
      <c r="BP33" s="619"/>
      <c r="BQ33" s="682"/>
      <c r="BR33" s="695">
        <v>98.9</v>
      </c>
      <c r="BS33" s="619"/>
      <c r="BT33" s="619"/>
      <c r="BU33" s="619"/>
      <c r="BV33" s="619"/>
      <c r="BW33" s="619"/>
      <c r="BX33" s="665">
        <v>95.2</v>
      </c>
      <c r="BY33" s="619"/>
      <c r="BZ33" s="619"/>
      <c r="CA33" s="619"/>
      <c r="CB33" s="682"/>
      <c r="CD33" s="631" t="s">
        <v>307</v>
      </c>
      <c r="CE33" s="632"/>
      <c r="CF33" s="632"/>
      <c r="CG33" s="632"/>
      <c r="CH33" s="632"/>
      <c r="CI33" s="632"/>
      <c r="CJ33" s="632"/>
      <c r="CK33" s="632"/>
      <c r="CL33" s="632"/>
      <c r="CM33" s="632"/>
      <c r="CN33" s="632"/>
      <c r="CO33" s="632"/>
      <c r="CP33" s="632"/>
      <c r="CQ33" s="633"/>
      <c r="CR33" s="634">
        <v>12555331</v>
      </c>
      <c r="CS33" s="647"/>
      <c r="CT33" s="647"/>
      <c r="CU33" s="647"/>
      <c r="CV33" s="647"/>
      <c r="CW33" s="647"/>
      <c r="CX33" s="647"/>
      <c r="CY33" s="648"/>
      <c r="CZ33" s="637">
        <v>45.1</v>
      </c>
      <c r="DA33" s="649"/>
      <c r="DB33" s="649"/>
      <c r="DC33" s="650"/>
      <c r="DD33" s="640">
        <v>6535083</v>
      </c>
      <c r="DE33" s="647"/>
      <c r="DF33" s="647"/>
      <c r="DG33" s="647"/>
      <c r="DH33" s="647"/>
      <c r="DI33" s="647"/>
      <c r="DJ33" s="647"/>
      <c r="DK33" s="648"/>
      <c r="DL33" s="640">
        <v>4972307</v>
      </c>
      <c r="DM33" s="647"/>
      <c r="DN33" s="647"/>
      <c r="DO33" s="647"/>
      <c r="DP33" s="647"/>
      <c r="DQ33" s="647"/>
      <c r="DR33" s="647"/>
      <c r="DS33" s="647"/>
      <c r="DT33" s="647"/>
      <c r="DU33" s="647"/>
      <c r="DV33" s="648"/>
      <c r="DW33" s="637">
        <v>39.1</v>
      </c>
      <c r="DX33" s="649"/>
      <c r="DY33" s="649"/>
      <c r="DZ33" s="649"/>
      <c r="EA33" s="649"/>
      <c r="EB33" s="649"/>
      <c r="EC33" s="661"/>
    </row>
    <row r="34" spans="2:133" ht="11.25" customHeight="1" x14ac:dyDescent="0.2">
      <c r="B34" s="631" t="s">
        <v>308</v>
      </c>
      <c r="C34" s="632"/>
      <c r="D34" s="632"/>
      <c r="E34" s="632"/>
      <c r="F34" s="632"/>
      <c r="G34" s="632"/>
      <c r="H34" s="632"/>
      <c r="I34" s="632"/>
      <c r="J34" s="632"/>
      <c r="K34" s="632"/>
      <c r="L34" s="632"/>
      <c r="M34" s="632"/>
      <c r="N34" s="632"/>
      <c r="O34" s="632"/>
      <c r="P34" s="632"/>
      <c r="Q34" s="633"/>
      <c r="R34" s="634">
        <v>2515320</v>
      </c>
      <c r="S34" s="635"/>
      <c r="T34" s="635"/>
      <c r="U34" s="635"/>
      <c r="V34" s="635"/>
      <c r="W34" s="635"/>
      <c r="X34" s="635"/>
      <c r="Y34" s="636"/>
      <c r="Z34" s="672">
        <v>8.6999999999999993</v>
      </c>
      <c r="AA34" s="672"/>
      <c r="AB34" s="672"/>
      <c r="AC34" s="672"/>
      <c r="AD34" s="673" t="s">
        <v>122</v>
      </c>
      <c r="AE34" s="673"/>
      <c r="AF34" s="673"/>
      <c r="AG34" s="673"/>
      <c r="AH34" s="673"/>
      <c r="AI34" s="673"/>
      <c r="AJ34" s="673"/>
      <c r="AK34" s="673"/>
      <c r="AL34" s="637" t="s">
        <v>122</v>
      </c>
      <c r="AM34" s="638"/>
      <c r="AN34" s="638"/>
      <c r="AO34" s="674"/>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1" t="s">
        <v>309</v>
      </c>
      <c r="CE34" s="632"/>
      <c r="CF34" s="632"/>
      <c r="CG34" s="632"/>
      <c r="CH34" s="632"/>
      <c r="CI34" s="632"/>
      <c r="CJ34" s="632"/>
      <c r="CK34" s="632"/>
      <c r="CL34" s="632"/>
      <c r="CM34" s="632"/>
      <c r="CN34" s="632"/>
      <c r="CO34" s="632"/>
      <c r="CP34" s="632"/>
      <c r="CQ34" s="633"/>
      <c r="CR34" s="634">
        <v>4188698</v>
      </c>
      <c r="CS34" s="635"/>
      <c r="CT34" s="635"/>
      <c r="CU34" s="635"/>
      <c r="CV34" s="635"/>
      <c r="CW34" s="635"/>
      <c r="CX34" s="635"/>
      <c r="CY34" s="636"/>
      <c r="CZ34" s="637">
        <v>15</v>
      </c>
      <c r="DA34" s="649"/>
      <c r="DB34" s="649"/>
      <c r="DC34" s="650"/>
      <c r="DD34" s="640">
        <v>1980314</v>
      </c>
      <c r="DE34" s="635"/>
      <c r="DF34" s="635"/>
      <c r="DG34" s="635"/>
      <c r="DH34" s="635"/>
      <c r="DI34" s="635"/>
      <c r="DJ34" s="635"/>
      <c r="DK34" s="636"/>
      <c r="DL34" s="640">
        <v>1613306</v>
      </c>
      <c r="DM34" s="635"/>
      <c r="DN34" s="635"/>
      <c r="DO34" s="635"/>
      <c r="DP34" s="635"/>
      <c r="DQ34" s="635"/>
      <c r="DR34" s="635"/>
      <c r="DS34" s="635"/>
      <c r="DT34" s="635"/>
      <c r="DU34" s="635"/>
      <c r="DV34" s="636"/>
      <c r="DW34" s="637">
        <v>12.7</v>
      </c>
      <c r="DX34" s="649"/>
      <c r="DY34" s="649"/>
      <c r="DZ34" s="649"/>
      <c r="EA34" s="649"/>
      <c r="EB34" s="649"/>
      <c r="EC34" s="661"/>
    </row>
    <row r="35" spans="2:133" ht="11.25" customHeight="1" x14ac:dyDescent="0.2">
      <c r="B35" s="631" t="s">
        <v>310</v>
      </c>
      <c r="C35" s="632"/>
      <c r="D35" s="632"/>
      <c r="E35" s="632"/>
      <c r="F35" s="632"/>
      <c r="G35" s="632"/>
      <c r="H35" s="632"/>
      <c r="I35" s="632"/>
      <c r="J35" s="632"/>
      <c r="K35" s="632"/>
      <c r="L35" s="632"/>
      <c r="M35" s="632"/>
      <c r="N35" s="632"/>
      <c r="O35" s="632"/>
      <c r="P35" s="632"/>
      <c r="Q35" s="633"/>
      <c r="R35" s="634">
        <v>1652472</v>
      </c>
      <c r="S35" s="635"/>
      <c r="T35" s="635"/>
      <c r="U35" s="635"/>
      <c r="V35" s="635"/>
      <c r="W35" s="635"/>
      <c r="X35" s="635"/>
      <c r="Y35" s="636"/>
      <c r="Z35" s="672">
        <v>5.7</v>
      </c>
      <c r="AA35" s="672"/>
      <c r="AB35" s="672"/>
      <c r="AC35" s="672"/>
      <c r="AD35" s="673" t="s">
        <v>122</v>
      </c>
      <c r="AE35" s="673"/>
      <c r="AF35" s="673"/>
      <c r="AG35" s="673"/>
      <c r="AH35" s="673"/>
      <c r="AI35" s="673"/>
      <c r="AJ35" s="673"/>
      <c r="AK35" s="673"/>
      <c r="AL35" s="637" t="s">
        <v>122</v>
      </c>
      <c r="AM35" s="638"/>
      <c r="AN35" s="638"/>
      <c r="AO35" s="674"/>
      <c r="AP35" s="218"/>
      <c r="AQ35" s="686" t="s">
        <v>311</v>
      </c>
      <c r="AR35" s="687"/>
      <c r="AS35" s="687"/>
      <c r="AT35" s="687"/>
      <c r="AU35" s="687"/>
      <c r="AV35" s="687"/>
      <c r="AW35" s="687"/>
      <c r="AX35" s="687"/>
      <c r="AY35" s="687"/>
      <c r="AZ35" s="687"/>
      <c r="BA35" s="687"/>
      <c r="BB35" s="687"/>
      <c r="BC35" s="687"/>
      <c r="BD35" s="687"/>
      <c r="BE35" s="687"/>
      <c r="BF35" s="688"/>
      <c r="BG35" s="686" t="s">
        <v>312</v>
      </c>
      <c r="BH35" s="687"/>
      <c r="BI35" s="687"/>
      <c r="BJ35" s="687"/>
      <c r="BK35" s="687"/>
      <c r="BL35" s="687"/>
      <c r="BM35" s="687"/>
      <c r="BN35" s="687"/>
      <c r="BO35" s="687"/>
      <c r="BP35" s="687"/>
      <c r="BQ35" s="687"/>
      <c r="BR35" s="687"/>
      <c r="BS35" s="687"/>
      <c r="BT35" s="687"/>
      <c r="BU35" s="687"/>
      <c r="BV35" s="687"/>
      <c r="BW35" s="687"/>
      <c r="BX35" s="687"/>
      <c r="BY35" s="687"/>
      <c r="BZ35" s="687"/>
      <c r="CA35" s="687"/>
      <c r="CB35" s="688"/>
      <c r="CD35" s="631" t="s">
        <v>313</v>
      </c>
      <c r="CE35" s="632"/>
      <c r="CF35" s="632"/>
      <c r="CG35" s="632"/>
      <c r="CH35" s="632"/>
      <c r="CI35" s="632"/>
      <c r="CJ35" s="632"/>
      <c r="CK35" s="632"/>
      <c r="CL35" s="632"/>
      <c r="CM35" s="632"/>
      <c r="CN35" s="632"/>
      <c r="CO35" s="632"/>
      <c r="CP35" s="632"/>
      <c r="CQ35" s="633"/>
      <c r="CR35" s="634">
        <v>111402</v>
      </c>
      <c r="CS35" s="647"/>
      <c r="CT35" s="647"/>
      <c r="CU35" s="647"/>
      <c r="CV35" s="647"/>
      <c r="CW35" s="647"/>
      <c r="CX35" s="647"/>
      <c r="CY35" s="648"/>
      <c r="CZ35" s="637">
        <v>0.4</v>
      </c>
      <c r="DA35" s="649"/>
      <c r="DB35" s="649"/>
      <c r="DC35" s="650"/>
      <c r="DD35" s="640">
        <v>90548</v>
      </c>
      <c r="DE35" s="647"/>
      <c r="DF35" s="647"/>
      <c r="DG35" s="647"/>
      <c r="DH35" s="647"/>
      <c r="DI35" s="647"/>
      <c r="DJ35" s="647"/>
      <c r="DK35" s="648"/>
      <c r="DL35" s="640">
        <v>85774</v>
      </c>
      <c r="DM35" s="647"/>
      <c r="DN35" s="647"/>
      <c r="DO35" s="647"/>
      <c r="DP35" s="647"/>
      <c r="DQ35" s="647"/>
      <c r="DR35" s="647"/>
      <c r="DS35" s="647"/>
      <c r="DT35" s="647"/>
      <c r="DU35" s="647"/>
      <c r="DV35" s="648"/>
      <c r="DW35" s="637">
        <v>0.7</v>
      </c>
      <c r="DX35" s="649"/>
      <c r="DY35" s="649"/>
      <c r="DZ35" s="649"/>
      <c r="EA35" s="649"/>
      <c r="EB35" s="649"/>
      <c r="EC35" s="661"/>
    </row>
    <row r="36" spans="2:133" ht="11.25" customHeight="1" x14ac:dyDescent="0.2">
      <c r="B36" s="631" t="s">
        <v>314</v>
      </c>
      <c r="C36" s="632"/>
      <c r="D36" s="632"/>
      <c r="E36" s="632"/>
      <c r="F36" s="632"/>
      <c r="G36" s="632"/>
      <c r="H36" s="632"/>
      <c r="I36" s="632"/>
      <c r="J36" s="632"/>
      <c r="K36" s="632"/>
      <c r="L36" s="632"/>
      <c r="M36" s="632"/>
      <c r="N36" s="632"/>
      <c r="O36" s="632"/>
      <c r="P36" s="632"/>
      <c r="Q36" s="633"/>
      <c r="R36" s="634">
        <v>524035</v>
      </c>
      <c r="S36" s="635"/>
      <c r="T36" s="635"/>
      <c r="U36" s="635"/>
      <c r="V36" s="635"/>
      <c r="W36" s="635"/>
      <c r="X36" s="635"/>
      <c r="Y36" s="636"/>
      <c r="Z36" s="672">
        <v>1.8</v>
      </c>
      <c r="AA36" s="672"/>
      <c r="AB36" s="672"/>
      <c r="AC36" s="672"/>
      <c r="AD36" s="673" t="s">
        <v>122</v>
      </c>
      <c r="AE36" s="673"/>
      <c r="AF36" s="673"/>
      <c r="AG36" s="673"/>
      <c r="AH36" s="673"/>
      <c r="AI36" s="673"/>
      <c r="AJ36" s="673"/>
      <c r="AK36" s="673"/>
      <c r="AL36" s="637" t="s">
        <v>122</v>
      </c>
      <c r="AM36" s="638"/>
      <c r="AN36" s="638"/>
      <c r="AO36" s="674"/>
      <c r="AP36" s="218"/>
      <c r="AQ36" s="683" t="s">
        <v>315</v>
      </c>
      <c r="AR36" s="684"/>
      <c r="AS36" s="684"/>
      <c r="AT36" s="684"/>
      <c r="AU36" s="684"/>
      <c r="AV36" s="684"/>
      <c r="AW36" s="684"/>
      <c r="AX36" s="684"/>
      <c r="AY36" s="685"/>
      <c r="AZ36" s="689">
        <v>2603883</v>
      </c>
      <c r="BA36" s="690"/>
      <c r="BB36" s="690"/>
      <c r="BC36" s="690"/>
      <c r="BD36" s="690"/>
      <c r="BE36" s="690"/>
      <c r="BF36" s="691"/>
      <c r="BG36" s="692" t="s">
        <v>316</v>
      </c>
      <c r="BH36" s="693"/>
      <c r="BI36" s="693"/>
      <c r="BJ36" s="693"/>
      <c r="BK36" s="693"/>
      <c r="BL36" s="693"/>
      <c r="BM36" s="693"/>
      <c r="BN36" s="693"/>
      <c r="BO36" s="693"/>
      <c r="BP36" s="693"/>
      <c r="BQ36" s="693"/>
      <c r="BR36" s="693"/>
      <c r="BS36" s="693"/>
      <c r="BT36" s="693"/>
      <c r="BU36" s="694"/>
      <c r="BV36" s="689">
        <v>96989</v>
      </c>
      <c r="BW36" s="690"/>
      <c r="BX36" s="690"/>
      <c r="BY36" s="690"/>
      <c r="BZ36" s="690"/>
      <c r="CA36" s="690"/>
      <c r="CB36" s="691"/>
      <c r="CD36" s="631" t="s">
        <v>317</v>
      </c>
      <c r="CE36" s="632"/>
      <c r="CF36" s="632"/>
      <c r="CG36" s="632"/>
      <c r="CH36" s="632"/>
      <c r="CI36" s="632"/>
      <c r="CJ36" s="632"/>
      <c r="CK36" s="632"/>
      <c r="CL36" s="632"/>
      <c r="CM36" s="632"/>
      <c r="CN36" s="632"/>
      <c r="CO36" s="632"/>
      <c r="CP36" s="632"/>
      <c r="CQ36" s="633"/>
      <c r="CR36" s="634">
        <v>4349741</v>
      </c>
      <c r="CS36" s="635"/>
      <c r="CT36" s="635"/>
      <c r="CU36" s="635"/>
      <c r="CV36" s="635"/>
      <c r="CW36" s="635"/>
      <c r="CX36" s="635"/>
      <c r="CY36" s="636"/>
      <c r="CZ36" s="637">
        <v>15.6</v>
      </c>
      <c r="DA36" s="649"/>
      <c r="DB36" s="649"/>
      <c r="DC36" s="650"/>
      <c r="DD36" s="640">
        <v>2252936</v>
      </c>
      <c r="DE36" s="635"/>
      <c r="DF36" s="635"/>
      <c r="DG36" s="635"/>
      <c r="DH36" s="635"/>
      <c r="DI36" s="635"/>
      <c r="DJ36" s="635"/>
      <c r="DK36" s="636"/>
      <c r="DL36" s="640">
        <v>1519263</v>
      </c>
      <c r="DM36" s="635"/>
      <c r="DN36" s="635"/>
      <c r="DO36" s="635"/>
      <c r="DP36" s="635"/>
      <c r="DQ36" s="635"/>
      <c r="DR36" s="635"/>
      <c r="DS36" s="635"/>
      <c r="DT36" s="635"/>
      <c r="DU36" s="635"/>
      <c r="DV36" s="636"/>
      <c r="DW36" s="637">
        <v>11.9</v>
      </c>
      <c r="DX36" s="649"/>
      <c r="DY36" s="649"/>
      <c r="DZ36" s="649"/>
      <c r="EA36" s="649"/>
      <c r="EB36" s="649"/>
      <c r="EC36" s="661"/>
    </row>
    <row r="37" spans="2:133" ht="11.25" customHeight="1" x14ac:dyDescent="0.2">
      <c r="B37" s="631" t="s">
        <v>318</v>
      </c>
      <c r="C37" s="632"/>
      <c r="D37" s="632"/>
      <c r="E37" s="632"/>
      <c r="F37" s="632"/>
      <c r="G37" s="632"/>
      <c r="H37" s="632"/>
      <c r="I37" s="632"/>
      <c r="J37" s="632"/>
      <c r="K37" s="632"/>
      <c r="L37" s="632"/>
      <c r="M37" s="632"/>
      <c r="N37" s="632"/>
      <c r="O37" s="632"/>
      <c r="P37" s="632"/>
      <c r="Q37" s="633"/>
      <c r="R37" s="634">
        <v>162643</v>
      </c>
      <c r="S37" s="635"/>
      <c r="T37" s="635"/>
      <c r="U37" s="635"/>
      <c r="V37" s="635"/>
      <c r="W37" s="635"/>
      <c r="X37" s="635"/>
      <c r="Y37" s="636"/>
      <c r="Z37" s="672">
        <v>0.6</v>
      </c>
      <c r="AA37" s="672"/>
      <c r="AB37" s="672"/>
      <c r="AC37" s="672"/>
      <c r="AD37" s="673">
        <v>19930</v>
      </c>
      <c r="AE37" s="673"/>
      <c r="AF37" s="673"/>
      <c r="AG37" s="673"/>
      <c r="AH37" s="673"/>
      <c r="AI37" s="673"/>
      <c r="AJ37" s="673"/>
      <c r="AK37" s="673"/>
      <c r="AL37" s="637">
        <v>0.2</v>
      </c>
      <c r="AM37" s="638"/>
      <c r="AN37" s="638"/>
      <c r="AO37" s="674"/>
      <c r="AQ37" s="667" t="s">
        <v>319</v>
      </c>
      <c r="AR37" s="668"/>
      <c r="AS37" s="668"/>
      <c r="AT37" s="668"/>
      <c r="AU37" s="668"/>
      <c r="AV37" s="668"/>
      <c r="AW37" s="668"/>
      <c r="AX37" s="668"/>
      <c r="AY37" s="669"/>
      <c r="AZ37" s="634">
        <v>147571</v>
      </c>
      <c r="BA37" s="635"/>
      <c r="BB37" s="635"/>
      <c r="BC37" s="635"/>
      <c r="BD37" s="647"/>
      <c r="BE37" s="647"/>
      <c r="BF37" s="670"/>
      <c r="BG37" s="631" t="s">
        <v>320</v>
      </c>
      <c r="BH37" s="632"/>
      <c r="BI37" s="632"/>
      <c r="BJ37" s="632"/>
      <c r="BK37" s="632"/>
      <c r="BL37" s="632"/>
      <c r="BM37" s="632"/>
      <c r="BN37" s="632"/>
      <c r="BO37" s="632"/>
      <c r="BP37" s="632"/>
      <c r="BQ37" s="632"/>
      <c r="BR37" s="632"/>
      <c r="BS37" s="632"/>
      <c r="BT37" s="632"/>
      <c r="BU37" s="633"/>
      <c r="BV37" s="634">
        <v>-72730</v>
      </c>
      <c r="BW37" s="635"/>
      <c r="BX37" s="635"/>
      <c r="BY37" s="635"/>
      <c r="BZ37" s="635"/>
      <c r="CA37" s="635"/>
      <c r="CB37" s="671"/>
      <c r="CD37" s="631" t="s">
        <v>321</v>
      </c>
      <c r="CE37" s="632"/>
      <c r="CF37" s="632"/>
      <c r="CG37" s="632"/>
      <c r="CH37" s="632"/>
      <c r="CI37" s="632"/>
      <c r="CJ37" s="632"/>
      <c r="CK37" s="632"/>
      <c r="CL37" s="632"/>
      <c r="CM37" s="632"/>
      <c r="CN37" s="632"/>
      <c r="CO37" s="632"/>
      <c r="CP37" s="632"/>
      <c r="CQ37" s="633"/>
      <c r="CR37" s="634">
        <v>2702472</v>
      </c>
      <c r="CS37" s="647"/>
      <c r="CT37" s="647"/>
      <c r="CU37" s="647"/>
      <c r="CV37" s="647"/>
      <c r="CW37" s="647"/>
      <c r="CX37" s="647"/>
      <c r="CY37" s="648"/>
      <c r="CZ37" s="637">
        <v>9.6999999999999993</v>
      </c>
      <c r="DA37" s="649"/>
      <c r="DB37" s="649"/>
      <c r="DC37" s="650"/>
      <c r="DD37" s="640">
        <v>1170762</v>
      </c>
      <c r="DE37" s="647"/>
      <c r="DF37" s="647"/>
      <c r="DG37" s="647"/>
      <c r="DH37" s="647"/>
      <c r="DI37" s="647"/>
      <c r="DJ37" s="647"/>
      <c r="DK37" s="648"/>
      <c r="DL37" s="640">
        <v>1094843</v>
      </c>
      <c r="DM37" s="647"/>
      <c r="DN37" s="647"/>
      <c r="DO37" s="647"/>
      <c r="DP37" s="647"/>
      <c r="DQ37" s="647"/>
      <c r="DR37" s="647"/>
      <c r="DS37" s="647"/>
      <c r="DT37" s="647"/>
      <c r="DU37" s="647"/>
      <c r="DV37" s="648"/>
      <c r="DW37" s="637">
        <v>8.6</v>
      </c>
      <c r="DX37" s="649"/>
      <c r="DY37" s="649"/>
      <c r="DZ37" s="649"/>
      <c r="EA37" s="649"/>
      <c r="EB37" s="649"/>
      <c r="EC37" s="661"/>
    </row>
    <row r="38" spans="2:133" ht="11.25" customHeight="1" x14ac:dyDescent="0.2">
      <c r="B38" s="631" t="s">
        <v>322</v>
      </c>
      <c r="C38" s="632"/>
      <c r="D38" s="632"/>
      <c r="E38" s="632"/>
      <c r="F38" s="632"/>
      <c r="G38" s="632"/>
      <c r="H38" s="632"/>
      <c r="I38" s="632"/>
      <c r="J38" s="632"/>
      <c r="K38" s="632"/>
      <c r="L38" s="632"/>
      <c r="M38" s="632"/>
      <c r="N38" s="632"/>
      <c r="O38" s="632"/>
      <c r="P38" s="632"/>
      <c r="Q38" s="633"/>
      <c r="R38" s="634">
        <v>2876314</v>
      </c>
      <c r="S38" s="635"/>
      <c r="T38" s="635"/>
      <c r="U38" s="635"/>
      <c r="V38" s="635"/>
      <c r="W38" s="635"/>
      <c r="X38" s="635"/>
      <c r="Y38" s="636"/>
      <c r="Z38" s="672">
        <v>10</v>
      </c>
      <c r="AA38" s="672"/>
      <c r="AB38" s="672"/>
      <c r="AC38" s="672"/>
      <c r="AD38" s="673" t="s">
        <v>122</v>
      </c>
      <c r="AE38" s="673"/>
      <c r="AF38" s="673"/>
      <c r="AG38" s="673"/>
      <c r="AH38" s="673"/>
      <c r="AI38" s="673"/>
      <c r="AJ38" s="673"/>
      <c r="AK38" s="673"/>
      <c r="AL38" s="637" t="s">
        <v>122</v>
      </c>
      <c r="AM38" s="638"/>
      <c r="AN38" s="638"/>
      <c r="AO38" s="674"/>
      <c r="AQ38" s="667" t="s">
        <v>323</v>
      </c>
      <c r="AR38" s="668"/>
      <c r="AS38" s="668"/>
      <c r="AT38" s="668"/>
      <c r="AU38" s="668"/>
      <c r="AV38" s="668"/>
      <c r="AW38" s="668"/>
      <c r="AX38" s="668"/>
      <c r="AY38" s="669"/>
      <c r="AZ38" s="634">
        <v>58842</v>
      </c>
      <c r="BA38" s="635"/>
      <c r="BB38" s="635"/>
      <c r="BC38" s="635"/>
      <c r="BD38" s="647"/>
      <c r="BE38" s="647"/>
      <c r="BF38" s="670"/>
      <c r="BG38" s="631" t="s">
        <v>324</v>
      </c>
      <c r="BH38" s="632"/>
      <c r="BI38" s="632"/>
      <c r="BJ38" s="632"/>
      <c r="BK38" s="632"/>
      <c r="BL38" s="632"/>
      <c r="BM38" s="632"/>
      <c r="BN38" s="632"/>
      <c r="BO38" s="632"/>
      <c r="BP38" s="632"/>
      <c r="BQ38" s="632"/>
      <c r="BR38" s="632"/>
      <c r="BS38" s="632"/>
      <c r="BT38" s="632"/>
      <c r="BU38" s="633"/>
      <c r="BV38" s="634">
        <v>5363</v>
      </c>
      <c r="BW38" s="635"/>
      <c r="BX38" s="635"/>
      <c r="BY38" s="635"/>
      <c r="BZ38" s="635"/>
      <c r="CA38" s="635"/>
      <c r="CB38" s="671"/>
      <c r="CD38" s="631" t="s">
        <v>325</v>
      </c>
      <c r="CE38" s="632"/>
      <c r="CF38" s="632"/>
      <c r="CG38" s="632"/>
      <c r="CH38" s="632"/>
      <c r="CI38" s="632"/>
      <c r="CJ38" s="632"/>
      <c r="CK38" s="632"/>
      <c r="CL38" s="632"/>
      <c r="CM38" s="632"/>
      <c r="CN38" s="632"/>
      <c r="CO38" s="632"/>
      <c r="CP38" s="632"/>
      <c r="CQ38" s="633"/>
      <c r="CR38" s="634">
        <v>2397470</v>
      </c>
      <c r="CS38" s="635"/>
      <c r="CT38" s="635"/>
      <c r="CU38" s="635"/>
      <c r="CV38" s="635"/>
      <c r="CW38" s="635"/>
      <c r="CX38" s="635"/>
      <c r="CY38" s="636"/>
      <c r="CZ38" s="637">
        <v>8.6</v>
      </c>
      <c r="DA38" s="649"/>
      <c r="DB38" s="649"/>
      <c r="DC38" s="650"/>
      <c r="DD38" s="640">
        <v>1940269</v>
      </c>
      <c r="DE38" s="635"/>
      <c r="DF38" s="635"/>
      <c r="DG38" s="635"/>
      <c r="DH38" s="635"/>
      <c r="DI38" s="635"/>
      <c r="DJ38" s="635"/>
      <c r="DK38" s="636"/>
      <c r="DL38" s="640">
        <v>1753484</v>
      </c>
      <c r="DM38" s="635"/>
      <c r="DN38" s="635"/>
      <c r="DO38" s="635"/>
      <c r="DP38" s="635"/>
      <c r="DQ38" s="635"/>
      <c r="DR38" s="635"/>
      <c r="DS38" s="635"/>
      <c r="DT38" s="635"/>
      <c r="DU38" s="635"/>
      <c r="DV38" s="636"/>
      <c r="DW38" s="637">
        <v>13.8</v>
      </c>
      <c r="DX38" s="649"/>
      <c r="DY38" s="649"/>
      <c r="DZ38" s="649"/>
      <c r="EA38" s="649"/>
      <c r="EB38" s="649"/>
      <c r="EC38" s="661"/>
    </row>
    <row r="39" spans="2:133" ht="11.25" customHeight="1" x14ac:dyDescent="0.2">
      <c r="B39" s="631" t="s">
        <v>326</v>
      </c>
      <c r="C39" s="632"/>
      <c r="D39" s="632"/>
      <c r="E39" s="632"/>
      <c r="F39" s="632"/>
      <c r="G39" s="632"/>
      <c r="H39" s="632"/>
      <c r="I39" s="632"/>
      <c r="J39" s="632"/>
      <c r="K39" s="632"/>
      <c r="L39" s="632"/>
      <c r="M39" s="632"/>
      <c r="N39" s="632"/>
      <c r="O39" s="632"/>
      <c r="P39" s="632"/>
      <c r="Q39" s="633"/>
      <c r="R39" s="634" t="s">
        <v>122</v>
      </c>
      <c r="S39" s="635"/>
      <c r="T39" s="635"/>
      <c r="U39" s="635"/>
      <c r="V39" s="635"/>
      <c r="W39" s="635"/>
      <c r="X39" s="635"/>
      <c r="Y39" s="636"/>
      <c r="Z39" s="672" t="s">
        <v>122</v>
      </c>
      <c r="AA39" s="672"/>
      <c r="AB39" s="672"/>
      <c r="AC39" s="672"/>
      <c r="AD39" s="673" t="s">
        <v>122</v>
      </c>
      <c r="AE39" s="673"/>
      <c r="AF39" s="673"/>
      <c r="AG39" s="673"/>
      <c r="AH39" s="673"/>
      <c r="AI39" s="673"/>
      <c r="AJ39" s="673"/>
      <c r="AK39" s="673"/>
      <c r="AL39" s="637" t="s">
        <v>122</v>
      </c>
      <c r="AM39" s="638"/>
      <c r="AN39" s="638"/>
      <c r="AO39" s="674"/>
      <c r="AQ39" s="667" t="s">
        <v>327</v>
      </c>
      <c r="AR39" s="668"/>
      <c r="AS39" s="668"/>
      <c r="AT39" s="668"/>
      <c r="AU39" s="668"/>
      <c r="AV39" s="668"/>
      <c r="AW39" s="668"/>
      <c r="AX39" s="668"/>
      <c r="AY39" s="669"/>
      <c r="AZ39" s="634" t="s">
        <v>122</v>
      </c>
      <c r="BA39" s="635"/>
      <c r="BB39" s="635"/>
      <c r="BC39" s="635"/>
      <c r="BD39" s="647"/>
      <c r="BE39" s="647"/>
      <c r="BF39" s="670"/>
      <c r="BG39" s="631" t="s">
        <v>328</v>
      </c>
      <c r="BH39" s="632"/>
      <c r="BI39" s="632"/>
      <c r="BJ39" s="632"/>
      <c r="BK39" s="632"/>
      <c r="BL39" s="632"/>
      <c r="BM39" s="632"/>
      <c r="BN39" s="632"/>
      <c r="BO39" s="632"/>
      <c r="BP39" s="632"/>
      <c r="BQ39" s="632"/>
      <c r="BR39" s="632"/>
      <c r="BS39" s="632"/>
      <c r="BT39" s="632"/>
      <c r="BU39" s="633"/>
      <c r="BV39" s="634">
        <v>8305</v>
      </c>
      <c r="BW39" s="635"/>
      <c r="BX39" s="635"/>
      <c r="BY39" s="635"/>
      <c r="BZ39" s="635"/>
      <c r="CA39" s="635"/>
      <c r="CB39" s="671"/>
      <c r="CD39" s="631" t="s">
        <v>329</v>
      </c>
      <c r="CE39" s="632"/>
      <c r="CF39" s="632"/>
      <c r="CG39" s="632"/>
      <c r="CH39" s="632"/>
      <c r="CI39" s="632"/>
      <c r="CJ39" s="632"/>
      <c r="CK39" s="632"/>
      <c r="CL39" s="632"/>
      <c r="CM39" s="632"/>
      <c r="CN39" s="632"/>
      <c r="CO39" s="632"/>
      <c r="CP39" s="632"/>
      <c r="CQ39" s="633"/>
      <c r="CR39" s="634">
        <v>1507540</v>
      </c>
      <c r="CS39" s="647"/>
      <c r="CT39" s="647"/>
      <c r="CU39" s="647"/>
      <c r="CV39" s="647"/>
      <c r="CW39" s="647"/>
      <c r="CX39" s="647"/>
      <c r="CY39" s="648"/>
      <c r="CZ39" s="637">
        <v>5.4</v>
      </c>
      <c r="DA39" s="649"/>
      <c r="DB39" s="649"/>
      <c r="DC39" s="650"/>
      <c r="DD39" s="640">
        <v>270536</v>
      </c>
      <c r="DE39" s="647"/>
      <c r="DF39" s="647"/>
      <c r="DG39" s="647"/>
      <c r="DH39" s="647"/>
      <c r="DI39" s="647"/>
      <c r="DJ39" s="647"/>
      <c r="DK39" s="648"/>
      <c r="DL39" s="640" t="s">
        <v>122</v>
      </c>
      <c r="DM39" s="647"/>
      <c r="DN39" s="647"/>
      <c r="DO39" s="647"/>
      <c r="DP39" s="647"/>
      <c r="DQ39" s="647"/>
      <c r="DR39" s="647"/>
      <c r="DS39" s="647"/>
      <c r="DT39" s="647"/>
      <c r="DU39" s="647"/>
      <c r="DV39" s="648"/>
      <c r="DW39" s="637" t="s">
        <v>122</v>
      </c>
      <c r="DX39" s="649"/>
      <c r="DY39" s="649"/>
      <c r="DZ39" s="649"/>
      <c r="EA39" s="649"/>
      <c r="EB39" s="649"/>
      <c r="EC39" s="661"/>
    </row>
    <row r="40" spans="2:133" ht="11.25" customHeight="1" x14ac:dyDescent="0.2">
      <c r="B40" s="631" t="s">
        <v>330</v>
      </c>
      <c r="C40" s="632"/>
      <c r="D40" s="632"/>
      <c r="E40" s="632"/>
      <c r="F40" s="632"/>
      <c r="G40" s="632"/>
      <c r="H40" s="632"/>
      <c r="I40" s="632"/>
      <c r="J40" s="632"/>
      <c r="K40" s="632"/>
      <c r="L40" s="632"/>
      <c r="M40" s="632"/>
      <c r="N40" s="632"/>
      <c r="O40" s="632"/>
      <c r="P40" s="632"/>
      <c r="Q40" s="633"/>
      <c r="R40" s="634">
        <v>66614</v>
      </c>
      <c r="S40" s="635"/>
      <c r="T40" s="635"/>
      <c r="U40" s="635"/>
      <c r="V40" s="635"/>
      <c r="W40" s="635"/>
      <c r="X40" s="635"/>
      <c r="Y40" s="636"/>
      <c r="Z40" s="672">
        <v>0.2</v>
      </c>
      <c r="AA40" s="672"/>
      <c r="AB40" s="672"/>
      <c r="AC40" s="672"/>
      <c r="AD40" s="673" t="s">
        <v>122</v>
      </c>
      <c r="AE40" s="673"/>
      <c r="AF40" s="673"/>
      <c r="AG40" s="673"/>
      <c r="AH40" s="673"/>
      <c r="AI40" s="673"/>
      <c r="AJ40" s="673"/>
      <c r="AK40" s="673"/>
      <c r="AL40" s="637" t="s">
        <v>122</v>
      </c>
      <c r="AM40" s="638"/>
      <c r="AN40" s="638"/>
      <c r="AO40" s="674"/>
      <c r="AQ40" s="667" t="s">
        <v>331</v>
      </c>
      <c r="AR40" s="668"/>
      <c r="AS40" s="668"/>
      <c r="AT40" s="668"/>
      <c r="AU40" s="668"/>
      <c r="AV40" s="668"/>
      <c r="AW40" s="668"/>
      <c r="AX40" s="668"/>
      <c r="AY40" s="669"/>
      <c r="AZ40" s="634" t="s">
        <v>122</v>
      </c>
      <c r="BA40" s="635"/>
      <c r="BB40" s="635"/>
      <c r="BC40" s="635"/>
      <c r="BD40" s="647"/>
      <c r="BE40" s="647"/>
      <c r="BF40" s="670"/>
      <c r="BG40" s="675" t="s">
        <v>332</v>
      </c>
      <c r="BH40" s="676"/>
      <c r="BI40" s="676"/>
      <c r="BJ40" s="676"/>
      <c r="BK40" s="676"/>
      <c r="BL40" s="214"/>
      <c r="BM40" s="632" t="s">
        <v>333</v>
      </c>
      <c r="BN40" s="632"/>
      <c r="BO40" s="632"/>
      <c r="BP40" s="632"/>
      <c r="BQ40" s="632"/>
      <c r="BR40" s="632"/>
      <c r="BS40" s="632"/>
      <c r="BT40" s="632"/>
      <c r="BU40" s="633"/>
      <c r="BV40" s="634">
        <v>107</v>
      </c>
      <c r="BW40" s="635"/>
      <c r="BX40" s="635"/>
      <c r="BY40" s="635"/>
      <c r="BZ40" s="635"/>
      <c r="CA40" s="635"/>
      <c r="CB40" s="671"/>
      <c r="CD40" s="631" t="s">
        <v>334</v>
      </c>
      <c r="CE40" s="632"/>
      <c r="CF40" s="632"/>
      <c r="CG40" s="632"/>
      <c r="CH40" s="632"/>
      <c r="CI40" s="632"/>
      <c r="CJ40" s="632"/>
      <c r="CK40" s="632"/>
      <c r="CL40" s="632"/>
      <c r="CM40" s="632"/>
      <c r="CN40" s="632"/>
      <c r="CO40" s="632"/>
      <c r="CP40" s="632"/>
      <c r="CQ40" s="633"/>
      <c r="CR40" s="634">
        <v>480</v>
      </c>
      <c r="CS40" s="635"/>
      <c r="CT40" s="635"/>
      <c r="CU40" s="635"/>
      <c r="CV40" s="635"/>
      <c r="CW40" s="635"/>
      <c r="CX40" s="635"/>
      <c r="CY40" s="636"/>
      <c r="CZ40" s="637">
        <v>0</v>
      </c>
      <c r="DA40" s="649"/>
      <c r="DB40" s="649"/>
      <c r="DC40" s="650"/>
      <c r="DD40" s="640">
        <v>480</v>
      </c>
      <c r="DE40" s="635"/>
      <c r="DF40" s="635"/>
      <c r="DG40" s="635"/>
      <c r="DH40" s="635"/>
      <c r="DI40" s="635"/>
      <c r="DJ40" s="635"/>
      <c r="DK40" s="636"/>
      <c r="DL40" s="640">
        <v>480</v>
      </c>
      <c r="DM40" s="635"/>
      <c r="DN40" s="635"/>
      <c r="DO40" s="635"/>
      <c r="DP40" s="635"/>
      <c r="DQ40" s="635"/>
      <c r="DR40" s="635"/>
      <c r="DS40" s="635"/>
      <c r="DT40" s="635"/>
      <c r="DU40" s="635"/>
      <c r="DV40" s="636"/>
      <c r="DW40" s="637">
        <v>0</v>
      </c>
      <c r="DX40" s="649"/>
      <c r="DY40" s="649"/>
      <c r="DZ40" s="649"/>
      <c r="EA40" s="649"/>
      <c r="EB40" s="649"/>
      <c r="EC40" s="661"/>
    </row>
    <row r="41" spans="2:133" ht="11.25" customHeight="1" x14ac:dyDescent="0.2">
      <c r="B41" s="615" t="s">
        <v>335</v>
      </c>
      <c r="C41" s="616"/>
      <c r="D41" s="616"/>
      <c r="E41" s="616"/>
      <c r="F41" s="616"/>
      <c r="G41" s="616"/>
      <c r="H41" s="616"/>
      <c r="I41" s="616"/>
      <c r="J41" s="616"/>
      <c r="K41" s="616"/>
      <c r="L41" s="616"/>
      <c r="M41" s="616"/>
      <c r="N41" s="616"/>
      <c r="O41" s="616"/>
      <c r="P41" s="616"/>
      <c r="Q41" s="617"/>
      <c r="R41" s="618">
        <v>28798641</v>
      </c>
      <c r="S41" s="659"/>
      <c r="T41" s="659"/>
      <c r="U41" s="659"/>
      <c r="V41" s="659"/>
      <c r="W41" s="659"/>
      <c r="X41" s="659"/>
      <c r="Y41" s="662"/>
      <c r="Z41" s="663">
        <v>100</v>
      </c>
      <c r="AA41" s="663"/>
      <c r="AB41" s="663"/>
      <c r="AC41" s="663"/>
      <c r="AD41" s="664">
        <v>12662321</v>
      </c>
      <c r="AE41" s="664"/>
      <c r="AF41" s="664"/>
      <c r="AG41" s="664"/>
      <c r="AH41" s="664"/>
      <c r="AI41" s="664"/>
      <c r="AJ41" s="664"/>
      <c r="AK41" s="664"/>
      <c r="AL41" s="621">
        <v>100</v>
      </c>
      <c r="AM41" s="665"/>
      <c r="AN41" s="665"/>
      <c r="AO41" s="666"/>
      <c r="AQ41" s="667" t="s">
        <v>336</v>
      </c>
      <c r="AR41" s="668"/>
      <c r="AS41" s="668"/>
      <c r="AT41" s="668"/>
      <c r="AU41" s="668"/>
      <c r="AV41" s="668"/>
      <c r="AW41" s="668"/>
      <c r="AX41" s="668"/>
      <c r="AY41" s="669"/>
      <c r="AZ41" s="634">
        <v>562659</v>
      </c>
      <c r="BA41" s="635"/>
      <c r="BB41" s="635"/>
      <c r="BC41" s="635"/>
      <c r="BD41" s="647"/>
      <c r="BE41" s="647"/>
      <c r="BF41" s="670"/>
      <c r="BG41" s="675"/>
      <c r="BH41" s="676"/>
      <c r="BI41" s="676"/>
      <c r="BJ41" s="676"/>
      <c r="BK41" s="676"/>
      <c r="BL41" s="214"/>
      <c r="BM41" s="632" t="s">
        <v>337</v>
      </c>
      <c r="BN41" s="632"/>
      <c r="BO41" s="632"/>
      <c r="BP41" s="632"/>
      <c r="BQ41" s="632"/>
      <c r="BR41" s="632"/>
      <c r="BS41" s="632"/>
      <c r="BT41" s="632"/>
      <c r="BU41" s="633"/>
      <c r="BV41" s="634" t="s">
        <v>122</v>
      </c>
      <c r="BW41" s="635"/>
      <c r="BX41" s="635"/>
      <c r="BY41" s="635"/>
      <c r="BZ41" s="635"/>
      <c r="CA41" s="635"/>
      <c r="CB41" s="671"/>
      <c r="CD41" s="631" t="s">
        <v>338</v>
      </c>
      <c r="CE41" s="632"/>
      <c r="CF41" s="632"/>
      <c r="CG41" s="632"/>
      <c r="CH41" s="632"/>
      <c r="CI41" s="632"/>
      <c r="CJ41" s="632"/>
      <c r="CK41" s="632"/>
      <c r="CL41" s="632"/>
      <c r="CM41" s="632"/>
      <c r="CN41" s="632"/>
      <c r="CO41" s="632"/>
      <c r="CP41" s="632"/>
      <c r="CQ41" s="633"/>
      <c r="CR41" s="634" t="s">
        <v>122</v>
      </c>
      <c r="CS41" s="647"/>
      <c r="CT41" s="647"/>
      <c r="CU41" s="647"/>
      <c r="CV41" s="647"/>
      <c r="CW41" s="647"/>
      <c r="CX41" s="647"/>
      <c r="CY41" s="648"/>
      <c r="CZ41" s="637" t="s">
        <v>122</v>
      </c>
      <c r="DA41" s="649"/>
      <c r="DB41" s="649"/>
      <c r="DC41" s="650"/>
      <c r="DD41" s="640" t="s">
        <v>122</v>
      </c>
      <c r="DE41" s="647"/>
      <c r="DF41" s="647"/>
      <c r="DG41" s="647"/>
      <c r="DH41" s="647"/>
      <c r="DI41" s="647"/>
      <c r="DJ41" s="647"/>
      <c r="DK41" s="648"/>
      <c r="DL41" s="641"/>
      <c r="DM41" s="642"/>
      <c r="DN41" s="642"/>
      <c r="DO41" s="642"/>
      <c r="DP41" s="642"/>
      <c r="DQ41" s="642"/>
      <c r="DR41" s="642"/>
      <c r="DS41" s="642"/>
      <c r="DT41" s="642"/>
      <c r="DU41" s="642"/>
      <c r="DV41" s="643"/>
      <c r="DW41" s="644"/>
      <c r="DX41" s="645"/>
      <c r="DY41" s="645"/>
      <c r="DZ41" s="645"/>
      <c r="EA41" s="645"/>
      <c r="EB41" s="645"/>
      <c r="EC41" s="646"/>
    </row>
    <row r="42" spans="2:133" ht="11.25" customHeight="1" x14ac:dyDescent="0.2">
      <c r="AQ42" s="679" t="s">
        <v>339</v>
      </c>
      <c r="AR42" s="680"/>
      <c r="AS42" s="680"/>
      <c r="AT42" s="680"/>
      <c r="AU42" s="680"/>
      <c r="AV42" s="680"/>
      <c r="AW42" s="680"/>
      <c r="AX42" s="680"/>
      <c r="AY42" s="681"/>
      <c r="AZ42" s="618">
        <v>1834811</v>
      </c>
      <c r="BA42" s="659"/>
      <c r="BB42" s="659"/>
      <c r="BC42" s="659"/>
      <c r="BD42" s="619"/>
      <c r="BE42" s="619"/>
      <c r="BF42" s="682"/>
      <c r="BG42" s="677"/>
      <c r="BH42" s="678"/>
      <c r="BI42" s="678"/>
      <c r="BJ42" s="678"/>
      <c r="BK42" s="678"/>
      <c r="BL42" s="215"/>
      <c r="BM42" s="616" t="s">
        <v>340</v>
      </c>
      <c r="BN42" s="616"/>
      <c r="BO42" s="616"/>
      <c r="BP42" s="616"/>
      <c r="BQ42" s="616"/>
      <c r="BR42" s="616"/>
      <c r="BS42" s="616"/>
      <c r="BT42" s="616"/>
      <c r="BU42" s="617"/>
      <c r="BV42" s="618">
        <v>483</v>
      </c>
      <c r="BW42" s="659"/>
      <c r="BX42" s="659"/>
      <c r="BY42" s="659"/>
      <c r="BZ42" s="659"/>
      <c r="CA42" s="659"/>
      <c r="CB42" s="660"/>
      <c r="CD42" s="631" t="s">
        <v>341</v>
      </c>
      <c r="CE42" s="632"/>
      <c r="CF42" s="632"/>
      <c r="CG42" s="632"/>
      <c r="CH42" s="632"/>
      <c r="CI42" s="632"/>
      <c r="CJ42" s="632"/>
      <c r="CK42" s="632"/>
      <c r="CL42" s="632"/>
      <c r="CM42" s="632"/>
      <c r="CN42" s="632"/>
      <c r="CO42" s="632"/>
      <c r="CP42" s="632"/>
      <c r="CQ42" s="633"/>
      <c r="CR42" s="634">
        <v>4226913</v>
      </c>
      <c r="CS42" s="647"/>
      <c r="CT42" s="647"/>
      <c r="CU42" s="647"/>
      <c r="CV42" s="647"/>
      <c r="CW42" s="647"/>
      <c r="CX42" s="647"/>
      <c r="CY42" s="648"/>
      <c r="CZ42" s="637">
        <v>15.2</v>
      </c>
      <c r="DA42" s="649"/>
      <c r="DB42" s="649"/>
      <c r="DC42" s="650"/>
      <c r="DD42" s="640">
        <v>704992</v>
      </c>
      <c r="DE42" s="647"/>
      <c r="DF42" s="647"/>
      <c r="DG42" s="647"/>
      <c r="DH42" s="647"/>
      <c r="DI42" s="647"/>
      <c r="DJ42" s="647"/>
      <c r="DK42" s="648"/>
      <c r="DL42" s="641"/>
      <c r="DM42" s="642"/>
      <c r="DN42" s="642"/>
      <c r="DO42" s="642"/>
      <c r="DP42" s="642"/>
      <c r="DQ42" s="642"/>
      <c r="DR42" s="642"/>
      <c r="DS42" s="642"/>
      <c r="DT42" s="642"/>
      <c r="DU42" s="642"/>
      <c r="DV42" s="643"/>
      <c r="DW42" s="644"/>
      <c r="DX42" s="645"/>
      <c r="DY42" s="645"/>
      <c r="DZ42" s="645"/>
      <c r="EA42" s="645"/>
      <c r="EB42" s="645"/>
      <c r="EC42" s="646"/>
    </row>
    <row r="43" spans="2:133" ht="11.25" customHeight="1" x14ac:dyDescent="0.2">
      <c r="B43" s="208" t="s">
        <v>342</v>
      </c>
      <c r="CD43" s="631" t="s">
        <v>343</v>
      </c>
      <c r="CE43" s="632"/>
      <c r="CF43" s="632"/>
      <c r="CG43" s="632"/>
      <c r="CH43" s="632"/>
      <c r="CI43" s="632"/>
      <c r="CJ43" s="632"/>
      <c r="CK43" s="632"/>
      <c r="CL43" s="632"/>
      <c r="CM43" s="632"/>
      <c r="CN43" s="632"/>
      <c r="CO43" s="632"/>
      <c r="CP43" s="632"/>
      <c r="CQ43" s="633"/>
      <c r="CR43" s="634">
        <v>130808</v>
      </c>
      <c r="CS43" s="647"/>
      <c r="CT43" s="647"/>
      <c r="CU43" s="647"/>
      <c r="CV43" s="647"/>
      <c r="CW43" s="647"/>
      <c r="CX43" s="647"/>
      <c r="CY43" s="648"/>
      <c r="CZ43" s="637">
        <v>0.5</v>
      </c>
      <c r="DA43" s="649"/>
      <c r="DB43" s="649"/>
      <c r="DC43" s="650"/>
      <c r="DD43" s="640">
        <v>129358</v>
      </c>
      <c r="DE43" s="647"/>
      <c r="DF43" s="647"/>
      <c r="DG43" s="647"/>
      <c r="DH43" s="647"/>
      <c r="DI43" s="647"/>
      <c r="DJ43" s="647"/>
      <c r="DK43" s="648"/>
      <c r="DL43" s="641"/>
      <c r="DM43" s="642"/>
      <c r="DN43" s="642"/>
      <c r="DO43" s="642"/>
      <c r="DP43" s="642"/>
      <c r="DQ43" s="642"/>
      <c r="DR43" s="642"/>
      <c r="DS43" s="642"/>
      <c r="DT43" s="642"/>
      <c r="DU43" s="642"/>
      <c r="DV43" s="643"/>
      <c r="DW43" s="644"/>
      <c r="DX43" s="645"/>
      <c r="DY43" s="645"/>
      <c r="DZ43" s="645"/>
      <c r="EA43" s="645"/>
      <c r="EB43" s="645"/>
      <c r="EC43" s="646"/>
    </row>
    <row r="44" spans="2:133" ht="11.25" customHeight="1" x14ac:dyDescent="0.2">
      <c r="B44" s="651" t="s">
        <v>344</v>
      </c>
      <c r="C44" s="651"/>
      <c r="D44" s="651"/>
      <c r="E44" s="651"/>
      <c r="F44" s="651"/>
      <c r="G44" s="651"/>
      <c r="H44" s="651"/>
      <c r="I44" s="651"/>
      <c r="J44" s="651"/>
      <c r="K44" s="651"/>
      <c r="L44" s="651"/>
      <c r="M44" s="651"/>
      <c r="N44" s="651"/>
      <c r="O44" s="651"/>
      <c r="P44" s="651"/>
      <c r="Q44" s="651"/>
      <c r="R44" s="651"/>
      <c r="S44" s="651"/>
      <c r="T44" s="651"/>
      <c r="U44" s="651"/>
      <c r="V44" s="651"/>
      <c r="W44" s="651"/>
      <c r="X44" s="651"/>
      <c r="Y44" s="651"/>
      <c r="Z44" s="651"/>
      <c r="AA44" s="651"/>
      <c r="AB44" s="651"/>
      <c r="AC44" s="651"/>
      <c r="AD44" s="651"/>
      <c r="AE44" s="651"/>
      <c r="AF44" s="651"/>
      <c r="AG44" s="651"/>
      <c r="AH44" s="651"/>
      <c r="AI44" s="651"/>
      <c r="AJ44" s="651"/>
      <c r="AK44" s="651"/>
      <c r="AL44" s="651"/>
      <c r="AM44" s="651"/>
      <c r="AN44" s="651"/>
      <c r="AO44" s="651"/>
      <c r="AP44" s="651"/>
      <c r="AQ44" s="651"/>
      <c r="AR44" s="651"/>
      <c r="AS44" s="651"/>
      <c r="AT44" s="651"/>
      <c r="AU44" s="651"/>
      <c r="AV44" s="651"/>
      <c r="AW44" s="651"/>
      <c r="AX44" s="651"/>
      <c r="AY44" s="651"/>
      <c r="AZ44" s="651"/>
      <c r="BA44" s="651"/>
      <c r="BB44" s="651"/>
      <c r="BC44" s="651"/>
      <c r="BD44" s="651"/>
      <c r="BE44" s="651"/>
      <c r="BF44" s="651"/>
      <c r="BG44" s="651"/>
      <c r="BH44" s="651"/>
      <c r="BI44" s="651"/>
      <c r="BJ44" s="651"/>
      <c r="BK44" s="651"/>
      <c r="BL44" s="651"/>
      <c r="BM44" s="651"/>
      <c r="BN44" s="651"/>
      <c r="BO44" s="651"/>
      <c r="BP44" s="651"/>
      <c r="BQ44" s="651"/>
      <c r="BR44" s="651"/>
      <c r="BS44" s="651"/>
      <c r="BT44" s="651"/>
      <c r="BU44" s="651"/>
      <c r="BV44" s="651"/>
      <c r="BW44" s="651"/>
      <c r="BX44" s="651"/>
      <c r="BY44" s="651"/>
      <c r="BZ44" s="651"/>
      <c r="CA44" s="651"/>
      <c r="CB44" s="651"/>
      <c r="CC44" s="652"/>
      <c r="CD44" s="653" t="s">
        <v>292</v>
      </c>
      <c r="CE44" s="654"/>
      <c r="CF44" s="631" t="s">
        <v>345</v>
      </c>
      <c r="CG44" s="632"/>
      <c r="CH44" s="632"/>
      <c r="CI44" s="632"/>
      <c r="CJ44" s="632"/>
      <c r="CK44" s="632"/>
      <c r="CL44" s="632"/>
      <c r="CM44" s="632"/>
      <c r="CN44" s="632"/>
      <c r="CO44" s="632"/>
      <c r="CP44" s="632"/>
      <c r="CQ44" s="633"/>
      <c r="CR44" s="634">
        <v>4115833</v>
      </c>
      <c r="CS44" s="635"/>
      <c r="CT44" s="635"/>
      <c r="CU44" s="635"/>
      <c r="CV44" s="635"/>
      <c r="CW44" s="635"/>
      <c r="CX44" s="635"/>
      <c r="CY44" s="636"/>
      <c r="CZ44" s="637">
        <v>14.8</v>
      </c>
      <c r="DA44" s="638"/>
      <c r="DB44" s="638"/>
      <c r="DC44" s="639"/>
      <c r="DD44" s="640">
        <v>663156</v>
      </c>
      <c r="DE44" s="635"/>
      <c r="DF44" s="635"/>
      <c r="DG44" s="635"/>
      <c r="DH44" s="635"/>
      <c r="DI44" s="635"/>
      <c r="DJ44" s="635"/>
      <c r="DK44" s="636"/>
      <c r="DL44" s="641"/>
      <c r="DM44" s="642"/>
      <c r="DN44" s="642"/>
      <c r="DO44" s="642"/>
      <c r="DP44" s="642"/>
      <c r="DQ44" s="642"/>
      <c r="DR44" s="642"/>
      <c r="DS44" s="642"/>
      <c r="DT44" s="642"/>
      <c r="DU44" s="642"/>
      <c r="DV44" s="643"/>
      <c r="DW44" s="644"/>
      <c r="DX44" s="645"/>
      <c r="DY44" s="645"/>
      <c r="DZ44" s="645"/>
      <c r="EA44" s="645"/>
      <c r="EB44" s="645"/>
      <c r="EC44" s="646"/>
    </row>
    <row r="45" spans="2:133" ht="11.25" customHeight="1" x14ac:dyDescent="0.2">
      <c r="B45" s="651" t="s">
        <v>346</v>
      </c>
      <c r="C45" s="651"/>
      <c r="D45" s="651"/>
      <c r="E45" s="651"/>
      <c r="F45" s="651"/>
      <c r="G45" s="651"/>
      <c r="H45" s="651"/>
      <c r="I45" s="651"/>
      <c r="J45" s="651"/>
      <c r="K45" s="651"/>
      <c r="L45" s="651"/>
      <c r="M45" s="651"/>
      <c r="N45" s="651"/>
      <c r="O45" s="651"/>
      <c r="P45" s="651"/>
      <c r="Q45" s="651"/>
      <c r="R45" s="651"/>
      <c r="S45" s="651"/>
      <c r="T45" s="651"/>
      <c r="U45" s="651"/>
      <c r="V45" s="651"/>
      <c r="W45" s="651"/>
      <c r="X45" s="651"/>
      <c r="Y45" s="651"/>
      <c r="Z45" s="651"/>
      <c r="AA45" s="651"/>
      <c r="AB45" s="651"/>
      <c r="AC45" s="651"/>
      <c r="AD45" s="651"/>
      <c r="AE45" s="651"/>
      <c r="AF45" s="651"/>
      <c r="AG45" s="651"/>
      <c r="AH45" s="651"/>
      <c r="AI45" s="651"/>
      <c r="AJ45" s="651"/>
      <c r="AK45" s="651"/>
      <c r="AL45" s="651"/>
      <c r="AM45" s="651"/>
      <c r="AN45" s="651"/>
      <c r="AO45" s="651"/>
      <c r="AP45" s="651"/>
      <c r="AQ45" s="651"/>
      <c r="AR45" s="651"/>
      <c r="AS45" s="651"/>
      <c r="AT45" s="651"/>
      <c r="AU45" s="651"/>
      <c r="AV45" s="651"/>
      <c r="AW45" s="651"/>
      <c r="AX45" s="651"/>
      <c r="AY45" s="651"/>
      <c r="AZ45" s="651"/>
      <c r="BA45" s="651"/>
      <c r="BB45" s="651"/>
      <c r="BC45" s="651"/>
      <c r="BD45" s="651"/>
      <c r="BE45" s="651"/>
      <c r="BF45" s="651"/>
      <c r="BG45" s="651"/>
      <c r="BH45" s="651"/>
      <c r="BI45" s="651"/>
      <c r="BJ45" s="651"/>
      <c r="BK45" s="651"/>
      <c r="BL45" s="651"/>
      <c r="BM45" s="651"/>
      <c r="BN45" s="651"/>
      <c r="BO45" s="651"/>
      <c r="BP45" s="651"/>
      <c r="BQ45" s="651"/>
      <c r="BR45" s="651"/>
      <c r="BS45" s="651"/>
      <c r="BT45" s="651"/>
      <c r="BU45" s="651"/>
      <c r="BV45" s="651"/>
      <c r="BW45" s="651"/>
      <c r="BX45" s="651"/>
      <c r="BY45" s="651"/>
      <c r="BZ45" s="651"/>
      <c r="CA45" s="651"/>
      <c r="CB45" s="651"/>
      <c r="CC45" s="652"/>
      <c r="CD45" s="655"/>
      <c r="CE45" s="656"/>
      <c r="CF45" s="631" t="s">
        <v>347</v>
      </c>
      <c r="CG45" s="632"/>
      <c r="CH45" s="632"/>
      <c r="CI45" s="632"/>
      <c r="CJ45" s="632"/>
      <c r="CK45" s="632"/>
      <c r="CL45" s="632"/>
      <c r="CM45" s="632"/>
      <c r="CN45" s="632"/>
      <c r="CO45" s="632"/>
      <c r="CP45" s="632"/>
      <c r="CQ45" s="633"/>
      <c r="CR45" s="634">
        <v>2125288</v>
      </c>
      <c r="CS45" s="647"/>
      <c r="CT45" s="647"/>
      <c r="CU45" s="647"/>
      <c r="CV45" s="647"/>
      <c r="CW45" s="647"/>
      <c r="CX45" s="647"/>
      <c r="CY45" s="648"/>
      <c r="CZ45" s="637">
        <v>7.6</v>
      </c>
      <c r="DA45" s="649"/>
      <c r="DB45" s="649"/>
      <c r="DC45" s="650"/>
      <c r="DD45" s="640">
        <v>31126</v>
      </c>
      <c r="DE45" s="647"/>
      <c r="DF45" s="647"/>
      <c r="DG45" s="647"/>
      <c r="DH45" s="647"/>
      <c r="DI45" s="647"/>
      <c r="DJ45" s="647"/>
      <c r="DK45" s="648"/>
      <c r="DL45" s="641"/>
      <c r="DM45" s="642"/>
      <c r="DN45" s="642"/>
      <c r="DO45" s="642"/>
      <c r="DP45" s="642"/>
      <c r="DQ45" s="642"/>
      <c r="DR45" s="642"/>
      <c r="DS45" s="642"/>
      <c r="DT45" s="642"/>
      <c r="DU45" s="642"/>
      <c r="DV45" s="643"/>
      <c r="DW45" s="644"/>
      <c r="DX45" s="645"/>
      <c r="DY45" s="645"/>
      <c r="DZ45" s="645"/>
      <c r="EA45" s="645"/>
      <c r="EB45" s="645"/>
      <c r="EC45" s="646"/>
    </row>
    <row r="46" spans="2:133" ht="11.25" customHeight="1" x14ac:dyDescent="0.2">
      <c r="B46" s="219"/>
      <c r="CD46" s="655"/>
      <c r="CE46" s="656"/>
      <c r="CF46" s="631" t="s">
        <v>348</v>
      </c>
      <c r="CG46" s="632"/>
      <c r="CH46" s="632"/>
      <c r="CI46" s="632"/>
      <c r="CJ46" s="632"/>
      <c r="CK46" s="632"/>
      <c r="CL46" s="632"/>
      <c r="CM46" s="632"/>
      <c r="CN46" s="632"/>
      <c r="CO46" s="632"/>
      <c r="CP46" s="632"/>
      <c r="CQ46" s="633"/>
      <c r="CR46" s="634">
        <v>1818522</v>
      </c>
      <c r="CS46" s="635"/>
      <c r="CT46" s="635"/>
      <c r="CU46" s="635"/>
      <c r="CV46" s="635"/>
      <c r="CW46" s="635"/>
      <c r="CX46" s="635"/>
      <c r="CY46" s="636"/>
      <c r="CZ46" s="637">
        <v>6.5</v>
      </c>
      <c r="DA46" s="638"/>
      <c r="DB46" s="638"/>
      <c r="DC46" s="639"/>
      <c r="DD46" s="640">
        <v>610636</v>
      </c>
      <c r="DE46" s="635"/>
      <c r="DF46" s="635"/>
      <c r="DG46" s="635"/>
      <c r="DH46" s="635"/>
      <c r="DI46" s="635"/>
      <c r="DJ46" s="635"/>
      <c r="DK46" s="636"/>
      <c r="DL46" s="641"/>
      <c r="DM46" s="642"/>
      <c r="DN46" s="642"/>
      <c r="DO46" s="642"/>
      <c r="DP46" s="642"/>
      <c r="DQ46" s="642"/>
      <c r="DR46" s="642"/>
      <c r="DS46" s="642"/>
      <c r="DT46" s="642"/>
      <c r="DU46" s="642"/>
      <c r="DV46" s="643"/>
      <c r="DW46" s="644"/>
      <c r="DX46" s="645"/>
      <c r="DY46" s="645"/>
      <c r="DZ46" s="645"/>
      <c r="EA46" s="645"/>
      <c r="EB46" s="645"/>
      <c r="EC46" s="646"/>
    </row>
    <row r="47" spans="2:133" ht="11.25" customHeight="1" x14ac:dyDescent="0.2">
      <c r="B47" s="219"/>
      <c r="CD47" s="655"/>
      <c r="CE47" s="656"/>
      <c r="CF47" s="631" t="s">
        <v>349</v>
      </c>
      <c r="CG47" s="632"/>
      <c r="CH47" s="632"/>
      <c r="CI47" s="632"/>
      <c r="CJ47" s="632"/>
      <c r="CK47" s="632"/>
      <c r="CL47" s="632"/>
      <c r="CM47" s="632"/>
      <c r="CN47" s="632"/>
      <c r="CO47" s="632"/>
      <c r="CP47" s="632"/>
      <c r="CQ47" s="633"/>
      <c r="CR47" s="634">
        <v>111080</v>
      </c>
      <c r="CS47" s="647"/>
      <c r="CT47" s="647"/>
      <c r="CU47" s="647"/>
      <c r="CV47" s="647"/>
      <c r="CW47" s="647"/>
      <c r="CX47" s="647"/>
      <c r="CY47" s="648"/>
      <c r="CZ47" s="637">
        <v>0.4</v>
      </c>
      <c r="DA47" s="649"/>
      <c r="DB47" s="649"/>
      <c r="DC47" s="650"/>
      <c r="DD47" s="640">
        <v>41836</v>
      </c>
      <c r="DE47" s="647"/>
      <c r="DF47" s="647"/>
      <c r="DG47" s="647"/>
      <c r="DH47" s="647"/>
      <c r="DI47" s="647"/>
      <c r="DJ47" s="647"/>
      <c r="DK47" s="648"/>
      <c r="DL47" s="641"/>
      <c r="DM47" s="642"/>
      <c r="DN47" s="642"/>
      <c r="DO47" s="642"/>
      <c r="DP47" s="642"/>
      <c r="DQ47" s="642"/>
      <c r="DR47" s="642"/>
      <c r="DS47" s="642"/>
      <c r="DT47" s="642"/>
      <c r="DU47" s="642"/>
      <c r="DV47" s="643"/>
      <c r="DW47" s="644"/>
      <c r="DX47" s="645"/>
      <c r="DY47" s="645"/>
      <c r="DZ47" s="645"/>
      <c r="EA47" s="645"/>
      <c r="EB47" s="645"/>
      <c r="EC47" s="646"/>
    </row>
    <row r="48" spans="2:133" ht="11" x14ac:dyDescent="0.2">
      <c r="B48" s="219"/>
      <c r="CD48" s="657"/>
      <c r="CE48" s="658"/>
      <c r="CF48" s="631" t="s">
        <v>350</v>
      </c>
      <c r="CG48" s="632"/>
      <c r="CH48" s="632"/>
      <c r="CI48" s="632"/>
      <c r="CJ48" s="632"/>
      <c r="CK48" s="632"/>
      <c r="CL48" s="632"/>
      <c r="CM48" s="632"/>
      <c r="CN48" s="632"/>
      <c r="CO48" s="632"/>
      <c r="CP48" s="632"/>
      <c r="CQ48" s="633"/>
      <c r="CR48" s="634" t="s">
        <v>122</v>
      </c>
      <c r="CS48" s="635"/>
      <c r="CT48" s="635"/>
      <c r="CU48" s="635"/>
      <c r="CV48" s="635"/>
      <c r="CW48" s="635"/>
      <c r="CX48" s="635"/>
      <c r="CY48" s="636"/>
      <c r="CZ48" s="637" t="s">
        <v>122</v>
      </c>
      <c r="DA48" s="638"/>
      <c r="DB48" s="638"/>
      <c r="DC48" s="639"/>
      <c r="DD48" s="640" t="s">
        <v>122</v>
      </c>
      <c r="DE48" s="635"/>
      <c r="DF48" s="635"/>
      <c r="DG48" s="635"/>
      <c r="DH48" s="635"/>
      <c r="DI48" s="635"/>
      <c r="DJ48" s="635"/>
      <c r="DK48" s="636"/>
      <c r="DL48" s="641"/>
      <c r="DM48" s="642"/>
      <c r="DN48" s="642"/>
      <c r="DO48" s="642"/>
      <c r="DP48" s="642"/>
      <c r="DQ48" s="642"/>
      <c r="DR48" s="642"/>
      <c r="DS48" s="642"/>
      <c r="DT48" s="642"/>
      <c r="DU48" s="642"/>
      <c r="DV48" s="643"/>
      <c r="DW48" s="644"/>
      <c r="DX48" s="645"/>
      <c r="DY48" s="645"/>
      <c r="DZ48" s="645"/>
      <c r="EA48" s="645"/>
      <c r="EB48" s="645"/>
      <c r="EC48" s="646"/>
    </row>
    <row r="49" spans="2:133" ht="11.25" customHeight="1" x14ac:dyDescent="0.2">
      <c r="B49" s="219"/>
      <c r="CD49" s="615" t="s">
        <v>351</v>
      </c>
      <c r="CE49" s="616"/>
      <c r="CF49" s="616"/>
      <c r="CG49" s="616"/>
      <c r="CH49" s="616"/>
      <c r="CI49" s="616"/>
      <c r="CJ49" s="616"/>
      <c r="CK49" s="616"/>
      <c r="CL49" s="616"/>
      <c r="CM49" s="616"/>
      <c r="CN49" s="616"/>
      <c r="CO49" s="616"/>
      <c r="CP49" s="616"/>
      <c r="CQ49" s="617"/>
      <c r="CR49" s="618">
        <v>27861966</v>
      </c>
      <c r="CS49" s="619"/>
      <c r="CT49" s="619"/>
      <c r="CU49" s="619"/>
      <c r="CV49" s="619"/>
      <c r="CW49" s="619"/>
      <c r="CX49" s="619"/>
      <c r="CY49" s="620"/>
      <c r="CZ49" s="621">
        <v>100</v>
      </c>
      <c r="DA49" s="622"/>
      <c r="DB49" s="622"/>
      <c r="DC49" s="623"/>
      <c r="DD49" s="624">
        <v>14734853</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sheetData>
  <sheetProtection algorithmName="SHA-512" hashValue="0fj73XaiqTZ7LoJW3STjoOFC/FaXKi28+AW81iCg7Cn5C6BCGXFvr28hRc3GMdaAKDcSRf2/04J4SmzLCR3aEw==" saltValue="/ExC+yXbNfEn/gBeEnYZy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25" customWidth="1"/>
    <col min="131" max="131" width="1.63281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03" t="s">
        <v>352</v>
      </c>
      <c r="B2" s="1103"/>
      <c r="C2" s="1103"/>
      <c r="D2" s="1103"/>
      <c r="E2" s="1103"/>
      <c r="F2" s="1103"/>
      <c r="G2" s="1103"/>
      <c r="H2" s="1103"/>
      <c r="I2" s="1103"/>
      <c r="J2" s="1103"/>
      <c r="K2" s="1103"/>
      <c r="L2" s="1103"/>
      <c r="M2" s="1103"/>
      <c r="N2" s="1103"/>
      <c r="O2" s="1103"/>
      <c r="P2" s="1103"/>
      <c r="Q2" s="1103"/>
      <c r="R2" s="1103"/>
      <c r="S2" s="1103"/>
      <c r="T2" s="1103"/>
      <c r="U2" s="1103"/>
      <c r="V2" s="1103"/>
      <c r="W2" s="1103"/>
      <c r="X2" s="1103"/>
      <c r="Y2" s="1103"/>
      <c r="Z2" s="1103"/>
      <c r="AA2" s="1103"/>
      <c r="AB2" s="1103"/>
      <c r="AC2" s="1103"/>
      <c r="AD2" s="1103"/>
      <c r="AE2" s="1103"/>
      <c r="AF2" s="1103"/>
      <c r="AG2" s="1103"/>
      <c r="AH2" s="1103"/>
      <c r="AI2" s="1103"/>
      <c r="AJ2" s="1103"/>
      <c r="AK2" s="1103"/>
      <c r="AL2" s="1103"/>
      <c r="AM2" s="1103"/>
      <c r="AN2" s="1103"/>
      <c r="AO2" s="1103"/>
      <c r="AP2" s="1103"/>
      <c r="AQ2" s="1103"/>
      <c r="AR2" s="1103"/>
      <c r="AS2" s="1103"/>
      <c r="AT2" s="1103"/>
      <c r="AU2" s="1103"/>
      <c r="AV2" s="1103"/>
      <c r="AW2" s="1103"/>
      <c r="AX2" s="1103"/>
      <c r="AY2" s="1103"/>
      <c r="AZ2" s="1103"/>
      <c r="BA2" s="1103"/>
      <c r="BB2" s="1103"/>
      <c r="BC2" s="1103"/>
      <c r="BD2" s="1103"/>
      <c r="BE2" s="1103"/>
      <c r="BF2" s="1103"/>
      <c r="BG2" s="1103"/>
      <c r="BH2" s="1103"/>
      <c r="BI2" s="1103"/>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04" t="s">
        <v>353</v>
      </c>
      <c r="DK2" s="1105"/>
      <c r="DL2" s="1105"/>
      <c r="DM2" s="1105"/>
      <c r="DN2" s="1105"/>
      <c r="DO2" s="1106"/>
      <c r="DP2" s="222"/>
      <c r="DQ2" s="1104" t="s">
        <v>354</v>
      </c>
      <c r="DR2" s="1105"/>
      <c r="DS2" s="1105"/>
      <c r="DT2" s="1105"/>
      <c r="DU2" s="1105"/>
      <c r="DV2" s="1105"/>
      <c r="DW2" s="1105"/>
      <c r="DX2" s="1105"/>
      <c r="DY2" s="1105"/>
      <c r="DZ2" s="1106"/>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355</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356</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357</v>
      </c>
      <c r="B5" s="1009"/>
      <c r="C5" s="1009"/>
      <c r="D5" s="1009"/>
      <c r="E5" s="1009"/>
      <c r="F5" s="1009"/>
      <c r="G5" s="1009"/>
      <c r="H5" s="1009"/>
      <c r="I5" s="1009"/>
      <c r="J5" s="1009"/>
      <c r="K5" s="1009"/>
      <c r="L5" s="1009"/>
      <c r="M5" s="1009"/>
      <c r="N5" s="1009"/>
      <c r="O5" s="1009"/>
      <c r="P5" s="1010"/>
      <c r="Q5" s="1014" t="s">
        <v>358</v>
      </c>
      <c r="R5" s="1015"/>
      <c r="S5" s="1015"/>
      <c r="T5" s="1015"/>
      <c r="U5" s="1016"/>
      <c r="V5" s="1014" t="s">
        <v>359</v>
      </c>
      <c r="W5" s="1015"/>
      <c r="X5" s="1015"/>
      <c r="Y5" s="1015"/>
      <c r="Z5" s="1016"/>
      <c r="AA5" s="1014" t="s">
        <v>360</v>
      </c>
      <c r="AB5" s="1015"/>
      <c r="AC5" s="1015"/>
      <c r="AD5" s="1015"/>
      <c r="AE5" s="1015"/>
      <c r="AF5" s="1107" t="s">
        <v>361</v>
      </c>
      <c r="AG5" s="1015"/>
      <c r="AH5" s="1015"/>
      <c r="AI5" s="1015"/>
      <c r="AJ5" s="1028"/>
      <c r="AK5" s="1015" t="s">
        <v>362</v>
      </c>
      <c r="AL5" s="1015"/>
      <c r="AM5" s="1015"/>
      <c r="AN5" s="1015"/>
      <c r="AO5" s="1016"/>
      <c r="AP5" s="1014" t="s">
        <v>363</v>
      </c>
      <c r="AQ5" s="1015"/>
      <c r="AR5" s="1015"/>
      <c r="AS5" s="1015"/>
      <c r="AT5" s="1016"/>
      <c r="AU5" s="1014" t="s">
        <v>364</v>
      </c>
      <c r="AV5" s="1015"/>
      <c r="AW5" s="1015"/>
      <c r="AX5" s="1015"/>
      <c r="AY5" s="1028"/>
      <c r="AZ5" s="226"/>
      <c r="BA5" s="226"/>
      <c r="BB5" s="226"/>
      <c r="BC5" s="226"/>
      <c r="BD5" s="226"/>
      <c r="BE5" s="227"/>
      <c r="BF5" s="227"/>
      <c r="BG5" s="227"/>
      <c r="BH5" s="227"/>
      <c r="BI5" s="227"/>
      <c r="BJ5" s="227"/>
      <c r="BK5" s="227"/>
      <c r="BL5" s="227"/>
      <c r="BM5" s="227"/>
      <c r="BN5" s="227"/>
      <c r="BO5" s="227"/>
      <c r="BP5" s="227"/>
      <c r="BQ5" s="1008" t="s">
        <v>365</v>
      </c>
      <c r="BR5" s="1009"/>
      <c r="BS5" s="1009"/>
      <c r="BT5" s="1009"/>
      <c r="BU5" s="1009"/>
      <c r="BV5" s="1009"/>
      <c r="BW5" s="1009"/>
      <c r="BX5" s="1009"/>
      <c r="BY5" s="1009"/>
      <c r="BZ5" s="1009"/>
      <c r="CA5" s="1009"/>
      <c r="CB5" s="1009"/>
      <c r="CC5" s="1009"/>
      <c r="CD5" s="1009"/>
      <c r="CE5" s="1009"/>
      <c r="CF5" s="1009"/>
      <c r="CG5" s="1010"/>
      <c r="CH5" s="1014" t="s">
        <v>366</v>
      </c>
      <c r="CI5" s="1015"/>
      <c r="CJ5" s="1015"/>
      <c r="CK5" s="1015"/>
      <c r="CL5" s="1016"/>
      <c r="CM5" s="1014" t="s">
        <v>367</v>
      </c>
      <c r="CN5" s="1015"/>
      <c r="CO5" s="1015"/>
      <c r="CP5" s="1015"/>
      <c r="CQ5" s="1016"/>
      <c r="CR5" s="1014" t="s">
        <v>368</v>
      </c>
      <c r="CS5" s="1015"/>
      <c r="CT5" s="1015"/>
      <c r="CU5" s="1015"/>
      <c r="CV5" s="1016"/>
      <c r="CW5" s="1014" t="s">
        <v>369</v>
      </c>
      <c r="CX5" s="1015"/>
      <c r="CY5" s="1015"/>
      <c r="CZ5" s="1015"/>
      <c r="DA5" s="1016"/>
      <c r="DB5" s="1014" t="s">
        <v>370</v>
      </c>
      <c r="DC5" s="1015"/>
      <c r="DD5" s="1015"/>
      <c r="DE5" s="1015"/>
      <c r="DF5" s="1016"/>
      <c r="DG5" s="1097" t="s">
        <v>371</v>
      </c>
      <c r="DH5" s="1098"/>
      <c r="DI5" s="1098"/>
      <c r="DJ5" s="1098"/>
      <c r="DK5" s="1099"/>
      <c r="DL5" s="1097" t="s">
        <v>372</v>
      </c>
      <c r="DM5" s="1098"/>
      <c r="DN5" s="1098"/>
      <c r="DO5" s="1098"/>
      <c r="DP5" s="1099"/>
      <c r="DQ5" s="1014" t="s">
        <v>373</v>
      </c>
      <c r="DR5" s="1015"/>
      <c r="DS5" s="1015"/>
      <c r="DT5" s="1015"/>
      <c r="DU5" s="1016"/>
      <c r="DV5" s="1014" t="s">
        <v>364</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08"/>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00"/>
      <c r="DH6" s="1101"/>
      <c r="DI6" s="1101"/>
      <c r="DJ6" s="1101"/>
      <c r="DK6" s="1102"/>
      <c r="DL6" s="1100"/>
      <c r="DM6" s="1101"/>
      <c r="DN6" s="1101"/>
      <c r="DO6" s="1101"/>
      <c r="DP6" s="1102"/>
      <c r="DQ6" s="1017"/>
      <c r="DR6" s="1018"/>
      <c r="DS6" s="1018"/>
      <c r="DT6" s="1018"/>
      <c r="DU6" s="1019"/>
      <c r="DV6" s="1017"/>
      <c r="DW6" s="1018"/>
      <c r="DX6" s="1018"/>
      <c r="DY6" s="1018"/>
      <c r="DZ6" s="1029"/>
      <c r="EA6" s="229"/>
    </row>
    <row r="7" spans="1:131" s="230" customFormat="1" ht="26.25" customHeight="1" thickTop="1" x14ac:dyDescent="0.2">
      <c r="A7" s="231">
        <v>1</v>
      </c>
      <c r="B7" s="1060" t="s">
        <v>374</v>
      </c>
      <c r="C7" s="1061"/>
      <c r="D7" s="1061"/>
      <c r="E7" s="1061"/>
      <c r="F7" s="1061"/>
      <c r="G7" s="1061"/>
      <c r="H7" s="1061"/>
      <c r="I7" s="1061"/>
      <c r="J7" s="1061"/>
      <c r="K7" s="1061"/>
      <c r="L7" s="1061"/>
      <c r="M7" s="1061"/>
      <c r="N7" s="1061"/>
      <c r="O7" s="1061"/>
      <c r="P7" s="1062"/>
      <c r="Q7" s="1115">
        <v>28842</v>
      </c>
      <c r="R7" s="1116"/>
      <c r="S7" s="1116"/>
      <c r="T7" s="1116"/>
      <c r="U7" s="1116"/>
      <c r="V7" s="1116">
        <v>27905</v>
      </c>
      <c r="W7" s="1116"/>
      <c r="X7" s="1116"/>
      <c r="Y7" s="1116"/>
      <c r="Z7" s="1116"/>
      <c r="AA7" s="1116">
        <v>937</v>
      </c>
      <c r="AB7" s="1116"/>
      <c r="AC7" s="1116"/>
      <c r="AD7" s="1116"/>
      <c r="AE7" s="1117"/>
      <c r="AF7" s="1118">
        <v>656</v>
      </c>
      <c r="AG7" s="1119"/>
      <c r="AH7" s="1119"/>
      <c r="AI7" s="1119"/>
      <c r="AJ7" s="1120"/>
      <c r="AK7" s="1121">
        <v>1652</v>
      </c>
      <c r="AL7" s="1122"/>
      <c r="AM7" s="1122"/>
      <c r="AN7" s="1122"/>
      <c r="AO7" s="1122"/>
      <c r="AP7" s="1122">
        <v>19177</v>
      </c>
      <c r="AQ7" s="1122"/>
      <c r="AR7" s="1122"/>
      <c r="AS7" s="1122"/>
      <c r="AT7" s="1122"/>
      <c r="AU7" s="1123"/>
      <c r="AV7" s="1123"/>
      <c r="AW7" s="1123"/>
      <c r="AX7" s="1123"/>
      <c r="AY7" s="1124"/>
      <c r="AZ7" s="226"/>
      <c r="BA7" s="226"/>
      <c r="BB7" s="226"/>
      <c r="BC7" s="226"/>
      <c r="BD7" s="226"/>
      <c r="BE7" s="227"/>
      <c r="BF7" s="227"/>
      <c r="BG7" s="227"/>
      <c r="BH7" s="227"/>
      <c r="BI7" s="227"/>
      <c r="BJ7" s="227"/>
      <c r="BK7" s="227"/>
      <c r="BL7" s="227"/>
      <c r="BM7" s="227"/>
      <c r="BN7" s="227"/>
      <c r="BO7" s="227"/>
      <c r="BP7" s="227"/>
      <c r="BQ7" s="231">
        <v>1</v>
      </c>
      <c r="BR7" s="232"/>
      <c r="BS7" s="1112" t="s">
        <v>556</v>
      </c>
      <c r="BT7" s="1113"/>
      <c r="BU7" s="1113"/>
      <c r="BV7" s="1113"/>
      <c r="BW7" s="1113"/>
      <c r="BX7" s="1113"/>
      <c r="BY7" s="1113"/>
      <c r="BZ7" s="1113"/>
      <c r="CA7" s="1113"/>
      <c r="CB7" s="1113"/>
      <c r="CC7" s="1113"/>
      <c r="CD7" s="1113"/>
      <c r="CE7" s="1113"/>
      <c r="CF7" s="1113"/>
      <c r="CG7" s="1125"/>
      <c r="CH7" s="1109">
        <v>18</v>
      </c>
      <c r="CI7" s="1110"/>
      <c r="CJ7" s="1110"/>
      <c r="CK7" s="1110"/>
      <c r="CL7" s="1111"/>
      <c r="CM7" s="1109">
        <v>102</v>
      </c>
      <c r="CN7" s="1110"/>
      <c r="CO7" s="1110"/>
      <c r="CP7" s="1110"/>
      <c r="CQ7" s="1111"/>
      <c r="CR7" s="1109">
        <v>32</v>
      </c>
      <c r="CS7" s="1110"/>
      <c r="CT7" s="1110"/>
      <c r="CU7" s="1110"/>
      <c r="CV7" s="1111"/>
      <c r="CW7" s="1109" t="s">
        <v>548</v>
      </c>
      <c r="CX7" s="1110"/>
      <c r="CY7" s="1110"/>
      <c r="CZ7" s="1110"/>
      <c r="DA7" s="1111"/>
      <c r="DB7" s="1109" t="s">
        <v>548</v>
      </c>
      <c r="DC7" s="1110"/>
      <c r="DD7" s="1110"/>
      <c r="DE7" s="1110"/>
      <c r="DF7" s="1111"/>
      <c r="DG7" s="1109" t="s">
        <v>548</v>
      </c>
      <c r="DH7" s="1110"/>
      <c r="DI7" s="1110"/>
      <c r="DJ7" s="1110"/>
      <c r="DK7" s="1111"/>
      <c r="DL7" s="1109" t="s">
        <v>548</v>
      </c>
      <c r="DM7" s="1110"/>
      <c r="DN7" s="1110"/>
      <c r="DO7" s="1110"/>
      <c r="DP7" s="1111"/>
      <c r="DQ7" s="1109" t="s">
        <v>548</v>
      </c>
      <c r="DR7" s="1110"/>
      <c r="DS7" s="1110"/>
      <c r="DT7" s="1110"/>
      <c r="DU7" s="1111"/>
      <c r="DV7" s="1112"/>
      <c r="DW7" s="1113"/>
      <c r="DX7" s="1113"/>
      <c r="DY7" s="1113"/>
      <c r="DZ7" s="1114"/>
      <c r="EA7" s="229"/>
    </row>
    <row r="8" spans="1:131" s="230" customFormat="1" ht="26.25" customHeight="1" x14ac:dyDescent="0.2">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557</v>
      </c>
      <c r="BT8" s="1006"/>
      <c r="BU8" s="1006"/>
      <c r="BV8" s="1006"/>
      <c r="BW8" s="1006"/>
      <c r="BX8" s="1006"/>
      <c r="BY8" s="1006"/>
      <c r="BZ8" s="1006"/>
      <c r="CA8" s="1006"/>
      <c r="CB8" s="1006"/>
      <c r="CC8" s="1006"/>
      <c r="CD8" s="1006"/>
      <c r="CE8" s="1006"/>
      <c r="CF8" s="1006"/>
      <c r="CG8" s="1027"/>
      <c r="CH8" s="1002">
        <v>-9</v>
      </c>
      <c r="CI8" s="1003"/>
      <c r="CJ8" s="1003"/>
      <c r="CK8" s="1003"/>
      <c r="CL8" s="1004"/>
      <c r="CM8" s="1002">
        <v>139</v>
      </c>
      <c r="CN8" s="1003"/>
      <c r="CO8" s="1003"/>
      <c r="CP8" s="1003"/>
      <c r="CQ8" s="1004"/>
      <c r="CR8" s="1002">
        <v>18</v>
      </c>
      <c r="CS8" s="1003"/>
      <c r="CT8" s="1003"/>
      <c r="CU8" s="1003"/>
      <c r="CV8" s="1004"/>
      <c r="CW8" s="1002" t="s">
        <v>548</v>
      </c>
      <c r="CX8" s="1003"/>
      <c r="CY8" s="1003"/>
      <c r="CZ8" s="1003"/>
      <c r="DA8" s="1004"/>
      <c r="DB8" s="1002" t="s">
        <v>548</v>
      </c>
      <c r="DC8" s="1003"/>
      <c r="DD8" s="1003"/>
      <c r="DE8" s="1003"/>
      <c r="DF8" s="1004"/>
      <c r="DG8" s="1002" t="s">
        <v>548</v>
      </c>
      <c r="DH8" s="1003"/>
      <c r="DI8" s="1003"/>
      <c r="DJ8" s="1003"/>
      <c r="DK8" s="1004"/>
      <c r="DL8" s="1002">
        <v>91</v>
      </c>
      <c r="DM8" s="1003"/>
      <c r="DN8" s="1003"/>
      <c r="DO8" s="1003"/>
      <c r="DP8" s="1004"/>
      <c r="DQ8" s="1002">
        <v>9</v>
      </c>
      <c r="DR8" s="1003"/>
      <c r="DS8" s="1003"/>
      <c r="DT8" s="1003"/>
      <c r="DU8" s="1004"/>
      <c r="DV8" s="1005"/>
      <c r="DW8" s="1006"/>
      <c r="DX8" s="1006"/>
      <c r="DY8" s="1006"/>
      <c r="DZ8" s="1007"/>
      <c r="EA8" s="229"/>
    </row>
    <row r="9" spans="1:131" s="230" customFormat="1" ht="26.25" customHeight="1" x14ac:dyDescent="0.2">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375</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376</v>
      </c>
      <c r="B23" s="950" t="s">
        <v>377</v>
      </c>
      <c r="C23" s="951"/>
      <c r="D23" s="951"/>
      <c r="E23" s="951"/>
      <c r="F23" s="951"/>
      <c r="G23" s="951"/>
      <c r="H23" s="951"/>
      <c r="I23" s="951"/>
      <c r="J23" s="951"/>
      <c r="K23" s="951"/>
      <c r="L23" s="951"/>
      <c r="M23" s="951"/>
      <c r="N23" s="951"/>
      <c r="O23" s="951"/>
      <c r="P23" s="961"/>
      <c r="Q23" s="1080">
        <v>28842</v>
      </c>
      <c r="R23" s="1074"/>
      <c r="S23" s="1074"/>
      <c r="T23" s="1074"/>
      <c r="U23" s="1074"/>
      <c r="V23" s="1074">
        <v>27905</v>
      </c>
      <c r="W23" s="1074"/>
      <c r="X23" s="1074"/>
      <c r="Y23" s="1074"/>
      <c r="Z23" s="1074"/>
      <c r="AA23" s="1074">
        <v>937</v>
      </c>
      <c r="AB23" s="1074"/>
      <c r="AC23" s="1074"/>
      <c r="AD23" s="1074"/>
      <c r="AE23" s="1081"/>
      <c r="AF23" s="1082">
        <v>656</v>
      </c>
      <c r="AG23" s="1074"/>
      <c r="AH23" s="1074"/>
      <c r="AI23" s="1074"/>
      <c r="AJ23" s="1083"/>
      <c r="AK23" s="1084"/>
      <c r="AL23" s="1085"/>
      <c r="AM23" s="1085"/>
      <c r="AN23" s="1085"/>
      <c r="AO23" s="1085"/>
      <c r="AP23" s="1074">
        <v>19177</v>
      </c>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378</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379</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357</v>
      </c>
      <c r="B26" s="1009"/>
      <c r="C26" s="1009"/>
      <c r="D26" s="1009"/>
      <c r="E26" s="1009"/>
      <c r="F26" s="1009"/>
      <c r="G26" s="1009"/>
      <c r="H26" s="1009"/>
      <c r="I26" s="1009"/>
      <c r="J26" s="1009"/>
      <c r="K26" s="1009"/>
      <c r="L26" s="1009"/>
      <c r="M26" s="1009"/>
      <c r="N26" s="1009"/>
      <c r="O26" s="1009"/>
      <c r="P26" s="1010"/>
      <c r="Q26" s="1014" t="s">
        <v>380</v>
      </c>
      <c r="R26" s="1015"/>
      <c r="S26" s="1015"/>
      <c r="T26" s="1015"/>
      <c r="U26" s="1016"/>
      <c r="V26" s="1014" t="s">
        <v>381</v>
      </c>
      <c r="W26" s="1015"/>
      <c r="X26" s="1015"/>
      <c r="Y26" s="1015"/>
      <c r="Z26" s="1016"/>
      <c r="AA26" s="1014" t="s">
        <v>382</v>
      </c>
      <c r="AB26" s="1015"/>
      <c r="AC26" s="1015"/>
      <c r="AD26" s="1015"/>
      <c r="AE26" s="1015"/>
      <c r="AF26" s="1068" t="s">
        <v>383</v>
      </c>
      <c r="AG26" s="1021"/>
      <c r="AH26" s="1021"/>
      <c r="AI26" s="1021"/>
      <c r="AJ26" s="1069"/>
      <c r="AK26" s="1015" t="s">
        <v>384</v>
      </c>
      <c r="AL26" s="1015"/>
      <c r="AM26" s="1015"/>
      <c r="AN26" s="1015"/>
      <c r="AO26" s="1016"/>
      <c r="AP26" s="1014" t="s">
        <v>385</v>
      </c>
      <c r="AQ26" s="1015"/>
      <c r="AR26" s="1015"/>
      <c r="AS26" s="1015"/>
      <c r="AT26" s="1016"/>
      <c r="AU26" s="1014" t="s">
        <v>386</v>
      </c>
      <c r="AV26" s="1015"/>
      <c r="AW26" s="1015"/>
      <c r="AX26" s="1015"/>
      <c r="AY26" s="1016"/>
      <c r="AZ26" s="1014" t="s">
        <v>387</v>
      </c>
      <c r="BA26" s="1015"/>
      <c r="BB26" s="1015"/>
      <c r="BC26" s="1015"/>
      <c r="BD26" s="1016"/>
      <c r="BE26" s="1014" t="s">
        <v>364</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388</v>
      </c>
      <c r="C28" s="1061"/>
      <c r="D28" s="1061"/>
      <c r="E28" s="1061"/>
      <c r="F28" s="1061"/>
      <c r="G28" s="1061"/>
      <c r="H28" s="1061"/>
      <c r="I28" s="1061"/>
      <c r="J28" s="1061"/>
      <c r="K28" s="1061"/>
      <c r="L28" s="1061"/>
      <c r="M28" s="1061"/>
      <c r="N28" s="1061"/>
      <c r="O28" s="1061"/>
      <c r="P28" s="1062"/>
      <c r="Q28" s="1063">
        <v>5609</v>
      </c>
      <c r="R28" s="1064"/>
      <c r="S28" s="1064"/>
      <c r="T28" s="1064"/>
      <c r="U28" s="1064"/>
      <c r="V28" s="1064">
        <v>5512</v>
      </c>
      <c r="W28" s="1064"/>
      <c r="X28" s="1064"/>
      <c r="Y28" s="1064"/>
      <c r="Z28" s="1064"/>
      <c r="AA28" s="1064">
        <v>97</v>
      </c>
      <c r="AB28" s="1064"/>
      <c r="AC28" s="1064"/>
      <c r="AD28" s="1064"/>
      <c r="AE28" s="1065"/>
      <c r="AF28" s="1066">
        <v>97</v>
      </c>
      <c r="AG28" s="1064"/>
      <c r="AH28" s="1064"/>
      <c r="AI28" s="1064"/>
      <c r="AJ28" s="1067"/>
      <c r="AK28" s="1055">
        <v>493</v>
      </c>
      <c r="AL28" s="1056"/>
      <c r="AM28" s="1056"/>
      <c r="AN28" s="1056"/>
      <c r="AO28" s="1056"/>
      <c r="AP28" s="1056" t="s">
        <v>548</v>
      </c>
      <c r="AQ28" s="1056"/>
      <c r="AR28" s="1056"/>
      <c r="AS28" s="1056"/>
      <c r="AT28" s="1056"/>
      <c r="AU28" s="1056" t="s">
        <v>548</v>
      </c>
      <c r="AV28" s="1056"/>
      <c r="AW28" s="1056"/>
      <c r="AX28" s="1056"/>
      <c r="AY28" s="1056"/>
      <c r="AZ28" s="1057" t="s">
        <v>548</v>
      </c>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389</v>
      </c>
      <c r="C29" s="1044"/>
      <c r="D29" s="1044"/>
      <c r="E29" s="1044"/>
      <c r="F29" s="1044"/>
      <c r="G29" s="1044"/>
      <c r="H29" s="1044"/>
      <c r="I29" s="1044"/>
      <c r="J29" s="1044"/>
      <c r="K29" s="1044"/>
      <c r="L29" s="1044"/>
      <c r="M29" s="1044"/>
      <c r="N29" s="1044"/>
      <c r="O29" s="1044"/>
      <c r="P29" s="1045"/>
      <c r="Q29" s="1051">
        <v>5785</v>
      </c>
      <c r="R29" s="1052"/>
      <c r="S29" s="1052"/>
      <c r="T29" s="1052"/>
      <c r="U29" s="1052"/>
      <c r="V29" s="1052">
        <v>5469</v>
      </c>
      <c r="W29" s="1052"/>
      <c r="X29" s="1052"/>
      <c r="Y29" s="1052"/>
      <c r="Z29" s="1052"/>
      <c r="AA29" s="1052">
        <v>316</v>
      </c>
      <c r="AB29" s="1052"/>
      <c r="AC29" s="1052"/>
      <c r="AD29" s="1052"/>
      <c r="AE29" s="1053"/>
      <c r="AF29" s="1048">
        <v>316</v>
      </c>
      <c r="AG29" s="1049"/>
      <c r="AH29" s="1049"/>
      <c r="AI29" s="1049"/>
      <c r="AJ29" s="1050"/>
      <c r="AK29" s="993">
        <v>859</v>
      </c>
      <c r="AL29" s="984"/>
      <c r="AM29" s="984"/>
      <c r="AN29" s="984"/>
      <c r="AO29" s="984"/>
      <c r="AP29" s="984" t="s">
        <v>548</v>
      </c>
      <c r="AQ29" s="984"/>
      <c r="AR29" s="984"/>
      <c r="AS29" s="984"/>
      <c r="AT29" s="984"/>
      <c r="AU29" s="984" t="s">
        <v>548</v>
      </c>
      <c r="AV29" s="984"/>
      <c r="AW29" s="984"/>
      <c r="AX29" s="984"/>
      <c r="AY29" s="984"/>
      <c r="AZ29" s="1054" t="s">
        <v>548</v>
      </c>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390</v>
      </c>
      <c r="C30" s="1044"/>
      <c r="D30" s="1044"/>
      <c r="E30" s="1044"/>
      <c r="F30" s="1044"/>
      <c r="G30" s="1044"/>
      <c r="H30" s="1044"/>
      <c r="I30" s="1044"/>
      <c r="J30" s="1044"/>
      <c r="K30" s="1044"/>
      <c r="L30" s="1044"/>
      <c r="M30" s="1044"/>
      <c r="N30" s="1044"/>
      <c r="O30" s="1044"/>
      <c r="P30" s="1045"/>
      <c r="Q30" s="1051">
        <v>623</v>
      </c>
      <c r="R30" s="1052"/>
      <c r="S30" s="1052"/>
      <c r="T30" s="1052"/>
      <c r="U30" s="1052"/>
      <c r="V30" s="1052">
        <v>621</v>
      </c>
      <c r="W30" s="1052"/>
      <c r="X30" s="1052"/>
      <c r="Y30" s="1052"/>
      <c r="Z30" s="1052"/>
      <c r="AA30" s="1052">
        <v>2</v>
      </c>
      <c r="AB30" s="1052"/>
      <c r="AC30" s="1052"/>
      <c r="AD30" s="1052"/>
      <c r="AE30" s="1053"/>
      <c r="AF30" s="1048">
        <v>2</v>
      </c>
      <c r="AG30" s="1049"/>
      <c r="AH30" s="1049"/>
      <c r="AI30" s="1049"/>
      <c r="AJ30" s="1050"/>
      <c r="AK30" s="993">
        <v>220</v>
      </c>
      <c r="AL30" s="984"/>
      <c r="AM30" s="984"/>
      <c r="AN30" s="984"/>
      <c r="AO30" s="984"/>
      <c r="AP30" s="984" t="s">
        <v>548</v>
      </c>
      <c r="AQ30" s="984"/>
      <c r="AR30" s="984"/>
      <c r="AS30" s="984"/>
      <c r="AT30" s="984"/>
      <c r="AU30" s="984" t="s">
        <v>548</v>
      </c>
      <c r="AV30" s="984"/>
      <c r="AW30" s="984"/>
      <c r="AX30" s="984"/>
      <c r="AY30" s="984"/>
      <c r="AZ30" s="1054" t="s">
        <v>548</v>
      </c>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391</v>
      </c>
      <c r="C31" s="1044"/>
      <c r="D31" s="1044"/>
      <c r="E31" s="1044"/>
      <c r="F31" s="1044"/>
      <c r="G31" s="1044"/>
      <c r="H31" s="1044"/>
      <c r="I31" s="1044"/>
      <c r="J31" s="1044"/>
      <c r="K31" s="1044"/>
      <c r="L31" s="1044"/>
      <c r="M31" s="1044"/>
      <c r="N31" s="1044"/>
      <c r="O31" s="1044"/>
      <c r="P31" s="1045"/>
      <c r="Q31" s="1051">
        <v>685</v>
      </c>
      <c r="R31" s="1052"/>
      <c r="S31" s="1052"/>
      <c r="T31" s="1052"/>
      <c r="U31" s="1052"/>
      <c r="V31" s="1052">
        <v>621</v>
      </c>
      <c r="W31" s="1052"/>
      <c r="X31" s="1052"/>
      <c r="Y31" s="1052"/>
      <c r="Z31" s="1052"/>
      <c r="AA31" s="1052">
        <v>64</v>
      </c>
      <c r="AB31" s="1052"/>
      <c r="AC31" s="1052"/>
      <c r="AD31" s="1052"/>
      <c r="AE31" s="1053"/>
      <c r="AF31" s="1048">
        <v>359</v>
      </c>
      <c r="AG31" s="1049"/>
      <c r="AH31" s="1049"/>
      <c r="AI31" s="1049"/>
      <c r="AJ31" s="1050"/>
      <c r="AK31" s="993">
        <v>27</v>
      </c>
      <c r="AL31" s="984"/>
      <c r="AM31" s="984"/>
      <c r="AN31" s="984"/>
      <c r="AO31" s="984"/>
      <c r="AP31" s="984">
        <v>2000</v>
      </c>
      <c r="AQ31" s="984"/>
      <c r="AR31" s="984"/>
      <c r="AS31" s="984"/>
      <c r="AT31" s="984"/>
      <c r="AU31" s="984">
        <v>674</v>
      </c>
      <c r="AV31" s="984"/>
      <c r="AW31" s="984"/>
      <c r="AX31" s="984"/>
      <c r="AY31" s="984"/>
      <c r="AZ31" s="1054" t="s">
        <v>548</v>
      </c>
      <c r="BA31" s="1054"/>
      <c r="BB31" s="1054"/>
      <c r="BC31" s="1054"/>
      <c r="BD31" s="1054"/>
      <c r="BE31" s="985" t="s">
        <v>392</v>
      </c>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393</v>
      </c>
      <c r="C32" s="1044"/>
      <c r="D32" s="1044"/>
      <c r="E32" s="1044"/>
      <c r="F32" s="1044"/>
      <c r="G32" s="1044"/>
      <c r="H32" s="1044"/>
      <c r="I32" s="1044"/>
      <c r="J32" s="1044"/>
      <c r="K32" s="1044"/>
      <c r="L32" s="1044"/>
      <c r="M32" s="1044"/>
      <c r="N32" s="1044"/>
      <c r="O32" s="1044"/>
      <c r="P32" s="1045"/>
      <c r="Q32" s="1051">
        <v>65</v>
      </c>
      <c r="R32" s="1052"/>
      <c r="S32" s="1052"/>
      <c r="T32" s="1052"/>
      <c r="U32" s="1052"/>
      <c r="V32" s="1052">
        <v>57</v>
      </c>
      <c r="W32" s="1052"/>
      <c r="X32" s="1052"/>
      <c r="Y32" s="1052"/>
      <c r="Z32" s="1052"/>
      <c r="AA32" s="1052">
        <v>8</v>
      </c>
      <c r="AB32" s="1052"/>
      <c r="AC32" s="1052"/>
      <c r="AD32" s="1052"/>
      <c r="AE32" s="1053"/>
      <c r="AF32" s="1048">
        <v>27</v>
      </c>
      <c r="AG32" s="1049"/>
      <c r="AH32" s="1049"/>
      <c r="AI32" s="1049"/>
      <c r="AJ32" s="1050"/>
      <c r="AK32" s="993">
        <v>34</v>
      </c>
      <c r="AL32" s="984"/>
      <c r="AM32" s="984"/>
      <c r="AN32" s="984"/>
      <c r="AO32" s="984"/>
      <c r="AP32" s="984">
        <v>95</v>
      </c>
      <c r="AQ32" s="984"/>
      <c r="AR32" s="984"/>
      <c r="AS32" s="984"/>
      <c r="AT32" s="984"/>
      <c r="AU32" s="984">
        <v>95</v>
      </c>
      <c r="AV32" s="984"/>
      <c r="AW32" s="984"/>
      <c r="AX32" s="984"/>
      <c r="AY32" s="984"/>
      <c r="AZ32" s="1054" t="s">
        <v>548</v>
      </c>
      <c r="BA32" s="1054"/>
      <c r="BB32" s="1054"/>
      <c r="BC32" s="1054"/>
      <c r="BD32" s="1054"/>
      <c r="BE32" s="985" t="s">
        <v>392</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t="s">
        <v>394</v>
      </c>
      <c r="C33" s="1044"/>
      <c r="D33" s="1044"/>
      <c r="E33" s="1044"/>
      <c r="F33" s="1044"/>
      <c r="G33" s="1044"/>
      <c r="H33" s="1044"/>
      <c r="I33" s="1044"/>
      <c r="J33" s="1044"/>
      <c r="K33" s="1044"/>
      <c r="L33" s="1044"/>
      <c r="M33" s="1044"/>
      <c r="N33" s="1044"/>
      <c r="O33" s="1044"/>
      <c r="P33" s="1045"/>
      <c r="Q33" s="1051">
        <v>156</v>
      </c>
      <c r="R33" s="1052"/>
      <c r="S33" s="1052"/>
      <c r="T33" s="1052"/>
      <c r="U33" s="1052"/>
      <c r="V33" s="1052">
        <v>139</v>
      </c>
      <c r="W33" s="1052"/>
      <c r="X33" s="1052"/>
      <c r="Y33" s="1052"/>
      <c r="Z33" s="1052"/>
      <c r="AA33" s="1052">
        <v>17</v>
      </c>
      <c r="AB33" s="1052"/>
      <c r="AC33" s="1052"/>
      <c r="AD33" s="1052"/>
      <c r="AE33" s="1053"/>
      <c r="AF33" s="1048">
        <v>122</v>
      </c>
      <c r="AG33" s="1049"/>
      <c r="AH33" s="1049"/>
      <c r="AI33" s="1049"/>
      <c r="AJ33" s="1050"/>
      <c r="AK33" s="993">
        <v>67</v>
      </c>
      <c r="AL33" s="984"/>
      <c r="AM33" s="984"/>
      <c r="AN33" s="984"/>
      <c r="AO33" s="984"/>
      <c r="AP33" s="984">
        <v>412</v>
      </c>
      <c r="AQ33" s="984"/>
      <c r="AR33" s="984"/>
      <c r="AS33" s="984"/>
      <c r="AT33" s="984"/>
      <c r="AU33" s="984">
        <v>373</v>
      </c>
      <c r="AV33" s="984"/>
      <c r="AW33" s="984"/>
      <c r="AX33" s="984"/>
      <c r="AY33" s="984"/>
      <c r="AZ33" s="1054" t="s">
        <v>548</v>
      </c>
      <c r="BA33" s="1054"/>
      <c r="BB33" s="1054"/>
      <c r="BC33" s="1054"/>
      <c r="BD33" s="1054"/>
      <c r="BE33" s="985" t="s">
        <v>392</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395</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376</v>
      </c>
      <c r="B63" s="950" t="s">
        <v>396</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923</v>
      </c>
      <c r="AG63" s="972"/>
      <c r="AH63" s="972"/>
      <c r="AI63" s="972"/>
      <c r="AJ63" s="1035"/>
      <c r="AK63" s="1036"/>
      <c r="AL63" s="976"/>
      <c r="AM63" s="976"/>
      <c r="AN63" s="976"/>
      <c r="AO63" s="976"/>
      <c r="AP63" s="972">
        <v>2507</v>
      </c>
      <c r="AQ63" s="972"/>
      <c r="AR63" s="972"/>
      <c r="AS63" s="972"/>
      <c r="AT63" s="972"/>
      <c r="AU63" s="972">
        <v>1143</v>
      </c>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398</v>
      </c>
      <c r="B66" s="1009"/>
      <c r="C66" s="1009"/>
      <c r="D66" s="1009"/>
      <c r="E66" s="1009"/>
      <c r="F66" s="1009"/>
      <c r="G66" s="1009"/>
      <c r="H66" s="1009"/>
      <c r="I66" s="1009"/>
      <c r="J66" s="1009"/>
      <c r="K66" s="1009"/>
      <c r="L66" s="1009"/>
      <c r="M66" s="1009"/>
      <c r="N66" s="1009"/>
      <c r="O66" s="1009"/>
      <c r="P66" s="1010"/>
      <c r="Q66" s="1014" t="s">
        <v>380</v>
      </c>
      <c r="R66" s="1015"/>
      <c r="S66" s="1015"/>
      <c r="T66" s="1015"/>
      <c r="U66" s="1016"/>
      <c r="V66" s="1014" t="s">
        <v>381</v>
      </c>
      <c r="W66" s="1015"/>
      <c r="X66" s="1015"/>
      <c r="Y66" s="1015"/>
      <c r="Z66" s="1016"/>
      <c r="AA66" s="1014" t="s">
        <v>382</v>
      </c>
      <c r="AB66" s="1015"/>
      <c r="AC66" s="1015"/>
      <c r="AD66" s="1015"/>
      <c r="AE66" s="1016"/>
      <c r="AF66" s="1020" t="s">
        <v>383</v>
      </c>
      <c r="AG66" s="1021"/>
      <c r="AH66" s="1021"/>
      <c r="AI66" s="1021"/>
      <c r="AJ66" s="1022"/>
      <c r="AK66" s="1014" t="s">
        <v>384</v>
      </c>
      <c r="AL66" s="1009"/>
      <c r="AM66" s="1009"/>
      <c r="AN66" s="1009"/>
      <c r="AO66" s="1010"/>
      <c r="AP66" s="1014" t="s">
        <v>385</v>
      </c>
      <c r="AQ66" s="1015"/>
      <c r="AR66" s="1015"/>
      <c r="AS66" s="1015"/>
      <c r="AT66" s="1016"/>
      <c r="AU66" s="1014" t="s">
        <v>399</v>
      </c>
      <c r="AV66" s="1015"/>
      <c r="AW66" s="1015"/>
      <c r="AX66" s="1015"/>
      <c r="AY66" s="1016"/>
      <c r="AZ66" s="1014" t="s">
        <v>364</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t="s">
        <v>549</v>
      </c>
      <c r="C68" s="999"/>
      <c r="D68" s="999"/>
      <c r="E68" s="999"/>
      <c r="F68" s="999"/>
      <c r="G68" s="999"/>
      <c r="H68" s="999"/>
      <c r="I68" s="999"/>
      <c r="J68" s="999"/>
      <c r="K68" s="999"/>
      <c r="L68" s="999"/>
      <c r="M68" s="999"/>
      <c r="N68" s="999"/>
      <c r="O68" s="999"/>
      <c r="P68" s="1000"/>
      <c r="Q68" s="1001">
        <v>8593</v>
      </c>
      <c r="R68" s="995"/>
      <c r="S68" s="995"/>
      <c r="T68" s="995"/>
      <c r="U68" s="995"/>
      <c r="V68" s="995">
        <v>7983</v>
      </c>
      <c r="W68" s="995"/>
      <c r="X68" s="995"/>
      <c r="Y68" s="995"/>
      <c r="Z68" s="995"/>
      <c r="AA68" s="995">
        <v>610</v>
      </c>
      <c r="AB68" s="995"/>
      <c r="AC68" s="995"/>
      <c r="AD68" s="995"/>
      <c r="AE68" s="995"/>
      <c r="AF68" s="995">
        <v>610</v>
      </c>
      <c r="AG68" s="995"/>
      <c r="AH68" s="995"/>
      <c r="AI68" s="995"/>
      <c r="AJ68" s="995"/>
      <c r="AK68" s="995">
        <v>58</v>
      </c>
      <c r="AL68" s="995"/>
      <c r="AM68" s="995"/>
      <c r="AN68" s="995"/>
      <c r="AO68" s="995"/>
      <c r="AP68" s="995" t="s">
        <v>548</v>
      </c>
      <c r="AQ68" s="995"/>
      <c r="AR68" s="995"/>
      <c r="AS68" s="995"/>
      <c r="AT68" s="995"/>
      <c r="AU68" s="995" t="s">
        <v>548</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t="s">
        <v>550</v>
      </c>
      <c r="C69" s="988"/>
      <c r="D69" s="988"/>
      <c r="E69" s="988"/>
      <c r="F69" s="988"/>
      <c r="G69" s="988"/>
      <c r="H69" s="988"/>
      <c r="I69" s="988"/>
      <c r="J69" s="988"/>
      <c r="K69" s="988"/>
      <c r="L69" s="988"/>
      <c r="M69" s="988"/>
      <c r="N69" s="988"/>
      <c r="O69" s="988"/>
      <c r="P69" s="989"/>
      <c r="Q69" s="990">
        <v>12036</v>
      </c>
      <c r="R69" s="984"/>
      <c r="S69" s="984"/>
      <c r="T69" s="984"/>
      <c r="U69" s="984"/>
      <c r="V69" s="984">
        <v>11957</v>
      </c>
      <c r="W69" s="984"/>
      <c r="X69" s="984"/>
      <c r="Y69" s="984"/>
      <c r="Z69" s="984"/>
      <c r="AA69" s="984">
        <v>79</v>
      </c>
      <c r="AB69" s="984"/>
      <c r="AC69" s="984"/>
      <c r="AD69" s="984"/>
      <c r="AE69" s="984"/>
      <c r="AF69" s="984">
        <v>79</v>
      </c>
      <c r="AG69" s="984"/>
      <c r="AH69" s="984"/>
      <c r="AI69" s="984"/>
      <c r="AJ69" s="984"/>
      <c r="AK69" s="984" t="s">
        <v>563</v>
      </c>
      <c r="AL69" s="984"/>
      <c r="AM69" s="984"/>
      <c r="AN69" s="984"/>
      <c r="AO69" s="984"/>
      <c r="AP69" s="984" t="s">
        <v>548</v>
      </c>
      <c r="AQ69" s="984"/>
      <c r="AR69" s="984"/>
      <c r="AS69" s="984"/>
      <c r="AT69" s="984"/>
      <c r="AU69" s="984" t="s">
        <v>548</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t="s">
        <v>551</v>
      </c>
      <c r="C70" s="988"/>
      <c r="D70" s="988"/>
      <c r="E70" s="988"/>
      <c r="F70" s="988"/>
      <c r="G70" s="988"/>
      <c r="H70" s="988"/>
      <c r="I70" s="988"/>
      <c r="J70" s="988"/>
      <c r="K70" s="988"/>
      <c r="L70" s="988"/>
      <c r="M70" s="988"/>
      <c r="N70" s="988"/>
      <c r="O70" s="988"/>
      <c r="P70" s="989"/>
      <c r="Q70" s="990">
        <v>1688</v>
      </c>
      <c r="R70" s="984"/>
      <c r="S70" s="984"/>
      <c r="T70" s="984"/>
      <c r="U70" s="984"/>
      <c r="V70" s="984">
        <v>1660</v>
      </c>
      <c r="W70" s="984"/>
      <c r="X70" s="984"/>
      <c r="Y70" s="984"/>
      <c r="Z70" s="984"/>
      <c r="AA70" s="984">
        <v>27</v>
      </c>
      <c r="AB70" s="984"/>
      <c r="AC70" s="984"/>
      <c r="AD70" s="984"/>
      <c r="AE70" s="984"/>
      <c r="AF70" s="984">
        <v>27</v>
      </c>
      <c r="AG70" s="984"/>
      <c r="AH70" s="984"/>
      <c r="AI70" s="984"/>
      <c r="AJ70" s="984"/>
      <c r="AK70" s="984" t="s">
        <v>563</v>
      </c>
      <c r="AL70" s="984"/>
      <c r="AM70" s="984"/>
      <c r="AN70" s="984"/>
      <c r="AO70" s="984"/>
      <c r="AP70" s="984">
        <v>948</v>
      </c>
      <c r="AQ70" s="984"/>
      <c r="AR70" s="984"/>
      <c r="AS70" s="984"/>
      <c r="AT70" s="984"/>
      <c r="AU70" s="984">
        <v>414</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t="s">
        <v>552</v>
      </c>
      <c r="C71" s="988"/>
      <c r="D71" s="988"/>
      <c r="E71" s="988"/>
      <c r="F71" s="988"/>
      <c r="G71" s="988"/>
      <c r="H71" s="988"/>
      <c r="I71" s="988"/>
      <c r="J71" s="988"/>
      <c r="K71" s="988"/>
      <c r="L71" s="988"/>
      <c r="M71" s="988"/>
      <c r="N71" s="988"/>
      <c r="O71" s="988"/>
      <c r="P71" s="989"/>
      <c r="Q71" s="990">
        <v>1139</v>
      </c>
      <c r="R71" s="984"/>
      <c r="S71" s="984"/>
      <c r="T71" s="984"/>
      <c r="U71" s="984"/>
      <c r="V71" s="984">
        <v>1115</v>
      </c>
      <c r="W71" s="984"/>
      <c r="X71" s="984"/>
      <c r="Y71" s="984"/>
      <c r="Z71" s="984"/>
      <c r="AA71" s="984">
        <v>24</v>
      </c>
      <c r="AB71" s="984"/>
      <c r="AC71" s="984"/>
      <c r="AD71" s="984"/>
      <c r="AE71" s="984"/>
      <c r="AF71" s="984">
        <v>24</v>
      </c>
      <c r="AG71" s="984"/>
      <c r="AH71" s="984"/>
      <c r="AI71" s="984"/>
      <c r="AJ71" s="984"/>
      <c r="AK71" s="984">
        <v>5</v>
      </c>
      <c r="AL71" s="984"/>
      <c r="AM71" s="984"/>
      <c r="AN71" s="984"/>
      <c r="AO71" s="984"/>
      <c r="AP71" s="984">
        <v>3250</v>
      </c>
      <c r="AQ71" s="984"/>
      <c r="AR71" s="984"/>
      <c r="AS71" s="984"/>
      <c r="AT71" s="984"/>
      <c r="AU71" s="984">
        <v>806</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t="s">
        <v>553</v>
      </c>
      <c r="C72" s="988"/>
      <c r="D72" s="988"/>
      <c r="E72" s="988"/>
      <c r="F72" s="988"/>
      <c r="G72" s="988"/>
      <c r="H72" s="988"/>
      <c r="I72" s="988"/>
      <c r="J72" s="988"/>
      <c r="K72" s="988"/>
      <c r="L72" s="988"/>
      <c r="M72" s="988"/>
      <c r="N72" s="988"/>
      <c r="O72" s="988"/>
      <c r="P72" s="989"/>
      <c r="Q72" s="990">
        <v>230</v>
      </c>
      <c r="R72" s="984"/>
      <c r="S72" s="984"/>
      <c r="T72" s="984"/>
      <c r="U72" s="984"/>
      <c r="V72" s="984">
        <v>220</v>
      </c>
      <c r="W72" s="984"/>
      <c r="X72" s="984"/>
      <c r="Y72" s="984"/>
      <c r="Z72" s="984"/>
      <c r="AA72" s="984">
        <v>10</v>
      </c>
      <c r="AB72" s="984"/>
      <c r="AC72" s="984"/>
      <c r="AD72" s="984"/>
      <c r="AE72" s="984"/>
      <c r="AF72" s="984">
        <v>10</v>
      </c>
      <c r="AG72" s="984"/>
      <c r="AH72" s="984"/>
      <c r="AI72" s="984"/>
      <c r="AJ72" s="984"/>
      <c r="AK72" s="984" t="s">
        <v>563</v>
      </c>
      <c r="AL72" s="984"/>
      <c r="AM72" s="984"/>
      <c r="AN72" s="984"/>
      <c r="AO72" s="984"/>
      <c r="AP72" s="984" t="s">
        <v>548</v>
      </c>
      <c r="AQ72" s="984"/>
      <c r="AR72" s="984"/>
      <c r="AS72" s="984"/>
      <c r="AT72" s="984"/>
      <c r="AU72" s="984" t="s">
        <v>548</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t="s">
        <v>554</v>
      </c>
      <c r="C73" s="988"/>
      <c r="D73" s="988"/>
      <c r="E73" s="988"/>
      <c r="F73" s="988"/>
      <c r="G73" s="988"/>
      <c r="H73" s="988"/>
      <c r="I73" s="988"/>
      <c r="J73" s="988"/>
      <c r="K73" s="988"/>
      <c r="L73" s="988"/>
      <c r="M73" s="988"/>
      <c r="N73" s="988"/>
      <c r="O73" s="988"/>
      <c r="P73" s="989"/>
      <c r="Q73" s="990">
        <v>110</v>
      </c>
      <c r="R73" s="984"/>
      <c r="S73" s="984"/>
      <c r="T73" s="984"/>
      <c r="U73" s="984"/>
      <c r="V73" s="984">
        <v>93</v>
      </c>
      <c r="W73" s="984"/>
      <c r="X73" s="984"/>
      <c r="Y73" s="984"/>
      <c r="Z73" s="984"/>
      <c r="AA73" s="984">
        <v>17</v>
      </c>
      <c r="AB73" s="984"/>
      <c r="AC73" s="984"/>
      <c r="AD73" s="984"/>
      <c r="AE73" s="984"/>
      <c r="AF73" s="984">
        <v>17</v>
      </c>
      <c r="AG73" s="984"/>
      <c r="AH73" s="984"/>
      <c r="AI73" s="984"/>
      <c r="AJ73" s="984"/>
      <c r="AK73" s="984" t="s">
        <v>563</v>
      </c>
      <c r="AL73" s="984"/>
      <c r="AM73" s="984"/>
      <c r="AN73" s="984"/>
      <c r="AO73" s="984"/>
      <c r="AP73" s="984" t="s">
        <v>548</v>
      </c>
      <c r="AQ73" s="984"/>
      <c r="AR73" s="984"/>
      <c r="AS73" s="984"/>
      <c r="AT73" s="984"/>
      <c r="AU73" s="984" t="s">
        <v>548</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t="s">
        <v>555</v>
      </c>
      <c r="C74" s="988"/>
      <c r="D74" s="988"/>
      <c r="E74" s="988"/>
      <c r="F74" s="988"/>
      <c r="G74" s="988"/>
      <c r="H74" s="988"/>
      <c r="I74" s="988"/>
      <c r="J74" s="988"/>
      <c r="K74" s="988"/>
      <c r="L74" s="988"/>
      <c r="M74" s="988"/>
      <c r="N74" s="988"/>
      <c r="O74" s="988"/>
      <c r="P74" s="989"/>
      <c r="Q74" s="990">
        <v>293727</v>
      </c>
      <c r="R74" s="984"/>
      <c r="S74" s="984"/>
      <c r="T74" s="984"/>
      <c r="U74" s="984"/>
      <c r="V74" s="984">
        <v>290111</v>
      </c>
      <c r="W74" s="984"/>
      <c r="X74" s="984"/>
      <c r="Y74" s="984"/>
      <c r="Z74" s="984"/>
      <c r="AA74" s="984">
        <v>3616</v>
      </c>
      <c r="AB74" s="984"/>
      <c r="AC74" s="984"/>
      <c r="AD74" s="984"/>
      <c r="AE74" s="984"/>
      <c r="AF74" s="984">
        <v>3616</v>
      </c>
      <c r="AG74" s="984"/>
      <c r="AH74" s="984"/>
      <c r="AI74" s="984"/>
      <c r="AJ74" s="984"/>
      <c r="AK74" s="984">
        <v>27</v>
      </c>
      <c r="AL74" s="984"/>
      <c r="AM74" s="984"/>
      <c r="AN74" s="984"/>
      <c r="AO74" s="984"/>
      <c r="AP74" s="984" t="s">
        <v>548</v>
      </c>
      <c r="AQ74" s="984"/>
      <c r="AR74" s="984"/>
      <c r="AS74" s="984"/>
      <c r="AT74" s="984"/>
      <c r="AU74" s="984" t="s">
        <v>548</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376</v>
      </c>
      <c r="B88" s="950" t="s">
        <v>400</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4383</v>
      </c>
      <c r="AG88" s="972"/>
      <c r="AH88" s="972"/>
      <c r="AI88" s="972"/>
      <c r="AJ88" s="972"/>
      <c r="AK88" s="976"/>
      <c r="AL88" s="976"/>
      <c r="AM88" s="976"/>
      <c r="AN88" s="976"/>
      <c r="AO88" s="976"/>
      <c r="AP88" s="972">
        <v>4198</v>
      </c>
      <c r="AQ88" s="972"/>
      <c r="AR88" s="972"/>
      <c r="AS88" s="972"/>
      <c r="AT88" s="972"/>
      <c r="AU88" s="972">
        <v>1220</v>
      </c>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50" t="s">
        <v>401</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50</v>
      </c>
      <c r="CS102" s="966"/>
      <c r="CT102" s="966"/>
      <c r="CU102" s="966"/>
      <c r="CV102" s="967"/>
      <c r="CW102" s="965" t="s">
        <v>548</v>
      </c>
      <c r="CX102" s="966"/>
      <c r="CY102" s="966"/>
      <c r="CZ102" s="966"/>
      <c r="DA102" s="967"/>
      <c r="DB102" s="965" t="s">
        <v>548</v>
      </c>
      <c r="DC102" s="966"/>
      <c r="DD102" s="966"/>
      <c r="DE102" s="966"/>
      <c r="DF102" s="967"/>
      <c r="DG102" s="965" t="s">
        <v>548</v>
      </c>
      <c r="DH102" s="966"/>
      <c r="DI102" s="966"/>
      <c r="DJ102" s="966"/>
      <c r="DK102" s="967"/>
      <c r="DL102" s="965">
        <v>91</v>
      </c>
      <c r="DM102" s="966"/>
      <c r="DN102" s="966"/>
      <c r="DO102" s="966"/>
      <c r="DP102" s="967"/>
      <c r="DQ102" s="965">
        <v>9</v>
      </c>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402</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403</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406</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407</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408</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409</v>
      </c>
      <c r="AB109" s="909"/>
      <c r="AC109" s="909"/>
      <c r="AD109" s="909"/>
      <c r="AE109" s="910"/>
      <c r="AF109" s="911" t="s">
        <v>410</v>
      </c>
      <c r="AG109" s="909"/>
      <c r="AH109" s="909"/>
      <c r="AI109" s="909"/>
      <c r="AJ109" s="910"/>
      <c r="AK109" s="911" t="s">
        <v>294</v>
      </c>
      <c r="AL109" s="909"/>
      <c r="AM109" s="909"/>
      <c r="AN109" s="909"/>
      <c r="AO109" s="910"/>
      <c r="AP109" s="911" t="s">
        <v>411</v>
      </c>
      <c r="AQ109" s="909"/>
      <c r="AR109" s="909"/>
      <c r="AS109" s="909"/>
      <c r="AT109" s="942"/>
      <c r="AU109" s="908" t="s">
        <v>408</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409</v>
      </c>
      <c r="BR109" s="909"/>
      <c r="BS109" s="909"/>
      <c r="BT109" s="909"/>
      <c r="BU109" s="910"/>
      <c r="BV109" s="911" t="s">
        <v>410</v>
      </c>
      <c r="BW109" s="909"/>
      <c r="BX109" s="909"/>
      <c r="BY109" s="909"/>
      <c r="BZ109" s="910"/>
      <c r="CA109" s="911" t="s">
        <v>294</v>
      </c>
      <c r="CB109" s="909"/>
      <c r="CC109" s="909"/>
      <c r="CD109" s="909"/>
      <c r="CE109" s="910"/>
      <c r="CF109" s="949" t="s">
        <v>411</v>
      </c>
      <c r="CG109" s="949"/>
      <c r="CH109" s="949"/>
      <c r="CI109" s="949"/>
      <c r="CJ109" s="949"/>
      <c r="CK109" s="911" t="s">
        <v>412</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409</v>
      </c>
      <c r="DH109" s="909"/>
      <c r="DI109" s="909"/>
      <c r="DJ109" s="909"/>
      <c r="DK109" s="910"/>
      <c r="DL109" s="911" t="s">
        <v>410</v>
      </c>
      <c r="DM109" s="909"/>
      <c r="DN109" s="909"/>
      <c r="DO109" s="909"/>
      <c r="DP109" s="910"/>
      <c r="DQ109" s="911" t="s">
        <v>294</v>
      </c>
      <c r="DR109" s="909"/>
      <c r="DS109" s="909"/>
      <c r="DT109" s="909"/>
      <c r="DU109" s="910"/>
      <c r="DV109" s="911" t="s">
        <v>411</v>
      </c>
      <c r="DW109" s="909"/>
      <c r="DX109" s="909"/>
      <c r="DY109" s="909"/>
      <c r="DZ109" s="942"/>
    </row>
    <row r="110" spans="1:131" s="224" customFormat="1" ht="26.25" customHeight="1" x14ac:dyDescent="0.2">
      <c r="A110" s="820" t="s">
        <v>413</v>
      </c>
      <c r="B110" s="821"/>
      <c r="C110" s="821"/>
      <c r="D110" s="821"/>
      <c r="E110" s="821"/>
      <c r="F110" s="821"/>
      <c r="G110" s="821"/>
      <c r="H110" s="821"/>
      <c r="I110" s="821"/>
      <c r="J110" s="821"/>
      <c r="K110" s="821"/>
      <c r="L110" s="821"/>
      <c r="M110" s="821"/>
      <c r="N110" s="821"/>
      <c r="O110" s="821"/>
      <c r="P110" s="821"/>
      <c r="Q110" s="821"/>
      <c r="R110" s="821"/>
      <c r="S110" s="821"/>
      <c r="T110" s="821"/>
      <c r="U110" s="821"/>
      <c r="V110" s="821"/>
      <c r="W110" s="821"/>
      <c r="X110" s="821"/>
      <c r="Y110" s="821"/>
      <c r="Z110" s="822"/>
      <c r="AA110" s="901">
        <v>2290745</v>
      </c>
      <c r="AB110" s="902"/>
      <c r="AC110" s="902"/>
      <c r="AD110" s="902"/>
      <c r="AE110" s="903"/>
      <c r="AF110" s="904">
        <v>2229781</v>
      </c>
      <c r="AG110" s="902"/>
      <c r="AH110" s="902"/>
      <c r="AI110" s="902"/>
      <c r="AJ110" s="903"/>
      <c r="AK110" s="904">
        <v>2145303</v>
      </c>
      <c r="AL110" s="902"/>
      <c r="AM110" s="902"/>
      <c r="AN110" s="902"/>
      <c r="AO110" s="903"/>
      <c r="AP110" s="905">
        <v>19.600000000000001</v>
      </c>
      <c r="AQ110" s="906"/>
      <c r="AR110" s="906"/>
      <c r="AS110" s="906"/>
      <c r="AT110" s="907"/>
      <c r="AU110" s="943" t="s">
        <v>69</v>
      </c>
      <c r="AV110" s="944"/>
      <c r="AW110" s="944"/>
      <c r="AX110" s="944"/>
      <c r="AY110" s="944"/>
      <c r="AZ110" s="873" t="s">
        <v>414</v>
      </c>
      <c r="BA110" s="821"/>
      <c r="BB110" s="821"/>
      <c r="BC110" s="821"/>
      <c r="BD110" s="821"/>
      <c r="BE110" s="821"/>
      <c r="BF110" s="821"/>
      <c r="BG110" s="821"/>
      <c r="BH110" s="821"/>
      <c r="BI110" s="821"/>
      <c r="BJ110" s="821"/>
      <c r="BK110" s="821"/>
      <c r="BL110" s="821"/>
      <c r="BM110" s="821"/>
      <c r="BN110" s="821"/>
      <c r="BO110" s="821"/>
      <c r="BP110" s="822"/>
      <c r="BQ110" s="874">
        <v>19083917</v>
      </c>
      <c r="BR110" s="855"/>
      <c r="BS110" s="855"/>
      <c r="BT110" s="855"/>
      <c r="BU110" s="855"/>
      <c r="BV110" s="855">
        <v>18389102</v>
      </c>
      <c r="BW110" s="855"/>
      <c r="BX110" s="855"/>
      <c r="BY110" s="855"/>
      <c r="BZ110" s="855"/>
      <c r="CA110" s="855">
        <v>19176885</v>
      </c>
      <c r="CB110" s="855"/>
      <c r="CC110" s="855"/>
      <c r="CD110" s="855"/>
      <c r="CE110" s="855"/>
      <c r="CF110" s="879">
        <v>175</v>
      </c>
      <c r="CG110" s="880"/>
      <c r="CH110" s="880"/>
      <c r="CI110" s="880"/>
      <c r="CJ110" s="880"/>
      <c r="CK110" s="939" t="s">
        <v>415</v>
      </c>
      <c r="CL110" s="832"/>
      <c r="CM110" s="873" t="s">
        <v>416</v>
      </c>
      <c r="CN110" s="821"/>
      <c r="CO110" s="821"/>
      <c r="CP110" s="821"/>
      <c r="CQ110" s="821"/>
      <c r="CR110" s="821"/>
      <c r="CS110" s="821"/>
      <c r="CT110" s="821"/>
      <c r="CU110" s="821"/>
      <c r="CV110" s="821"/>
      <c r="CW110" s="821"/>
      <c r="CX110" s="821"/>
      <c r="CY110" s="821"/>
      <c r="CZ110" s="821"/>
      <c r="DA110" s="821"/>
      <c r="DB110" s="821"/>
      <c r="DC110" s="821"/>
      <c r="DD110" s="821"/>
      <c r="DE110" s="821"/>
      <c r="DF110" s="822"/>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417</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28" t="s">
        <v>418</v>
      </c>
      <c r="BA111" s="765"/>
      <c r="BB111" s="765"/>
      <c r="BC111" s="765"/>
      <c r="BD111" s="765"/>
      <c r="BE111" s="765"/>
      <c r="BF111" s="765"/>
      <c r="BG111" s="765"/>
      <c r="BH111" s="765"/>
      <c r="BI111" s="765"/>
      <c r="BJ111" s="765"/>
      <c r="BK111" s="765"/>
      <c r="BL111" s="765"/>
      <c r="BM111" s="765"/>
      <c r="BN111" s="765"/>
      <c r="BO111" s="765"/>
      <c r="BP111" s="766"/>
      <c r="BQ111" s="829" t="s">
        <v>122</v>
      </c>
      <c r="BR111" s="830"/>
      <c r="BS111" s="830"/>
      <c r="BT111" s="830"/>
      <c r="BU111" s="830"/>
      <c r="BV111" s="830" t="s">
        <v>122</v>
      </c>
      <c r="BW111" s="830"/>
      <c r="BX111" s="830"/>
      <c r="BY111" s="830"/>
      <c r="BZ111" s="830"/>
      <c r="CA111" s="830" t="s">
        <v>122</v>
      </c>
      <c r="CB111" s="830"/>
      <c r="CC111" s="830"/>
      <c r="CD111" s="830"/>
      <c r="CE111" s="830"/>
      <c r="CF111" s="888" t="s">
        <v>122</v>
      </c>
      <c r="CG111" s="889"/>
      <c r="CH111" s="889"/>
      <c r="CI111" s="889"/>
      <c r="CJ111" s="889"/>
      <c r="CK111" s="940"/>
      <c r="CL111" s="834"/>
      <c r="CM111" s="828" t="s">
        <v>419</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29" t="s">
        <v>122</v>
      </c>
      <c r="DH111" s="830"/>
      <c r="DI111" s="830"/>
      <c r="DJ111" s="830"/>
      <c r="DK111" s="830"/>
      <c r="DL111" s="830" t="s">
        <v>122</v>
      </c>
      <c r="DM111" s="830"/>
      <c r="DN111" s="830"/>
      <c r="DO111" s="830"/>
      <c r="DP111" s="830"/>
      <c r="DQ111" s="830" t="s">
        <v>122</v>
      </c>
      <c r="DR111" s="830"/>
      <c r="DS111" s="830"/>
      <c r="DT111" s="830"/>
      <c r="DU111" s="830"/>
      <c r="DV111" s="807" t="s">
        <v>122</v>
      </c>
      <c r="DW111" s="807"/>
      <c r="DX111" s="807"/>
      <c r="DY111" s="807"/>
      <c r="DZ111" s="808"/>
    </row>
    <row r="112" spans="1:131" s="224" customFormat="1" ht="26.25" customHeight="1" x14ac:dyDescent="0.2">
      <c r="A112" s="925" t="s">
        <v>420</v>
      </c>
      <c r="B112" s="926"/>
      <c r="C112" s="765" t="s">
        <v>421</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28" t="s">
        <v>422</v>
      </c>
      <c r="BA112" s="765"/>
      <c r="BB112" s="765"/>
      <c r="BC112" s="765"/>
      <c r="BD112" s="765"/>
      <c r="BE112" s="765"/>
      <c r="BF112" s="765"/>
      <c r="BG112" s="765"/>
      <c r="BH112" s="765"/>
      <c r="BI112" s="765"/>
      <c r="BJ112" s="765"/>
      <c r="BK112" s="765"/>
      <c r="BL112" s="765"/>
      <c r="BM112" s="765"/>
      <c r="BN112" s="765"/>
      <c r="BO112" s="765"/>
      <c r="BP112" s="766"/>
      <c r="BQ112" s="829">
        <v>1342162</v>
      </c>
      <c r="BR112" s="830"/>
      <c r="BS112" s="830"/>
      <c r="BT112" s="830"/>
      <c r="BU112" s="830"/>
      <c r="BV112" s="830">
        <v>1235607</v>
      </c>
      <c r="BW112" s="830"/>
      <c r="BX112" s="830"/>
      <c r="BY112" s="830"/>
      <c r="BZ112" s="830"/>
      <c r="CA112" s="830">
        <v>1142738</v>
      </c>
      <c r="CB112" s="830"/>
      <c r="CC112" s="830"/>
      <c r="CD112" s="830"/>
      <c r="CE112" s="830"/>
      <c r="CF112" s="888">
        <v>10.4</v>
      </c>
      <c r="CG112" s="889"/>
      <c r="CH112" s="889"/>
      <c r="CI112" s="889"/>
      <c r="CJ112" s="889"/>
      <c r="CK112" s="940"/>
      <c r="CL112" s="834"/>
      <c r="CM112" s="828" t="s">
        <v>423</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29" t="s">
        <v>122</v>
      </c>
      <c r="DH112" s="830"/>
      <c r="DI112" s="830"/>
      <c r="DJ112" s="830"/>
      <c r="DK112" s="830"/>
      <c r="DL112" s="830" t="s">
        <v>122</v>
      </c>
      <c r="DM112" s="830"/>
      <c r="DN112" s="830"/>
      <c r="DO112" s="830"/>
      <c r="DP112" s="830"/>
      <c r="DQ112" s="830" t="s">
        <v>122</v>
      </c>
      <c r="DR112" s="830"/>
      <c r="DS112" s="830"/>
      <c r="DT112" s="830"/>
      <c r="DU112" s="830"/>
      <c r="DV112" s="807" t="s">
        <v>122</v>
      </c>
      <c r="DW112" s="807"/>
      <c r="DX112" s="807"/>
      <c r="DY112" s="807"/>
      <c r="DZ112" s="808"/>
    </row>
    <row r="113" spans="1:130" s="224" customFormat="1" ht="26.25" customHeight="1" x14ac:dyDescent="0.2">
      <c r="A113" s="927"/>
      <c r="B113" s="928"/>
      <c r="C113" s="765" t="s">
        <v>424</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162342</v>
      </c>
      <c r="AB113" s="932"/>
      <c r="AC113" s="932"/>
      <c r="AD113" s="932"/>
      <c r="AE113" s="933"/>
      <c r="AF113" s="934">
        <v>154612</v>
      </c>
      <c r="AG113" s="932"/>
      <c r="AH113" s="932"/>
      <c r="AI113" s="932"/>
      <c r="AJ113" s="933"/>
      <c r="AK113" s="934">
        <v>152242</v>
      </c>
      <c r="AL113" s="932"/>
      <c r="AM113" s="932"/>
      <c r="AN113" s="932"/>
      <c r="AO113" s="933"/>
      <c r="AP113" s="935">
        <v>1.4</v>
      </c>
      <c r="AQ113" s="936"/>
      <c r="AR113" s="936"/>
      <c r="AS113" s="936"/>
      <c r="AT113" s="937"/>
      <c r="AU113" s="945"/>
      <c r="AV113" s="946"/>
      <c r="AW113" s="946"/>
      <c r="AX113" s="946"/>
      <c r="AY113" s="946"/>
      <c r="AZ113" s="828" t="s">
        <v>425</v>
      </c>
      <c r="BA113" s="765"/>
      <c r="BB113" s="765"/>
      <c r="BC113" s="765"/>
      <c r="BD113" s="765"/>
      <c r="BE113" s="765"/>
      <c r="BF113" s="765"/>
      <c r="BG113" s="765"/>
      <c r="BH113" s="765"/>
      <c r="BI113" s="765"/>
      <c r="BJ113" s="765"/>
      <c r="BK113" s="765"/>
      <c r="BL113" s="765"/>
      <c r="BM113" s="765"/>
      <c r="BN113" s="765"/>
      <c r="BO113" s="765"/>
      <c r="BP113" s="766"/>
      <c r="BQ113" s="829">
        <v>1632384</v>
      </c>
      <c r="BR113" s="830"/>
      <c r="BS113" s="830"/>
      <c r="BT113" s="830"/>
      <c r="BU113" s="830"/>
      <c r="BV113" s="830">
        <v>1365990</v>
      </c>
      <c r="BW113" s="830"/>
      <c r="BX113" s="830"/>
      <c r="BY113" s="830"/>
      <c r="BZ113" s="830"/>
      <c r="CA113" s="830">
        <v>1219545</v>
      </c>
      <c r="CB113" s="830"/>
      <c r="CC113" s="830"/>
      <c r="CD113" s="830"/>
      <c r="CE113" s="830"/>
      <c r="CF113" s="888">
        <v>11.1</v>
      </c>
      <c r="CG113" s="889"/>
      <c r="CH113" s="889"/>
      <c r="CI113" s="889"/>
      <c r="CJ113" s="889"/>
      <c r="CK113" s="940"/>
      <c r="CL113" s="834"/>
      <c r="CM113" s="828" t="s">
        <v>426</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427</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206673</v>
      </c>
      <c r="AB114" s="793"/>
      <c r="AC114" s="793"/>
      <c r="AD114" s="793"/>
      <c r="AE114" s="794"/>
      <c r="AF114" s="795">
        <v>204982</v>
      </c>
      <c r="AG114" s="793"/>
      <c r="AH114" s="793"/>
      <c r="AI114" s="793"/>
      <c r="AJ114" s="794"/>
      <c r="AK114" s="795">
        <v>206675</v>
      </c>
      <c r="AL114" s="793"/>
      <c r="AM114" s="793"/>
      <c r="AN114" s="793"/>
      <c r="AO114" s="794"/>
      <c r="AP114" s="837">
        <v>1.9</v>
      </c>
      <c r="AQ114" s="838"/>
      <c r="AR114" s="838"/>
      <c r="AS114" s="838"/>
      <c r="AT114" s="839"/>
      <c r="AU114" s="945"/>
      <c r="AV114" s="946"/>
      <c r="AW114" s="946"/>
      <c r="AX114" s="946"/>
      <c r="AY114" s="946"/>
      <c r="AZ114" s="828" t="s">
        <v>428</v>
      </c>
      <c r="BA114" s="765"/>
      <c r="BB114" s="765"/>
      <c r="BC114" s="765"/>
      <c r="BD114" s="765"/>
      <c r="BE114" s="765"/>
      <c r="BF114" s="765"/>
      <c r="BG114" s="765"/>
      <c r="BH114" s="765"/>
      <c r="BI114" s="765"/>
      <c r="BJ114" s="765"/>
      <c r="BK114" s="765"/>
      <c r="BL114" s="765"/>
      <c r="BM114" s="765"/>
      <c r="BN114" s="765"/>
      <c r="BO114" s="765"/>
      <c r="BP114" s="766"/>
      <c r="BQ114" s="829">
        <v>2559671</v>
      </c>
      <c r="BR114" s="830"/>
      <c r="BS114" s="830"/>
      <c r="BT114" s="830"/>
      <c r="BU114" s="830"/>
      <c r="BV114" s="830">
        <v>2537117</v>
      </c>
      <c r="BW114" s="830"/>
      <c r="BX114" s="830"/>
      <c r="BY114" s="830"/>
      <c r="BZ114" s="830"/>
      <c r="CA114" s="830">
        <v>2228977</v>
      </c>
      <c r="CB114" s="830"/>
      <c r="CC114" s="830"/>
      <c r="CD114" s="830"/>
      <c r="CE114" s="830"/>
      <c r="CF114" s="888">
        <v>20.3</v>
      </c>
      <c r="CG114" s="889"/>
      <c r="CH114" s="889"/>
      <c r="CI114" s="889"/>
      <c r="CJ114" s="889"/>
      <c r="CK114" s="940"/>
      <c r="CL114" s="834"/>
      <c r="CM114" s="828" t="s">
        <v>429</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430</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2014</v>
      </c>
      <c r="AB115" s="932"/>
      <c r="AC115" s="932"/>
      <c r="AD115" s="932"/>
      <c r="AE115" s="933"/>
      <c r="AF115" s="934">
        <v>2157</v>
      </c>
      <c r="AG115" s="932"/>
      <c r="AH115" s="932"/>
      <c r="AI115" s="932"/>
      <c r="AJ115" s="933"/>
      <c r="AK115" s="934">
        <v>2157</v>
      </c>
      <c r="AL115" s="932"/>
      <c r="AM115" s="932"/>
      <c r="AN115" s="932"/>
      <c r="AO115" s="933"/>
      <c r="AP115" s="935">
        <v>0</v>
      </c>
      <c r="AQ115" s="936"/>
      <c r="AR115" s="936"/>
      <c r="AS115" s="936"/>
      <c r="AT115" s="937"/>
      <c r="AU115" s="945"/>
      <c r="AV115" s="946"/>
      <c r="AW115" s="946"/>
      <c r="AX115" s="946"/>
      <c r="AY115" s="946"/>
      <c r="AZ115" s="828" t="s">
        <v>431</v>
      </c>
      <c r="BA115" s="765"/>
      <c r="BB115" s="765"/>
      <c r="BC115" s="765"/>
      <c r="BD115" s="765"/>
      <c r="BE115" s="765"/>
      <c r="BF115" s="765"/>
      <c r="BG115" s="765"/>
      <c r="BH115" s="765"/>
      <c r="BI115" s="765"/>
      <c r="BJ115" s="765"/>
      <c r="BK115" s="765"/>
      <c r="BL115" s="765"/>
      <c r="BM115" s="765"/>
      <c r="BN115" s="765"/>
      <c r="BO115" s="765"/>
      <c r="BP115" s="766"/>
      <c r="BQ115" s="829">
        <v>12250</v>
      </c>
      <c r="BR115" s="830"/>
      <c r="BS115" s="830"/>
      <c r="BT115" s="830"/>
      <c r="BU115" s="830"/>
      <c r="BV115" s="830">
        <v>11462</v>
      </c>
      <c r="BW115" s="830"/>
      <c r="BX115" s="830"/>
      <c r="BY115" s="830"/>
      <c r="BZ115" s="830"/>
      <c r="CA115" s="830">
        <v>9117</v>
      </c>
      <c r="CB115" s="830"/>
      <c r="CC115" s="830"/>
      <c r="CD115" s="830"/>
      <c r="CE115" s="830"/>
      <c r="CF115" s="888">
        <v>0.1</v>
      </c>
      <c r="CG115" s="889"/>
      <c r="CH115" s="889"/>
      <c r="CI115" s="889"/>
      <c r="CJ115" s="889"/>
      <c r="CK115" s="940"/>
      <c r="CL115" s="834"/>
      <c r="CM115" s="828" t="s">
        <v>432</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433</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434</v>
      </c>
      <c r="BA116" s="923"/>
      <c r="BB116" s="923"/>
      <c r="BC116" s="923"/>
      <c r="BD116" s="923"/>
      <c r="BE116" s="923"/>
      <c r="BF116" s="923"/>
      <c r="BG116" s="923"/>
      <c r="BH116" s="923"/>
      <c r="BI116" s="923"/>
      <c r="BJ116" s="923"/>
      <c r="BK116" s="923"/>
      <c r="BL116" s="923"/>
      <c r="BM116" s="923"/>
      <c r="BN116" s="923"/>
      <c r="BO116" s="923"/>
      <c r="BP116" s="924"/>
      <c r="BQ116" s="829" t="s">
        <v>122</v>
      </c>
      <c r="BR116" s="830"/>
      <c r="BS116" s="830"/>
      <c r="BT116" s="830"/>
      <c r="BU116" s="830"/>
      <c r="BV116" s="830" t="s">
        <v>122</v>
      </c>
      <c r="BW116" s="830"/>
      <c r="BX116" s="830"/>
      <c r="BY116" s="830"/>
      <c r="BZ116" s="830"/>
      <c r="CA116" s="830" t="s">
        <v>122</v>
      </c>
      <c r="CB116" s="830"/>
      <c r="CC116" s="830"/>
      <c r="CD116" s="830"/>
      <c r="CE116" s="830"/>
      <c r="CF116" s="888" t="s">
        <v>122</v>
      </c>
      <c r="CG116" s="889"/>
      <c r="CH116" s="889"/>
      <c r="CI116" s="889"/>
      <c r="CJ116" s="889"/>
      <c r="CK116" s="940"/>
      <c r="CL116" s="834"/>
      <c r="CM116" s="828" t="s">
        <v>435</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177</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436</v>
      </c>
      <c r="Z117" s="910"/>
      <c r="AA117" s="915">
        <v>2661774</v>
      </c>
      <c r="AB117" s="916"/>
      <c r="AC117" s="916"/>
      <c r="AD117" s="916"/>
      <c r="AE117" s="917"/>
      <c r="AF117" s="918">
        <v>2591532</v>
      </c>
      <c r="AG117" s="916"/>
      <c r="AH117" s="916"/>
      <c r="AI117" s="916"/>
      <c r="AJ117" s="917"/>
      <c r="AK117" s="918">
        <v>2506377</v>
      </c>
      <c r="AL117" s="916"/>
      <c r="AM117" s="916"/>
      <c r="AN117" s="916"/>
      <c r="AO117" s="917"/>
      <c r="AP117" s="919"/>
      <c r="AQ117" s="920"/>
      <c r="AR117" s="920"/>
      <c r="AS117" s="920"/>
      <c r="AT117" s="921"/>
      <c r="AU117" s="945"/>
      <c r="AV117" s="946"/>
      <c r="AW117" s="946"/>
      <c r="AX117" s="946"/>
      <c r="AY117" s="946"/>
      <c r="AZ117" s="876" t="s">
        <v>437</v>
      </c>
      <c r="BA117" s="877"/>
      <c r="BB117" s="877"/>
      <c r="BC117" s="877"/>
      <c r="BD117" s="877"/>
      <c r="BE117" s="877"/>
      <c r="BF117" s="877"/>
      <c r="BG117" s="877"/>
      <c r="BH117" s="877"/>
      <c r="BI117" s="877"/>
      <c r="BJ117" s="877"/>
      <c r="BK117" s="877"/>
      <c r="BL117" s="877"/>
      <c r="BM117" s="877"/>
      <c r="BN117" s="877"/>
      <c r="BO117" s="877"/>
      <c r="BP117" s="878"/>
      <c r="BQ117" s="829" t="s">
        <v>122</v>
      </c>
      <c r="BR117" s="830"/>
      <c r="BS117" s="830"/>
      <c r="BT117" s="830"/>
      <c r="BU117" s="830"/>
      <c r="BV117" s="830" t="s">
        <v>122</v>
      </c>
      <c r="BW117" s="830"/>
      <c r="BX117" s="830"/>
      <c r="BY117" s="830"/>
      <c r="BZ117" s="830"/>
      <c r="CA117" s="830" t="s">
        <v>122</v>
      </c>
      <c r="CB117" s="830"/>
      <c r="CC117" s="830"/>
      <c r="CD117" s="830"/>
      <c r="CE117" s="830"/>
      <c r="CF117" s="888" t="s">
        <v>122</v>
      </c>
      <c r="CG117" s="889"/>
      <c r="CH117" s="889"/>
      <c r="CI117" s="889"/>
      <c r="CJ117" s="889"/>
      <c r="CK117" s="940"/>
      <c r="CL117" s="834"/>
      <c r="CM117" s="828" t="s">
        <v>438</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412</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409</v>
      </c>
      <c r="AB118" s="909"/>
      <c r="AC118" s="909"/>
      <c r="AD118" s="909"/>
      <c r="AE118" s="910"/>
      <c r="AF118" s="911" t="s">
        <v>410</v>
      </c>
      <c r="AG118" s="909"/>
      <c r="AH118" s="909"/>
      <c r="AI118" s="909"/>
      <c r="AJ118" s="910"/>
      <c r="AK118" s="911" t="s">
        <v>294</v>
      </c>
      <c r="AL118" s="909"/>
      <c r="AM118" s="909"/>
      <c r="AN118" s="909"/>
      <c r="AO118" s="910"/>
      <c r="AP118" s="912" t="s">
        <v>411</v>
      </c>
      <c r="AQ118" s="913"/>
      <c r="AR118" s="913"/>
      <c r="AS118" s="913"/>
      <c r="AT118" s="914"/>
      <c r="AU118" s="945"/>
      <c r="AV118" s="946"/>
      <c r="AW118" s="946"/>
      <c r="AX118" s="946"/>
      <c r="AY118" s="946"/>
      <c r="AZ118" s="851" t="s">
        <v>439</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28" t="s">
        <v>440</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415</v>
      </c>
      <c r="B119" s="832"/>
      <c r="C119" s="873" t="s">
        <v>416</v>
      </c>
      <c r="D119" s="821"/>
      <c r="E119" s="821"/>
      <c r="F119" s="821"/>
      <c r="G119" s="821"/>
      <c r="H119" s="821"/>
      <c r="I119" s="821"/>
      <c r="J119" s="821"/>
      <c r="K119" s="821"/>
      <c r="L119" s="821"/>
      <c r="M119" s="821"/>
      <c r="N119" s="821"/>
      <c r="O119" s="821"/>
      <c r="P119" s="821"/>
      <c r="Q119" s="821"/>
      <c r="R119" s="821"/>
      <c r="S119" s="821"/>
      <c r="T119" s="821"/>
      <c r="U119" s="821"/>
      <c r="V119" s="821"/>
      <c r="W119" s="821"/>
      <c r="X119" s="821"/>
      <c r="Y119" s="821"/>
      <c r="Z119" s="822"/>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177</v>
      </c>
      <c r="BA119" s="247"/>
      <c r="BB119" s="247"/>
      <c r="BC119" s="247"/>
      <c r="BD119" s="247"/>
      <c r="BE119" s="247"/>
      <c r="BF119" s="247"/>
      <c r="BG119" s="247"/>
      <c r="BH119" s="247"/>
      <c r="BI119" s="247"/>
      <c r="BJ119" s="247"/>
      <c r="BK119" s="247"/>
      <c r="BL119" s="247"/>
      <c r="BM119" s="247"/>
      <c r="BN119" s="247"/>
      <c r="BO119" s="890" t="s">
        <v>441</v>
      </c>
      <c r="BP119" s="891"/>
      <c r="BQ119" s="892">
        <v>24630384</v>
      </c>
      <c r="BR119" s="858"/>
      <c r="BS119" s="858"/>
      <c r="BT119" s="858"/>
      <c r="BU119" s="858"/>
      <c r="BV119" s="858">
        <v>23539278</v>
      </c>
      <c r="BW119" s="858"/>
      <c r="BX119" s="858"/>
      <c r="BY119" s="858"/>
      <c r="BZ119" s="858"/>
      <c r="CA119" s="858">
        <v>23777262</v>
      </c>
      <c r="CB119" s="858"/>
      <c r="CC119" s="858"/>
      <c r="CD119" s="858"/>
      <c r="CE119" s="858"/>
      <c r="CF119" s="761"/>
      <c r="CG119" s="762"/>
      <c r="CH119" s="762"/>
      <c r="CI119" s="762"/>
      <c r="CJ119" s="847"/>
      <c r="CK119" s="941"/>
      <c r="CL119" s="836"/>
      <c r="CM119" s="851" t="s">
        <v>442</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28" t="s">
        <v>419</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443</v>
      </c>
      <c r="AV120" s="894"/>
      <c r="AW120" s="894"/>
      <c r="AX120" s="894"/>
      <c r="AY120" s="895"/>
      <c r="AZ120" s="873" t="s">
        <v>444</v>
      </c>
      <c r="BA120" s="821"/>
      <c r="BB120" s="821"/>
      <c r="BC120" s="821"/>
      <c r="BD120" s="821"/>
      <c r="BE120" s="821"/>
      <c r="BF120" s="821"/>
      <c r="BG120" s="821"/>
      <c r="BH120" s="821"/>
      <c r="BI120" s="821"/>
      <c r="BJ120" s="821"/>
      <c r="BK120" s="821"/>
      <c r="BL120" s="821"/>
      <c r="BM120" s="821"/>
      <c r="BN120" s="821"/>
      <c r="BO120" s="821"/>
      <c r="BP120" s="822"/>
      <c r="BQ120" s="874">
        <v>12216225</v>
      </c>
      <c r="BR120" s="855"/>
      <c r="BS120" s="855"/>
      <c r="BT120" s="855"/>
      <c r="BU120" s="855"/>
      <c r="BV120" s="855">
        <v>13049470</v>
      </c>
      <c r="BW120" s="855"/>
      <c r="BX120" s="855"/>
      <c r="BY120" s="855"/>
      <c r="BZ120" s="855"/>
      <c r="CA120" s="855">
        <v>13404939</v>
      </c>
      <c r="CB120" s="855"/>
      <c r="CC120" s="855"/>
      <c r="CD120" s="855"/>
      <c r="CE120" s="855"/>
      <c r="CF120" s="879">
        <v>122.3</v>
      </c>
      <c r="CG120" s="880"/>
      <c r="CH120" s="880"/>
      <c r="CI120" s="880"/>
      <c r="CJ120" s="880"/>
      <c r="CK120" s="881" t="s">
        <v>445</v>
      </c>
      <c r="CL120" s="865"/>
      <c r="CM120" s="865"/>
      <c r="CN120" s="865"/>
      <c r="CO120" s="866"/>
      <c r="CP120" s="885" t="s">
        <v>391</v>
      </c>
      <c r="CQ120" s="886"/>
      <c r="CR120" s="886"/>
      <c r="CS120" s="886"/>
      <c r="CT120" s="886"/>
      <c r="CU120" s="886"/>
      <c r="CV120" s="886"/>
      <c r="CW120" s="886"/>
      <c r="CX120" s="886"/>
      <c r="CY120" s="886"/>
      <c r="CZ120" s="886"/>
      <c r="DA120" s="886"/>
      <c r="DB120" s="886"/>
      <c r="DC120" s="886"/>
      <c r="DD120" s="886"/>
      <c r="DE120" s="886"/>
      <c r="DF120" s="887"/>
      <c r="DG120" s="874">
        <v>689265</v>
      </c>
      <c r="DH120" s="855"/>
      <c r="DI120" s="855"/>
      <c r="DJ120" s="855"/>
      <c r="DK120" s="855"/>
      <c r="DL120" s="855">
        <v>672628</v>
      </c>
      <c r="DM120" s="855"/>
      <c r="DN120" s="855"/>
      <c r="DO120" s="855"/>
      <c r="DP120" s="855"/>
      <c r="DQ120" s="855">
        <v>674039</v>
      </c>
      <c r="DR120" s="855"/>
      <c r="DS120" s="855"/>
      <c r="DT120" s="855"/>
      <c r="DU120" s="855"/>
      <c r="DV120" s="856">
        <v>6.2</v>
      </c>
      <c r="DW120" s="856"/>
      <c r="DX120" s="856"/>
      <c r="DY120" s="856"/>
      <c r="DZ120" s="857"/>
    </row>
    <row r="121" spans="1:130" s="224" customFormat="1" ht="26.25" customHeight="1" x14ac:dyDescent="0.2">
      <c r="A121" s="833"/>
      <c r="B121" s="834"/>
      <c r="C121" s="876" t="s">
        <v>446</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28" t="s">
        <v>447</v>
      </c>
      <c r="BA121" s="765"/>
      <c r="BB121" s="765"/>
      <c r="BC121" s="765"/>
      <c r="BD121" s="765"/>
      <c r="BE121" s="765"/>
      <c r="BF121" s="765"/>
      <c r="BG121" s="765"/>
      <c r="BH121" s="765"/>
      <c r="BI121" s="765"/>
      <c r="BJ121" s="765"/>
      <c r="BK121" s="765"/>
      <c r="BL121" s="765"/>
      <c r="BM121" s="765"/>
      <c r="BN121" s="765"/>
      <c r="BO121" s="765"/>
      <c r="BP121" s="766"/>
      <c r="BQ121" s="829">
        <v>537185</v>
      </c>
      <c r="BR121" s="830"/>
      <c r="BS121" s="830"/>
      <c r="BT121" s="830"/>
      <c r="BU121" s="830"/>
      <c r="BV121" s="830">
        <v>640948</v>
      </c>
      <c r="BW121" s="830"/>
      <c r="BX121" s="830"/>
      <c r="BY121" s="830"/>
      <c r="BZ121" s="830"/>
      <c r="CA121" s="830">
        <v>718319</v>
      </c>
      <c r="CB121" s="830"/>
      <c r="CC121" s="830"/>
      <c r="CD121" s="830"/>
      <c r="CE121" s="830"/>
      <c r="CF121" s="888">
        <v>6.6</v>
      </c>
      <c r="CG121" s="889"/>
      <c r="CH121" s="889"/>
      <c r="CI121" s="889"/>
      <c r="CJ121" s="889"/>
      <c r="CK121" s="882"/>
      <c r="CL121" s="868"/>
      <c r="CM121" s="868"/>
      <c r="CN121" s="868"/>
      <c r="CO121" s="869"/>
      <c r="CP121" s="848" t="s">
        <v>394</v>
      </c>
      <c r="CQ121" s="849"/>
      <c r="CR121" s="849"/>
      <c r="CS121" s="849"/>
      <c r="CT121" s="849"/>
      <c r="CU121" s="849"/>
      <c r="CV121" s="849"/>
      <c r="CW121" s="849"/>
      <c r="CX121" s="849"/>
      <c r="CY121" s="849"/>
      <c r="CZ121" s="849"/>
      <c r="DA121" s="849"/>
      <c r="DB121" s="849"/>
      <c r="DC121" s="849"/>
      <c r="DD121" s="849"/>
      <c r="DE121" s="849"/>
      <c r="DF121" s="850"/>
      <c r="DG121" s="829">
        <v>481622</v>
      </c>
      <c r="DH121" s="830"/>
      <c r="DI121" s="830"/>
      <c r="DJ121" s="830"/>
      <c r="DK121" s="830"/>
      <c r="DL121" s="830">
        <v>432224</v>
      </c>
      <c r="DM121" s="830"/>
      <c r="DN121" s="830"/>
      <c r="DO121" s="830"/>
      <c r="DP121" s="830"/>
      <c r="DQ121" s="830">
        <v>373272</v>
      </c>
      <c r="DR121" s="830"/>
      <c r="DS121" s="830"/>
      <c r="DT121" s="830"/>
      <c r="DU121" s="830"/>
      <c r="DV121" s="807">
        <v>3.4</v>
      </c>
      <c r="DW121" s="807"/>
      <c r="DX121" s="807"/>
      <c r="DY121" s="807"/>
      <c r="DZ121" s="808"/>
    </row>
    <row r="122" spans="1:130" s="224" customFormat="1" ht="26.25" customHeight="1" x14ac:dyDescent="0.2">
      <c r="A122" s="833"/>
      <c r="B122" s="834"/>
      <c r="C122" s="828" t="s">
        <v>429</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448</v>
      </c>
      <c r="BA122" s="852"/>
      <c r="BB122" s="852"/>
      <c r="BC122" s="852"/>
      <c r="BD122" s="852"/>
      <c r="BE122" s="852"/>
      <c r="BF122" s="852"/>
      <c r="BG122" s="852"/>
      <c r="BH122" s="852"/>
      <c r="BI122" s="852"/>
      <c r="BJ122" s="852"/>
      <c r="BK122" s="852"/>
      <c r="BL122" s="852"/>
      <c r="BM122" s="852"/>
      <c r="BN122" s="852"/>
      <c r="BO122" s="852"/>
      <c r="BP122" s="853"/>
      <c r="BQ122" s="892">
        <v>14934057</v>
      </c>
      <c r="BR122" s="858"/>
      <c r="BS122" s="858"/>
      <c r="BT122" s="858"/>
      <c r="BU122" s="858"/>
      <c r="BV122" s="858">
        <v>14053415</v>
      </c>
      <c r="BW122" s="858"/>
      <c r="BX122" s="858"/>
      <c r="BY122" s="858"/>
      <c r="BZ122" s="858"/>
      <c r="CA122" s="858">
        <v>14840262</v>
      </c>
      <c r="CB122" s="858"/>
      <c r="CC122" s="858"/>
      <c r="CD122" s="858"/>
      <c r="CE122" s="858"/>
      <c r="CF122" s="859">
        <v>135.4</v>
      </c>
      <c r="CG122" s="860"/>
      <c r="CH122" s="860"/>
      <c r="CI122" s="860"/>
      <c r="CJ122" s="860"/>
      <c r="CK122" s="882"/>
      <c r="CL122" s="868"/>
      <c r="CM122" s="868"/>
      <c r="CN122" s="868"/>
      <c r="CO122" s="869"/>
      <c r="CP122" s="848" t="s">
        <v>393</v>
      </c>
      <c r="CQ122" s="849"/>
      <c r="CR122" s="849"/>
      <c r="CS122" s="849"/>
      <c r="CT122" s="849"/>
      <c r="CU122" s="849"/>
      <c r="CV122" s="849"/>
      <c r="CW122" s="849"/>
      <c r="CX122" s="849"/>
      <c r="CY122" s="849"/>
      <c r="CZ122" s="849"/>
      <c r="DA122" s="849"/>
      <c r="DB122" s="849"/>
      <c r="DC122" s="849"/>
      <c r="DD122" s="849"/>
      <c r="DE122" s="849"/>
      <c r="DF122" s="850"/>
      <c r="DG122" s="829">
        <v>171275</v>
      </c>
      <c r="DH122" s="830"/>
      <c r="DI122" s="830"/>
      <c r="DJ122" s="830"/>
      <c r="DK122" s="830"/>
      <c r="DL122" s="830">
        <v>130755</v>
      </c>
      <c r="DM122" s="830"/>
      <c r="DN122" s="830"/>
      <c r="DO122" s="830"/>
      <c r="DP122" s="830"/>
      <c r="DQ122" s="830">
        <v>95427</v>
      </c>
      <c r="DR122" s="830"/>
      <c r="DS122" s="830"/>
      <c r="DT122" s="830"/>
      <c r="DU122" s="830"/>
      <c r="DV122" s="807">
        <v>0.9</v>
      </c>
      <c r="DW122" s="807"/>
      <c r="DX122" s="807"/>
      <c r="DY122" s="807"/>
      <c r="DZ122" s="808"/>
    </row>
    <row r="123" spans="1:130" s="224" customFormat="1" ht="26.25" customHeight="1" x14ac:dyDescent="0.2">
      <c r="A123" s="833"/>
      <c r="B123" s="834"/>
      <c r="C123" s="828" t="s">
        <v>435</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177</v>
      </c>
      <c r="BA123" s="247"/>
      <c r="BB123" s="247"/>
      <c r="BC123" s="247"/>
      <c r="BD123" s="247"/>
      <c r="BE123" s="247"/>
      <c r="BF123" s="247"/>
      <c r="BG123" s="247"/>
      <c r="BH123" s="247"/>
      <c r="BI123" s="247"/>
      <c r="BJ123" s="247"/>
      <c r="BK123" s="247"/>
      <c r="BL123" s="247"/>
      <c r="BM123" s="247"/>
      <c r="BN123" s="247"/>
      <c r="BO123" s="890" t="s">
        <v>449</v>
      </c>
      <c r="BP123" s="891"/>
      <c r="BQ123" s="845">
        <v>27687467</v>
      </c>
      <c r="BR123" s="846"/>
      <c r="BS123" s="846"/>
      <c r="BT123" s="846"/>
      <c r="BU123" s="846"/>
      <c r="BV123" s="846">
        <v>27743833</v>
      </c>
      <c r="BW123" s="846"/>
      <c r="BX123" s="846"/>
      <c r="BY123" s="846"/>
      <c r="BZ123" s="846"/>
      <c r="CA123" s="846">
        <v>28963520</v>
      </c>
      <c r="CB123" s="846"/>
      <c r="CC123" s="846"/>
      <c r="CD123" s="846"/>
      <c r="CE123" s="846"/>
      <c r="CF123" s="761"/>
      <c r="CG123" s="762"/>
      <c r="CH123" s="762"/>
      <c r="CI123" s="762"/>
      <c r="CJ123" s="847"/>
      <c r="CK123" s="882"/>
      <c r="CL123" s="868"/>
      <c r="CM123" s="868"/>
      <c r="CN123" s="868"/>
      <c r="CO123" s="869"/>
      <c r="CP123" s="848" t="s">
        <v>389</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t="s">
        <v>122</v>
      </c>
      <c r="DR123" s="793"/>
      <c r="DS123" s="793"/>
      <c r="DT123" s="793"/>
      <c r="DU123" s="794"/>
      <c r="DV123" s="837" t="s">
        <v>122</v>
      </c>
      <c r="DW123" s="838"/>
      <c r="DX123" s="838"/>
      <c r="DY123" s="838"/>
      <c r="DZ123" s="839"/>
    </row>
    <row r="124" spans="1:130" s="224" customFormat="1" ht="26.25" customHeight="1" thickBot="1" x14ac:dyDescent="0.25">
      <c r="A124" s="833"/>
      <c r="B124" s="834"/>
      <c r="C124" s="828" t="s">
        <v>438</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450</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451</v>
      </c>
      <c r="CQ124" s="849"/>
      <c r="CR124" s="849"/>
      <c r="CS124" s="849"/>
      <c r="CT124" s="849"/>
      <c r="CU124" s="849"/>
      <c r="CV124" s="849"/>
      <c r="CW124" s="849"/>
      <c r="CX124" s="849"/>
      <c r="CY124" s="849"/>
      <c r="CZ124" s="849"/>
      <c r="DA124" s="849"/>
      <c r="DB124" s="849"/>
      <c r="DC124" s="849"/>
      <c r="DD124" s="849"/>
      <c r="DE124" s="849"/>
      <c r="DF124" s="850"/>
      <c r="DG124" s="776" t="s">
        <v>122</v>
      </c>
      <c r="DH124" s="777"/>
      <c r="DI124" s="777"/>
      <c r="DJ124" s="777"/>
      <c r="DK124" s="778"/>
      <c r="DL124" s="779" t="s">
        <v>122</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28" t="s">
        <v>440</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452</v>
      </c>
      <c r="CL125" s="865"/>
      <c r="CM125" s="865"/>
      <c r="CN125" s="865"/>
      <c r="CO125" s="866"/>
      <c r="CP125" s="873" t="s">
        <v>453</v>
      </c>
      <c r="CQ125" s="821"/>
      <c r="CR125" s="821"/>
      <c r="CS125" s="821"/>
      <c r="CT125" s="821"/>
      <c r="CU125" s="821"/>
      <c r="CV125" s="821"/>
      <c r="CW125" s="821"/>
      <c r="CX125" s="821"/>
      <c r="CY125" s="821"/>
      <c r="CZ125" s="821"/>
      <c r="DA125" s="821"/>
      <c r="DB125" s="821"/>
      <c r="DC125" s="821"/>
      <c r="DD125" s="821"/>
      <c r="DE125" s="821"/>
      <c r="DF125" s="822"/>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28" t="s">
        <v>442</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28" t="s">
        <v>454</v>
      </c>
      <c r="CQ126" s="765"/>
      <c r="CR126" s="765"/>
      <c r="CS126" s="765"/>
      <c r="CT126" s="765"/>
      <c r="CU126" s="765"/>
      <c r="CV126" s="765"/>
      <c r="CW126" s="765"/>
      <c r="CX126" s="765"/>
      <c r="CY126" s="765"/>
      <c r="CZ126" s="765"/>
      <c r="DA126" s="765"/>
      <c r="DB126" s="765"/>
      <c r="DC126" s="765"/>
      <c r="DD126" s="765"/>
      <c r="DE126" s="765"/>
      <c r="DF126" s="766"/>
      <c r="DG126" s="829" t="s">
        <v>122</v>
      </c>
      <c r="DH126" s="830"/>
      <c r="DI126" s="830"/>
      <c r="DJ126" s="830"/>
      <c r="DK126" s="830"/>
      <c r="DL126" s="830" t="s">
        <v>122</v>
      </c>
      <c r="DM126" s="830"/>
      <c r="DN126" s="830"/>
      <c r="DO126" s="830"/>
      <c r="DP126" s="830"/>
      <c r="DQ126" s="830" t="s">
        <v>122</v>
      </c>
      <c r="DR126" s="830"/>
      <c r="DS126" s="830"/>
      <c r="DT126" s="830"/>
      <c r="DU126" s="830"/>
      <c r="DV126" s="807" t="s">
        <v>122</v>
      </c>
      <c r="DW126" s="807"/>
      <c r="DX126" s="807"/>
      <c r="DY126" s="807"/>
      <c r="DZ126" s="808"/>
    </row>
    <row r="127" spans="1:130" s="224" customFormat="1" ht="26.25" customHeight="1" x14ac:dyDescent="0.2">
      <c r="A127" s="835"/>
      <c r="B127" s="836"/>
      <c r="C127" s="851" t="s">
        <v>455</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v>2014</v>
      </c>
      <c r="AB127" s="793"/>
      <c r="AC127" s="793"/>
      <c r="AD127" s="793"/>
      <c r="AE127" s="794"/>
      <c r="AF127" s="795">
        <v>2157</v>
      </c>
      <c r="AG127" s="793"/>
      <c r="AH127" s="793"/>
      <c r="AI127" s="793"/>
      <c r="AJ127" s="794"/>
      <c r="AK127" s="795">
        <v>2157</v>
      </c>
      <c r="AL127" s="793"/>
      <c r="AM127" s="793"/>
      <c r="AN127" s="793"/>
      <c r="AO127" s="794"/>
      <c r="AP127" s="837">
        <v>0</v>
      </c>
      <c r="AQ127" s="838"/>
      <c r="AR127" s="838"/>
      <c r="AS127" s="838"/>
      <c r="AT127" s="839"/>
      <c r="AU127" s="226"/>
      <c r="AV127" s="226"/>
      <c r="AW127" s="226"/>
      <c r="AX127" s="854" t="s">
        <v>456</v>
      </c>
      <c r="AY127" s="825"/>
      <c r="AZ127" s="825"/>
      <c r="BA127" s="825"/>
      <c r="BB127" s="825"/>
      <c r="BC127" s="825"/>
      <c r="BD127" s="825"/>
      <c r="BE127" s="826"/>
      <c r="BF127" s="824" t="s">
        <v>457</v>
      </c>
      <c r="BG127" s="825"/>
      <c r="BH127" s="825"/>
      <c r="BI127" s="825"/>
      <c r="BJ127" s="825"/>
      <c r="BK127" s="825"/>
      <c r="BL127" s="826"/>
      <c r="BM127" s="824" t="s">
        <v>458</v>
      </c>
      <c r="BN127" s="825"/>
      <c r="BO127" s="825"/>
      <c r="BP127" s="825"/>
      <c r="BQ127" s="825"/>
      <c r="BR127" s="825"/>
      <c r="BS127" s="826"/>
      <c r="BT127" s="824" t="s">
        <v>459</v>
      </c>
      <c r="BU127" s="825"/>
      <c r="BV127" s="825"/>
      <c r="BW127" s="825"/>
      <c r="BX127" s="825"/>
      <c r="BY127" s="825"/>
      <c r="BZ127" s="827"/>
      <c r="CA127" s="226"/>
      <c r="CB127" s="226"/>
      <c r="CC127" s="226"/>
      <c r="CD127" s="249"/>
      <c r="CE127" s="249"/>
      <c r="CF127" s="249"/>
      <c r="CG127" s="226"/>
      <c r="CH127" s="226"/>
      <c r="CI127" s="226"/>
      <c r="CJ127" s="248"/>
      <c r="CK127" s="867"/>
      <c r="CL127" s="868"/>
      <c r="CM127" s="868"/>
      <c r="CN127" s="868"/>
      <c r="CO127" s="869"/>
      <c r="CP127" s="828" t="s">
        <v>460</v>
      </c>
      <c r="CQ127" s="765"/>
      <c r="CR127" s="765"/>
      <c r="CS127" s="765"/>
      <c r="CT127" s="765"/>
      <c r="CU127" s="765"/>
      <c r="CV127" s="765"/>
      <c r="CW127" s="765"/>
      <c r="CX127" s="765"/>
      <c r="CY127" s="765"/>
      <c r="CZ127" s="765"/>
      <c r="DA127" s="765"/>
      <c r="DB127" s="765"/>
      <c r="DC127" s="765"/>
      <c r="DD127" s="765"/>
      <c r="DE127" s="765"/>
      <c r="DF127" s="766"/>
      <c r="DG127" s="829" t="s">
        <v>122</v>
      </c>
      <c r="DH127" s="830"/>
      <c r="DI127" s="830"/>
      <c r="DJ127" s="830"/>
      <c r="DK127" s="830"/>
      <c r="DL127" s="830" t="s">
        <v>122</v>
      </c>
      <c r="DM127" s="830"/>
      <c r="DN127" s="830"/>
      <c r="DO127" s="830"/>
      <c r="DP127" s="830"/>
      <c r="DQ127" s="830" t="s">
        <v>122</v>
      </c>
      <c r="DR127" s="830"/>
      <c r="DS127" s="830"/>
      <c r="DT127" s="830"/>
      <c r="DU127" s="830"/>
      <c r="DV127" s="807" t="s">
        <v>122</v>
      </c>
      <c r="DW127" s="807"/>
      <c r="DX127" s="807"/>
      <c r="DY127" s="807"/>
      <c r="DZ127" s="808"/>
    </row>
    <row r="128" spans="1:130" s="224" customFormat="1" ht="26.25" customHeight="1" thickBot="1" x14ac:dyDescent="0.25">
      <c r="A128" s="809" t="s">
        <v>461</v>
      </c>
      <c r="B128" s="810"/>
      <c r="C128" s="810"/>
      <c r="D128" s="810"/>
      <c r="E128" s="810"/>
      <c r="F128" s="810"/>
      <c r="G128" s="810"/>
      <c r="H128" s="810"/>
      <c r="I128" s="810"/>
      <c r="J128" s="810"/>
      <c r="K128" s="810"/>
      <c r="L128" s="810"/>
      <c r="M128" s="810"/>
      <c r="N128" s="810"/>
      <c r="O128" s="810"/>
      <c r="P128" s="810"/>
      <c r="Q128" s="810"/>
      <c r="R128" s="810"/>
      <c r="S128" s="810"/>
      <c r="T128" s="810"/>
      <c r="U128" s="810"/>
      <c r="V128" s="810"/>
      <c r="W128" s="811" t="s">
        <v>462</v>
      </c>
      <c r="X128" s="811"/>
      <c r="Y128" s="811"/>
      <c r="Z128" s="812"/>
      <c r="AA128" s="813">
        <v>41121</v>
      </c>
      <c r="AB128" s="814"/>
      <c r="AC128" s="814"/>
      <c r="AD128" s="814"/>
      <c r="AE128" s="815"/>
      <c r="AF128" s="816">
        <v>41443</v>
      </c>
      <c r="AG128" s="814"/>
      <c r="AH128" s="814"/>
      <c r="AI128" s="814"/>
      <c r="AJ128" s="815"/>
      <c r="AK128" s="816">
        <v>42028</v>
      </c>
      <c r="AL128" s="814"/>
      <c r="AM128" s="814"/>
      <c r="AN128" s="814"/>
      <c r="AO128" s="815"/>
      <c r="AP128" s="817"/>
      <c r="AQ128" s="818"/>
      <c r="AR128" s="818"/>
      <c r="AS128" s="818"/>
      <c r="AT128" s="819"/>
      <c r="AU128" s="226"/>
      <c r="AV128" s="226"/>
      <c r="AW128" s="226"/>
      <c r="AX128" s="820" t="s">
        <v>463</v>
      </c>
      <c r="AY128" s="821"/>
      <c r="AZ128" s="821"/>
      <c r="BA128" s="821"/>
      <c r="BB128" s="821"/>
      <c r="BC128" s="821"/>
      <c r="BD128" s="821"/>
      <c r="BE128" s="822"/>
      <c r="BF128" s="799" t="s">
        <v>122</v>
      </c>
      <c r="BG128" s="800"/>
      <c r="BH128" s="800"/>
      <c r="BI128" s="800"/>
      <c r="BJ128" s="800"/>
      <c r="BK128" s="800"/>
      <c r="BL128" s="823"/>
      <c r="BM128" s="799">
        <v>12.98</v>
      </c>
      <c r="BN128" s="800"/>
      <c r="BO128" s="800"/>
      <c r="BP128" s="800"/>
      <c r="BQ128" s="800"/>
      <c r="BR128" s="800"/>
      <c r="BS128" s="823"/>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2" t="s">
        <v>464</v>
      </c>
      <c r="CQ128" s="743"/>
      <c r="CR128" s="743"/>
      <c r="CS128" s="743"/>
      <c r="CT128" s="743"/>
      <c r="CU128" s="743"/>
      <c r="CV128" s="743"/>
      <c r="CW128" s="743"/>
      <c r="CX128" s="743"/>
      <c r="CY128" s="743"/>
      <c r="CZ128" s="743"/>
      <c r="DA128" s="743"/>
      <c r="DB128" s="743"/>
      <c r="DC128" s="743"/>
      <c r="DD128" s="743"/>
      <c r="DE128" s="743"/>
      <c r="DF128" s="744"/>
      <c r="DG128" s="803">
        <v>12250</v>
      </c>
      <c r="DH128" s="804"/>
      <c r="DI128" s="804"/>
      <c r="DJ128" s="804"/>
      <c r="DK128" s="804"/>
      <c r="DL128" s="804">
        <v>11462</v>
      </c>
      <c r="DM128" s="804"/>
      <c r="DN128" s="804"/>
      <c r="DO128" s="804"/>
      <c r="DP128" s="804"/>
      <c r="DQ128" s="804">
        <v>9117</v>
      </c>
      <c r="DR128" s="804"/>
      <c r="DS128" s="804"/>
      <c r="DT128" s="804"/>
      <c r="DU128" s="804"/>
      <c r="DV128" s="805">
        <v>0.1</v>
      </c>
      <c r="DW128" s="805"/>
      <c r="DX128" s="805"/>
      <c r="DY128" s="805"/>
      <c r="DZ128" s="806"/>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465</v>
      </c>
      <c r="X129" s="790"/>
      <c r="Y129" s="790"/>
      <c r="Z129" s="791"/>
      <c r="AA129" s="792">
        <v>13343212</v>
      </c>
      <c r="AB129" s="793"/>
      <c r="AC129" s="793"/>
      <c r="AD129" s="793"/>
      <c r="AE129" s="794"/>
      <c r="AF129" s="795">
        <v>12765513</v>
      </c>
      <c r="AG129" s="793"/>
      <c r="AH129" s="793"/>
      <c r="AI129" s="793"/>
      <c r="AJ129" s="794"/>
      <c r="AK129" s="795">
        <v>12673407</v>
      </c>
      <c r="AL129" s="793"/>
      <c r="AM129" s="793"/>
      <c r="AN129" s="793"/>
      <c r="AO129" s="794"/>
      <c r="AP129" s="796"/>
      <c r="AQ129" s="797"/>
      <c r="AR129" s="797"/>
      <c r="AS129" s="797"/>
      <c r="AT129" s="798"/>
      <c r="AU129" s="227"/>
      <c r="AV129" s="227"/>
      <c r="AW129" s="227"/>
      <c r="AX129" s="764" t="s">
        <v>466</v>
      </c>
      <c r="AY129" s="765"/>
      <c r="AZ129" s="765"/>
      <c r="BA129" s="765"/>
      <c r="BB129" s="765"/>
      <c r="BC129" s="765"/>
      <c r="BD129" s="765"/>
      <c r="BE129" s="766"/>
      <c r="BF129" s="783" t="s">
        <v>122</v>
      </c>
      <c r="BG129" s="784"/>
      <c r="BH129" s="784"/>
      <c r="BI129" s="784"/>
      <c r="BJ129" s="784"/>
      <c r="BK129" s="784"/>
      <c r="BL129" s="785"/>
      <c r="BM129" s="783">
        <v>17.98</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467</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468</v>
      </c>
      <c r="X130" s="790"/>
      <c r="Y130" s="790"/>
      <c r="Z130" s="791"/>
      <c r="AA130" s="792">
        <v>1853903</v>
      </c>
      <c r="AB130" s="793"/>
      <c r="AC130" s="793"/>
      <c r="AD130" s="793"/>
      <c r="AE130" s="794"/>
      <c r="AF130" s="795">
        <v>1780951</v>
      </c>
      <c r="AG130" s="793"/>
      <c r="AH130" s="793"/>
      <c r="AI130" s="793"/>
      <c r="AJ130" s="794"/>
      <c r="AK130" s="795">
        <v>1715066</v>
      </c>
      <c r="AL130" s="793"/>
      <c r="AM130" s="793"/>
      <c r="AN130" s="793"/>
      <c r="AO130" s="794"/>
      <c r="AP130" s="796"/>
      <c r="AQ130" s="797"/>
      <c r="AR130" s="797"/>
      <c r="AS130" s="797"/>
      <c r="AT130" s="798"/>
      <c r="AU130" s="227"/>
      <c r="AV130" s="227"/>
      <c r="AW130" s="227"/>
      <c r="AX130" s="764" t="s">
        <v>469</v>
      </c>
      <c r="AY130" s="765"/>
      <c r="AZ130" s="765"/>
      <c r="BA130" s="765"/>
      <c r="BB130" s="765"/>
      <c r="BC130" s="765"/>
      <c r="BD130" s="765"/>
      <c r="BE130" s="766"/>
      <c r="BF130" s="767">
        <v>6.8</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470</v>
      </c>
      <c r="X131" s="774"/>
      <c r="Y131" s="774"/>
      <c r="Z131" s="775"/>
      <c r="AA131" s="776">
        <v>11489309</v>
      </c>
      <c r="AB131" s="777"/>
      <c r="AC131" s="777"/>
      <c r="AD131" s="777"/>
      <c r="AE131" s="778"/>
      <c r="AF131" s="779">
        <v>10984562</v>
      </c>
      <c r="AG131" s="777"/>
      <c r="AH131" s="777"/>
      <c r="AI131" s="777"/>
      <c r="AJ131" s="778"/>
      <c r="AK131" s="779">
        <v>10958341</v>
      </c>
      <c r="AL131" s="777"/>
      <c r="AM131" s="777"/>
      <c r="AN131" s="777"/>
      <c r="AO131" s="778"/>
      <c r="AP131" s="780"/>
      <c r="AQ131" s="781"/>
      <c r="AR131" s="781"/>
      <c r="AS131" s="781"/>
      <c r="AT131" s="782"/>
      <c r="AU131" s="227"/>
      <c r="AV131" s="227"/>
      <c r="AW131" s="227"/>
      <c r="AX131" s="742" t="s">
        <v>471</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472</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473</v>
      </c>
      <c r="W132" s="755"/>
      <c r="X132" s="755"/>
      <c r="Y132" s="755"/>
      <c r="Z132" s="756"/>
      <c r="AA132" s="757">
        <v>6.6735960329999999</v>
      </c>
      <c r="AB132" s="758"/>
      <c r="AC132" s="758"/>
      <c r="AD132" s="758"/>
      <c r="AE132" s="759"/>
      <c r="AF132" s="760">
        <v>7.0019908290000004</v>
      </c>
      <c r="AG132" s="758"/>
      <c r="AH132" s="758"/>
      <c r="AI132" s="758"/>
      <c r="AJ132" s="759"/>
      <c r="AK132" s="760">
        <v>6.837558714</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474</v>
      </c>
      <c r="W133" s="734"/>
      <c r="X133" s="734"/>
      <c r="Y133" s="734"/>
      <c r="Z133" s="735"/>
      <c r="AA133" s="736">
        <v>6.9</v>
      </c>
      <c r="AB133" s="737"/>
      <c r="AC133" s="737"/>
      <c r="AD133" s="737"/>
      <c r="AE133" s="738"/>
      <c r="AF133" s="736">
        <v>6.9</v>
      </c>
      <c r="AG133" s="737"/>
      <c r="AH133" s="737"/>
      <c r="AI133" s="737"/>
      <c r="AJ133" s="738"/>
      <c r="AK133" s="736">
        <v>6.8</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AGj0pbwkBjX0KVe9cd2LKz2kkl6Te9I7VlEUPxHQ3U33NZIJ7F/rkooyoG6vY3LDCZURdC4THfRJQ37Ew8lcVQ==" saltValue="tF3qXowUqfenpa3Xv0enX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5"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54" customWidth="1"/>
    <col min="121" max="121" width="0" style="253" hidden="1" customWidth="1"/>
    <col min="122" max="16384" width="9" style="253" hidden="1"/>
  </cols>
  <sheetData>
    <row r="1" spans="1:120" ht="13"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3"/>
    </row>
    <row r="17" spans="119:120" ht="13" x14ac:dyDescent="0.2">
      <c r="DP17" s="253"/>
    </row>
    <row r="18" spans="119:120" ht="13" x14ac:dyDescent="0.2"/>
    <row r="19" spans="119:120" ht="13" x14ac:dyDescent="0.2"/>
    <row r="20" spans="119:120" ht="13" x14ac:dyDescent="0.2">
      <c r="DO20" s="253"/>
      <c r="DP20" s="253"/>
    </row>
    <row r="21" spans="119:120" ht="13" x14ac:dyDescent="0.2">
      <c r="DP21" s="253"/>
    </row>
    <row r="22" spans="119:120" ht="13" x14ac:dyDescent="0.2"/>
    <row r="23" spans="119:120" ht="13" x14ac:dyDescent="0.2">
      <c r="DO23" s="253"/>
      <c r="DP23" s="253"/>
    </row>
    <row r="24" spans="119:120" ht="13" x14ac:dyDescent="0.2">
      <c r="DP24" s="253"/>
    </row>
    <row r="25" spans="119:120" ht="13" x14ac:dyDescent="0.2">
      <c r="DP25" s="253"/>
    </row>
    <row r="26" spans="119:120" ht="13" x14ac:dyDescent="0.2">
      <c r="DO26" s="253"/>
      <c r="DP26" s="253"/>
    </row>
    <row r="27" spans="119:120" ht="13" x14ac:dyDescent="0.2"/>
    <row r="28" spans="119:120" ht="13" x14ac:dyDescent="0.2">
      <c r="DO28" s="253"/>
      <c r="DP28" s="253"/>
    </row>
    <row r="29" spans="119:120" ht="13" x14ac:dyDescent="0.2">
      <c r="DP29" s="253"/>
    </row>
    <row r="30" spans="119:120" ht="13" x14ac:dyDescent="0.2"/>
    <row r="31" spans="119:120" ht="13" x14ac:dyDescent="0.2">
      <c r="DO31" s="253"/>
      <c r="DP31" s="253"/>
    </row>
    <row r="32" spans="119:120" ht="13" x14ac:dyDescent="0.2"/>
    <row r="33" spans="98:120" ht="13" x14ac:dyDescent="0.2">
      <c r="DO33" s="253"/>
      <c r="DP33" s="253"/>
    </row>
    <row r="34" spans="98:120" ht="13" x14ac:dyDescent="0.2">
      <c r="DM34" s="253"/>
    </row>
    <row r="35" spans="98:120" ht="13" x14ac:dyDescent="0.2">
      <c r="CT35" s="253"/>
      <c r="CU35" s="253"/>
      <c r="CV35" s="253"/>
      <c r="CY35" s="253"/>
      <c r="CZ35" s="253"/>
      <c r="DA35" s="253"/>
      <c r="DD35" s="253"/>
      <c r="DE35" s="253"/>
      <c r="DF35" s="253"/>
      <c r="DI35" s="253"/>
      <c r="DJ35" s="253"/>
      <c r="DK35" s="253"/>
      <c r="DM35" s="253"/>
      <c r="DN35" s="253"/>
      <c r="DO35" s="253"/>
      <c r="DP35" s="253"/>
    </row>
    <row r="36" spans="98:120" ht="13" x14ac:dyDescent="0.2"/>
    <row r="37" spans="98:120" ht="13" x14ac:dyDescent="0.2">
      <c r="CW37" s="253"/>
      <c r="DB37" s="253"/>
      <c r="DG37" s="253"/>
      <c r="DL37" s="253"/>
      <c r="DP37" s="253"/>
    </row>
    <row r="38" spans="98:120" ht="13"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3"/>
      <c r="DO49" s="253"/>
      <c r="DP49" s="253"/>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3"/>
      <c r="CS63" s="253"/>
      <c r="CX63" s="253"/>
      <c r="DC63" s="253"/>
      <c r="DH63" s="253"/>
    </row>
    <row r="64" spans="22:120" ht="13" x14ac:dyDescent="0.2">
      <c r="V64" s="253"/>
    </row>
    <row r="65" spans="15:120" ht="13"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 x14ac:dyDescent="0.2">
      <c r="Q66" s="253"/>
      <c r="S66" s="253"/>
      <c r="U66" s="253"/>
      <c r="DM66" s="253"/>
    </row>
    <row r="67" spans="15:120" ht="13"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 x14ac:dyDescent="0.2"/>
    <row r="69" spans="15:120" ht="13" x14ac:dyDescent="0.2"/>
    <row r="70" spans="15:120" ht="13" x14ac:dyDescent="0.2"/>
    <row r="71" spans="15:120" ht="13" x14ac:dyDescent="0.2"/>
    <row r="72" spans="15:120" ht="13" x14ac:dyDescent="0.2">
      <c r="DP72" s="253"/>
    </row>
    <row r="73" spans="15:120" ht="13" x14ac:dyDescent="0.2">
      <c r="DP73" s="253"/>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3"/>
      <c r="CX96" s="253"/>
      <c r="DC96" s="253"/>
      <c r="DH96" s="253"/>
    </row>
    <row r="97" spans="24:120" ht="13" x14ac:dyDescent="0.2">
      <c r="CS97" s="253"/>
      <c r="CX97" s="253"/>
      <c r="DC97" s="253"/>
      <c r="DH97" s="253"/>
      <c r="DP97" s="254" t="s">
        <v>475</v>
      </c>
    </row>
    <row r="98" spans="24:120" ht="13" hidden="1" x14ac:dyDescent="0.2">
      <c r="CS98" s="253"/>
      <c r="CX98" s="253"/>
      <c r="DC98" s="253"/>
      <c r="DH98" s="253"/>
    </row>
    <row r="99" spans="24:120" ht="13"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 hidden="1" x14ac:dyDescent="0.2">
      <c r="CT103" s="253"/>
      <c r="CV103" s="253"/>
      <c r="CW103" s="253"/>
      <c r="CY103" s="253"/>
      <c r="DA103" s="253"/>
      <c r="DB103" s="253"/>
      <c r="DD103" s="253"/>
      <c r="DF103" s="253"/>
      <c r="DG103" s="253"/>
      <c r="DI103" s="253"/>
      <c r="DK103" s="253"/>
      <c r="DL103" s="253"/>
      <c r="DM103" s="253"/>
      <c r="DN103" s="253"/>
      <c r="DO103" s="253"/>
      <c r="DP103" s="253"/>
    </row>
    <row r="104" spans="24:120" ht="13"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xUh9wCvJdgUQTatCV+lL7YnL6YEdaoOA1W1woNaDaLCq2dYmdcAZGlJ3ePlkhGbCErkA+L5JRgcPrCrwVeDMuA==" saltValue="zB7deoIHma31PwXA9q/axw=="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54" customWidth="1"/>
    <col min="117" max="16384" width="9" style="253" hidden="1"/>
  </cols>
  <sheetData>
    <row r="1" spans="2:116" ht="13"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 x14ac:dyDescent="0.2"/>
    <row r="3" spans="2:116" ht="13" x14ac:dyDescent="0.2"/>
    <row r="4" spans="2:116" ht="13"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 x14ac:dyDescent="0.2"/>
    <row r="20" spans="9:116" ht="13" x14ac:dyDescent="0.2"/>
    <row r="21" spans="9:116" ht="13" x14ac:dyDescent="0.2">
      <c r="DL21" s="253"/>
    </row>
    <row r="22" spans="9:116" ht="13" x14ac:dyDescent="0.2">
      <c r="DI22" s="253"/>
      <c r="DJ22" s="253"/>
      <c r="DK22" s="253"/>
      <c r="DL22" s="253"/>
    </row>
    <row r="23" spans="9:116" ht="13" x14ac:dyDescent="0.2">
      <c r="CY23" s="253"/>
      <c r="CZ23" s="253"/>
      <c r="DA23" s="253"/>
      <c r="DB23" s="253"/>
      <c r="DC23" s="253"/>
      <c r="DD23" s="253"/>
      <c r="DE23" s="253"/>
      <c r="DF23" s="253"/>
      <c r="DG23" s="253"/>
      <c r="DH23" s="253"/>
      <c r="DI23" s="253"/>
      <c r="DJ23" s="253"/>
      <c r="DK23" s="253"/>
      <c r="DL23" s="253"/>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3"/>
      <c r="DA35" s="253"/>
      <c r="DB35" s="253"/>
      <c r="DC35" s="253"/>
      <c r="DD35" s="253"/>
      <c r="DE35" s="253"/>
      <c r="DF35" s="253"/>
      <c r="DG35" s="253"/>
      <c r="DH35" s="253"/>
      <c r="DI35" s="253"/>
      <c r="DJ35" s="253"/>
      <c r="DK35" s="253"/>
      <c r="DL35" s="253"/>
    </row>
    <row r="36" spans="15:116" ht="13" x14ac:dyDescent="0.2"/>
    <row r="37" spans="15:116" ht="13" x14ac:dyDescent="0.2">
      <c r="DL37" s="253"/>
    </row>
    <row r="38" spans="15:116" ht="13" x14ac:dyDescent="0.2">
      <c r="DI38" s="253"/>
      <c r="DJ38" s="253"/>
      <c r="DK38" s="253"/>
      <c r="DL38" s="253"/>
    </row>
    <row r="39" spans="15:116" ht="13" x14ac:dyDescent="0.2"/>
    <row r="40" spans="15:116" ht="13" x14ac:dyDescent="0.2"/>
    <row r="41" spans="15:116" ht="13" x14ac:dyDescent="0.2"/>
    <row r="42" spans="15:116" ht="13" x14ac:dyDescent="0.2"/>
    <row r="43" spans="15:116" ht="13"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 x14ac:dyDescent="0.2">
      <c r="DL44" s="253"/>
    </row>
    <row r="45" spans="15:116" ht="13" x14ac:dyDescent="0.2"/>
    <row r="46" spans="15:116" ht="13" x14ac:dyDescent="0.2">
      <c r="DA46" s="253"/>
      <c r="DB46" s="253"/>
      <c r="DC46" s="253"/>
      <c r="DD46" s="253"/>
      <c r="DE46" s="253"/>
      <c r="DF46" s="253"/>
      <c r="DG46" s="253"/>
      <c r="DH46" s="253"/>
      <c r="DI46" s="253"/>
      <c r="DJ46" s="253"/>
      <c r="DK46" s="253"/>
      <c r="DL46" s="253"/>
    </row>
    <row r="47" spans="15:116" ht="13" x14ac:dyDescent="0.2"/>
    <row r="48" spans="15:116" ht="13" x14ac:dyDescent="0.2"/>
    <row r="49" spans="104:116" ht="13" x14ac:dyDescent="0.2"/>
    <row r="50" spans="104:116" ht="13" x14ac:dyDescent="0.2">
      <c r="CZ50" s="253"/>
      <c r="DA50" s="253"/>
      <c r="DB50" s="253"/>
      <c r="DC50" s="253"/>
      <c r="DD50" s="253"/>
      <c r="DE50" s="253"/>
      <c r="DF50" s="253"/>
      <c r="DG50" s="253"/>
      <c r="DH50" s="253"/>
      <c r="DI50" s="253"/>
      <c r="DJ50" s="253"/>
      <c r="DK50" s="253"/>
      <c r="DL50" s="253"/>
    </row>
    <row r="51" spans="104:116" ht="13" x14ac:dyDescent="0.2"/>
    <row r="52" spans="104:116" ht="13" x14ac:dyDescent="0.2"/>
    <row r="53" spans="104:116" ht="13" x14ac:dyDescent="0.2">
      <c r="DL53" s="253"/>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3"/>
      <c r="DD67" s="253"/>
      <c r="DE67" s="253"/>
      <c r="DF67" s="253"/>
      <c r="DG67" s="253"/>
      <c r="DH67" s="253"/>
      <c r="DI67" s="253"/>
      <c r="DJ67" s="253"/>
      <c r="DK67" s="253"/>
      <c r="DL67" s="253"/>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yYZNrKWgKbQ6//H0O5ucZR2GldrWTszQGfAAGiR5UlsdevZIMx+KGygZnd4alTL7TgH76Sm23i7EUw3B28d+w==" saltValue="wx3FXcK1rzb3oaEDglA0hA=="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workbookViewId="0"/>
  </sheetViews>
  <sheetFormatPr defaultColWidth="0" defaultRowHeight="13.5" customHeight="1" zeroHeight="1" x14ac:dyDescent="0.2"/>
  <cols>
    <col min="1" max="36" width="2.453125" style="255" customWidth="1"/>
    <col min="37" max="44" width="17" style="255" customWidth="1"/>
    <col min="45" max="45" width="6.08984375" style="261" customWidth="1"/>
    <col min="46" max="46" width="3" style="259" customWidth="1"/>
    <col min="47" max="47" width="19.08984375" style="255" hidden="1" customWidth="1"/>
    <col min="48" max="52" width="12.6328125" style="255" hidden="1" customWidth="1"/>
    <col min="53" max="16384" width="8.6328125" style="255" hidden="1"/>
  </cols>
  <sheetData>
    <row r="1" spans="1:46" ht="13" x14ac:dyDescent="0.2">
      <c r="AS1" s="255"/>
      <c r="AT1" s="255"/>
    </row>
    <row r="2" spans="1:46" ht="13" x14ac:dyDescent="0.2">
      <c r="AS2" s="255"/>
      <c r="AT2" s="255"/>
    </row>
    <row r="3" spans="1:46" ht="13" x14ac:dyDescent="0.2">
      <c r="AS3" s="255"/>
      <c r="AT3" s="255"/>
    </row>
    <row r="4" spans="1:46" ht="13" x14ac:dyDescent="0.2">
      <c r="AS4" s="255"/>
      <c r="AT4" s="255"/>
    </row>
    <row r="5" spans="1:46" ht="16.5"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 x14ac:dyDescent="0.2">
      <c r="A6" s="259"/>
      <c r="AK6" s="260" t="s">
        <v>477</v>
      </c>
      <c r="AL6" s="260"/>
      <c r="AM6" s="260"/>
      <c r="AN6" s="260"/>
    </row>
    <row r="7" spans="1:46" ht="13.5" customHeight="1" x14ac:dyDescent="0.2">
      <c r="A7" s="259"/>
      <c r="AK7" s="262"/>
      <c r="AL7" s="263"/>
      <c r="AM7" s="263"/>
      <c r="AN7" s="264"/>
      <c r="AO7" s="1131" t="s">
        <v>478</v>
      </c>
      <c r="AP7" s="265"/>
      <c r="AQ7" s="266" t="s">
        <v>479</v>
      </c>
      <c r="AR7" s="267"/>
    </row>
    <row r="8" spans="1:46" ht="13" x14ac:dyDescent="0.2">
      <c r="A8" s="259"/>
      <c r="AK8" s="268"/>
      <c r="AL8" s="269"/>
      <c r="AM8" s="269"/>
      <c r="AN8" s="270"/>
      <c r="AO8" s="1132"/>
      <c r="AP8" s="271" t="s">
        <v>480</v>
      </c>
      <c r="AQ8" s="272" t="s">
        <v>481</v>
      </c>
      <c r="AR8" s="273" t="s">
        <v>482</v>
      </c>
    </row>
    <row r="9" spans="1:46" ht="13" x14ac:dyDescent="0.2">
      <c r="A9" s="259"/>
      <c r="AK9" s="1143" t="s">
        <v>483</v>
      </c>
      <c r="AL9" s="1144"/>
      <c r="AM9" s="1144"/>
      <c r="AN9" s="1145"/>
      <c r="AO9" s="274">
        <v>3488988</v>
      </c>
      <c r="AP9" s="274">
        <v>108762</v>
      </c>
      <c r="AQ9" s="275">
        <v>107616</v>
      </c>
      <c r="AR9" s="276">
        <v>1.1000000000000001</v>
      </c>
    </row>
    <row r="10" spans="1:46" ht="13.5" customHeight="1" x14ac:dyDescent="0.2">
      <c r="A10" s="259"/>
      <c r="AK10" s="1143" t="s">
        <v>484</v>
      </c>
      <c r="AL10" s="1144"/>
      <c r="AM10" s="1144"/>
      <c r="AN10" s="1145"/>
      <c r="AO10" s="277">
        <v>605351</v>
      </c>
      <c r="AP10" s="277">
        <v>18871</v>
      </c>
      <c r="AQ10" s="278">
        <v>10095</v>
      </c>
      <c r="AR10" s="279">
        <v>86.9</v>
      </c>
    </row>
    <row r="11" spans="1:46" ht="13.5" customHeight="1" x14ac:dyDescent="0.2">
      <c r="A11" s="259"/>
      <c r="AK11" s="1143" t="s">
        <v>485</v>
      </c>
      <c r="AL11" s="1144"/>
      <c r="AM11" s="1144"/>
      <c r="AN11" s="1145"/>
      <c r="AO11" s="277" t="s">
        <v>486</v>
      </c>
      <c r="AP11" s="277" t="s">
        <v>486</v>
      </c>
      <c r="AQ11" s="278">
        <v>1704</v>
      </c>
      <c r="AR11" s="279" t="s">
        <v>486</v>
      </c>
    </row>
    <row r="12" spans="1:46" ht="13.5" customHeight="1" x14ac:dyDescent="0.2">
      <c r="A12" s="259"/>
      <c r="AK12" s="1143" t="s">
        <v>487</v>
      </c>
      <c r="AL12" s="1144"/>
      <c r="AM12" s="1144"/>
      <c r="AN12" s="1145"/>
      <c r="AO12" s="277" t="s">
        <v>486</v>
      </c>
      <c r="AP12" s="277" t="s">
        <v>486</v>
      </c>
      <c r="AQ12" s="278">
        <v>7</v>
      </c>
      <c r="AR12" s="279" t="s">
        <v>486</v>
      </c>
    </row>
    <row r="13" spans="1:46" ht="13.5" customHeight="1" x14ac:dyDescent="0.2">
      <c r="A13" s="259"/>
      <c r="AK13" s="1143" t="s">
        <v>488</v>
      </c>
      <c r="AL13" s="1144"/>
      <c r="AM13" s="1144"/>
      <c r="AN13" s="1145"/>
      <c r="AO13" s="277">
        <v>112789</v>
      </c>
      <c r="AP13" s="277">
        <v>3516</v>
      </c>
      <c r="AQ13" s="278">
        <v>4110</v>
      </c>
      <c r="AR13" s="279">
        <v>-14.5</v>
      </c>
    </row>
    <row r="14" spans="1:46" ht="13.5" customHeight="1" x14ac:dyDescent="0.2">
      <c r="A14" s="259"/>
      <c r="AK14" s="1143" t="s">
        <v>489</v>
      </c>
      <c r="AL14" s="1144"/>
      <c r="AM14" s="1144"/>
      <c r="AN14" s="1145"/>
      <c r="AO14" s="277">
        <v>130808</v>
      </c>
      <c r="AP14" s="277">
        <v>4078</v>
      </c>
      <c r="AQ14" s="278">
        <v>2451</v>
      </c>
      <c r="AR14" s="279">
        <v>66.400000000000006</v>
      </c>
    </row>
    <row r="15" spans="1:46" ht="13.5" customHeight="1" x14ac:dyDescent="0.2">
      <c r="A15" s="259"/>
      <c r="AK15" s="1146" t="s">
        <v>490</v>
      </c>
      <c r="AL15" s="1147"/>
      <c r="AM15" s="1147"/>
      <c r="AN15" s="1148"/>
      <c r="AO15" s="277">
        <v>-299876</v>
      </c>
      <c r="AP15" s="277">
        <v>-9348</v>
      </c>
      <c r="AQ15" s="278">
        <v>-6399</v>
      </c>
      <c r="AR15" s="279">
        <v>46.1</v>
      </c>
    </row>
    <row r="16" spans="1:46" ht="13" x14ac:dyDescent="0.2">
      <c r="A16" s="259"/>
      <c r="AK16" s="1146" t="s">
        <v>177</v>
      </c>
      <c r="AL16" s="1147"/>
      <c r="AM16" s="1147"/>
      <c r="AN16" s="1148"/>
      <c r="AO16" s="277">
        <v>4038060</v>
      </c>
      <c r="AP16" s="277">
        <v>125879</v>
      </c>
      <c r="AQ16" s="278">
        <v>119584</v>
      </c>
      <c r="AR16" s="279">
        <v>5.3</v>
      </c>
    </row>
    <row r="17" spans="1:46" ht="13" x14ac:dyDescent="0.2">
      <c r="A17" s="259"/>
    </row>
    <row r="18" spans="1:46" ht="13" x14ac:dyDescent="0.2">
      <c r="A18" s="259"/>
      <c r="AQ18" s="280"/>
      <c r="AR18" s="280"/>
    </row>
    <row r="19" spans="1:46" ht="13" x14ac:dyDescent="0.2">
      <c r="A19" s="259"/>
      <c r="AK19" s="255" t="s">
        <v>491</v>
      </c>
    </row>
    <row r="20" spans="1:46" ht="13" x14ac:dyDescent="0.2">
      <c r="A20" s="259"/>
      <c r="AK20" s="281"/>
      <c r="AL20" s="282"/>
      <c r="AM20" s="282"/>
      <c r="AN20" s="283"/>
      <c r="AO20" s="284" t="s">
        <v>492</v>
      </c>
      <c r="AP20" s="285" t="s">
        <v>493</v>
      </c>
      <c r="AQ20" s="286" t="s">
        <v>494</v>
      </c>
      <c r="AR20" s="287"/>
    </row>
    <row r="21" spans="1:46" s="260" customFormat="1" ht="13" x14ac:dyDescent="0.2">
      <c r="A21" s="288"/>
      <c r="AK21" s="1149" t="s">
        <v>495</v>
      </c>
      <c r="AL21" s="1150"/>
      <c r="AM21" s="1150"/>
      <c r="AN21" s="1151"/>
      <c r="AO21" s="289">
        <v>10.79</v>
      </c>
      <c r="AP21" s="290">
        <v>10.86</v>
      </c>
      <c r="AQ21" s="291">
        <v>-7.0000000000000007E-2</v>
      </c>
      <c r="AS21" s="292"/>
      <c r="AT21" s="288"/>
    </row>
    <row r="22" spans="1:46" s="260" customFormat="1" ht="13" x14ac:dyDescent="0.2">
      <c r="A22" s="288"/>
      <c r="AK22" s="1149" t="s">
        <v>496</v>
      </c>
      <c r="AL22" s="1150"/>
      <c r="AM22" s="1150"/>
      <c r="AN22" s="1151"/>
      <c r="AO22" s="293">
        <v>97.5</v>
      </c>
      <c r="AP22" s="294">
        <v>97.3</v>
      </c>
      <c r="AQ22" s="295">
        <v>0.2</v>
      </c>
      <c r="AR22" s="280"/>
      <c r="AS22" s="292"/>
      <c r="AT22" s="288"/>
    </row>
    <row r="23" spans="1:46" s="260" customFormat="1" ht="13" x14ac:dyDescent="0.2">
      <c r="A23" s="288"/>
      <c r="AP23" s="280"/>
      <c r="AQ23" s="280"/>
      <c r="AR23" s="280"/>
      <c r="AS23" s="292"/>
      <c r="AT23" s="288"/>
    </row>
    <row r="24" spans="1:46" s="260" customFormat="1" ht="13" x14ac:dyDescent="0.2">
      <c r="A24" s="288"/>
      <c r="AP24" s="280"/>
      <c r="AQ24" s="280"/>
      <c r="AR24" s="280"/>
      <c r="AS24" s="292"/>
      <c r="AT24" s="288"/>
    </row>
    <row r="25" spans="1:46" s="260" customFormat="1" ht="13"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 x14ac:dyDescent="0.2">
      <c r="A26" s="1142" t="s">
        <v>497</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 x14ac:dyDescent="0.2">
      <c r="A27" s="300"/>
      <c r="AS27" s="255"/>
      <c r="AT27" s="255"/>
    </row>
    <row r="28" spans="1:46" ht="16.5"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 x14ac:dyDescent="0.2">
      <c r="A29" s="259"/>
      <c r="AK29" s="260" t="s">
        <v>499</v>
      </c>
      <c r="AL29" s="260"/>
      <c r="AM29" s="260"/>
      <c r="AN29" s="260"/>
      <c r="AS29" s="302"/>
    </row>
    <row r="30" spans="1:46" ht="13.5" customHeight="1" x14ac:dyDescent="0.2">
      <c r="A30" s="259"/>
      <c r="AK30" s="262"/>
      <c r="AL30" s="263"/>
      <c r="AM30" s="263"/>
      <c r="AN30" s="264"/>
      <c r="AO30" s="1131" t="s">
        <v>478</v>
      </c>
      <c r="AP30" s="265"/>
      <c r="AQ30" s="266" t="s">
        <v>479</v>
      </c>
      <c r="AR30" s="267"/>
    </row>
    <row r="31" spans="1:46" ht="13" x14ac:dyDescent="0.2">
      <c r="A31" s="259"/>
      <c r="AK31" s="268"/>
      <c r="AL31" s="269"/>
      <c r="AM31" s="269"/>
      <c r="AN31" s="270"/>
      <c r="AO31" s="1132"/>
      <c r="AP31" s="271" t="s">
        <v>480</v>
      </c>
      <c r="AQ31" s="272" t="s">
        <v>481</v>
      </c>
      <c r="AR31" s="273" t="s">
        <v>482</v>
      </c>
    </row>
    <row r="32" spans="1:46" ht="27" customHeight="1" x14ac:dyDescent="0.2">
      <c r="A32" s="259"/>
      <c r="AK32" s="1133" t="s">
        <v>500</v>
      </c>
      <c r="AL32" s="1134"/>
      <c r="AM32" s="1134"/>
      <c r="AN32" s="1135"/>
      <c r="AO32" s="303">
        <v>2145303</v>
      </c>
      <c r="AP32" s="303">
        <v>66876</v>
      </c>
      <c r="AQ32" s="304">
        <v>75090</v>
      </c>
      <c r="AR32" s="305">
        <v>-10.9</v>
      </c>
    </row>
    <row r="33" spans="1:46" ht="13.5" customHeight="1" x14ac:dyDescent="0.2">
      <c r="A33" s="259"/>
      <c r="AK33" s="1133" t="s">
        <v>501</v>
      </c>
      <c r="AL33" s="1134"/>
      <c r="AM33" s="1134"/>
      <c r="AN33" s="1135"/>
      <c r="AO33" s="303" t="s">
        <v>486</v>
      </c>
      <c r="AP33" s="303" t="s">
        <v>486</v>
      </c>
      <c r="AQ33" s="304" t="s">
        <v>486</v>
      </c>
      <c r="AR33" s="305" t="s">
        <v>486</v>
      </c>
    </row>
    <row r="34" spans="1:46" ht="27" customHeight="1" x14ac:dyDescent="0.2">
      <c r="A34" s="259"/>
      <c r="AK34" s="1133" t="s">
        <v>502</v>
      </c>
      <c r="AL34" s="1134"/>
      <c r="AM34" s="1134"/>
      <c r="AN34" s="1135"/>
      <c r="AO34" s="303" t="s">
        <v>486</v>
      </c>
      <c r="AP34" s="303" t="s">
        <v>486</v>
      </c>
      <c r="AQ34" s="304">
        <v>1</v>
      </c>
      <c r="AR34" s="305" t="s">
        <v>486</v>
      </c>
    </row>
    <row r="35" spans="1:46" ht="27" customHeight="1" x14ac:dyDescent="0.2">
      <c r="A35" s="259"/>
      <c r="AK35" s="1133" t="s">
        <v>503</v>
      </c>
      <c r="AL35" s="1134"/>
      <c r="AM35" s="1134"/>
      <c r="AN35" s="1135"/>
      <c r="AO35" s="303">
        <v>152242</v>
      </c>
      <c r="AP35" s="303">
        <v>4746</v>
      </c>
      <c r="AQ35" s="304">
        <v>17211</v>
      </c>
      <c r="AR35" s="305">
        <v>-72.400000000000006</v>
      </c>
    </row>
    <row r="36" spans="1:46" ht="27" customHeight="1" x14ac:dyDescent="0.2">
      <c r="A36" s="259"/>
      <c r="AK36" s="1133" t="s">
        <v>504</v>
      </c>
      <c r="AL36" s="1134"/>
      <c r="AM36" s="1134"/>
      <c r="AN36" s="1135"/>
      <c r="AO36" s="303">
        <v>206675</v>
      </c>
      <c r="AP36" s="303">
        <v>6443</v>
      </c>
      <c r="AQ36" s="304">
        <v>2478</v>
      </c>
      <c r="AR36" s="305">
        <v>160</v>
      </c>
    </row>
    <row r="37" spans="1:46" ht="13.5" customHeight="1" x14ac:dyDescent="0.2">
      <c r="A37" s="259"/>
      <c r="AK37" s="1133" t="s">
        <v>505</v>
      </c>
      <c r="AL37" s="1134"/>
      <c r="AM37" s="1134"/>
      <c r="AN37" s="1135"/>
      <c r="AO37" s="303">
        <v>2157</v>
      </c>
      <c r="AP37" s="303">
        <v>67</v>
      </c>
      <c r="AQ37" s="304">
        <v>654</v>
      </c>
      <c r="AR37" s="305">
        <v>-89.8</v>
      </c>
    </row>
    <row r="38" spans="1:46" ht="27" customHeight="1" x14ac:dyDescent="0.2">
      <c r="A38" s="259"/>
      <c r="AK38" s="1136" t="s">
        <v>506</v>
      </c>
      <c r="AL38" s="1137"/>
      <c r="AM38" s="1137"/>
      <c r="AN38" s="1138"/>
      <c r="AO38" s="306" t="s">
        <v>486</v>
      </c>
      <c r="AP38" s="306" t="s">
        <v>486</v>
      </c>
      <c r="AQ38" s="307">
        <v>4</v>
      </c>
      <c r="AR38" s="295" t="s">
        <v>486</v>
      </c>
      <c r="AS38" s="302"/>
    </row>
    <row r="39" spans="1:46" ht="13" x14ac:dyDescent="0.2">
      <c r="A39" s="259"/>
      <c r="AK39" s="1136" t="s">
        <v>507</v>
      </c>
      <c r="AL39" s="1137"/>
      <c r="AM39" s="1137"/>
      <c r="AN39" s="1138"/>
      <c r="AO39" s="303">
        <v>-42028</v>
      </c>
      <c r="AP39" s="303">
        <v>-1310</v>
      </c>
      <c r="AQ39" s="304">
        <v>-3502</v>
      </c>
      <c r="AR39" s="305">
        <v>-62.6</v>
      </c>
      <c r="AS39" s="302"/>
    </row>
    <row r="40" spans="1:46" ht="27" customHeight="1" x14ac:dyDescent="0.2">
      <c r="A40" s="259"/>
      <c r="AK40" s="1133" t="s">
        <v>508</v>
      </c>
      <c r="AL40" s="1134"/>
      <c r="AM40" s="1134"/>
      <c r="AN40" s="1135"/>
      <c r="AO40" s="303">
        <v>-1715066</v>
      </c>
      <c r="AP40" s="303">
        <v>-53464</v>
      </c>
      <c r="AQ40" s="304">
        <v>-63750</v>
      </c>
      <c r="AR40" s="305">
        <v>-16.100000000000001</v>
      </c>
      <c r="AS40" s="302"/>
    </row>
    <row r="41" spans="1:46" ht="13" x14ac:dyDescent="0.2">
      <c r="A41" s="259"/>
      <c r="AK41" s="1139" t="s">
        <v>287</v>
      </c>
      <c r="AL41" s="1140"/>
      <c r="AM41" s="1140"/>
      <c r="AN41" s="1141"/>
      <c r="AO41" s="303">
        <v>749283</v>
      </c>
      <c r="AP41" s="303">
        <v>23357</v>
      </c>
      <c r="AQ41" s="304">
        <v>28185</v>
      </c>
      <c r="AR41" s="305">
        <v>-17.100000000000001</v>
      </c>
      <c r="AS41" s="302"/>
    </row>
    <row r="42" spans="1:46" ht="13" x14ac:dyDescent="0.2">
      <c r="A42" s="259"/>
      <c r="AK42" s="308"/>
      <c r="AQ42" s="280"/>
      <c r="AR42" s="280"/>
      <c r="AS42" s="302"/>
    </row>
    <row r="43" spans="1:46" ht="13" x14ac:dyDescent="0.2">
      <c r="A43" s="259"/>
      <c r="AP43" s="309"/>
      <c r="AQ43" s="280"/>
      <c r="AS43" s="302"/>
    </row>
    <row r="44" spans="1:46" ht="13" x14ac:dyDescent="0.2">
      <c r="A44" s="259"/>
      <c r="AQ44" s="280"/>
    </row>
    <row r="45" spans="1:46" ht="13"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 x14ac:dyDescent="0.2">
      <c r="A48" s="259"/>
      <c r="AK48" s="313" t="s">
        <v>510</v>
      </c>
      <c r="AL48" s="313"/>
      <c r="AM48" s="313"/>
      <c r="AN48" s="313"/>
      <c r="AO48" s="313"/>
      <c r="AP48" s="313"/>
      <c r="AQ48" s="314"/>
      <c r="AR48" s="313"/>
    </row>
    <row r="49" spans="1:44" ht="13.5" customHeight="1" x14ac:dyDescent="0.2">
      <c r="A49" s="259"/>
      <c r="AK49" s="315"/>
      <c r="AL49" s="316"/>
      <c r="AM49" s="1126" t="s">
        <v>478</v>
      </c>
      <c r="AN49" s="1128" t="s">
        <v>511</v>
      </c>
      <c r="AO49" s="1129"/>
      <c r="AP49" s="1129"/>
      <c r="AQ49" s="1129"/>
      <c r="AR49" s="1130"/>
    </row>
    <row r="50" spans="1:44" ht="13" x14ac:dyDescent="0.2">
      <c r="A50" s="259"/>
      <c r="AK50" s="317"/>
      <c r="AL50" s="318"/>
      <c r="AM50" s="1127"/>
      <c r="AN50" s="319" t="s">
        <v>512</v>
      </c>
      <c r="AO50" s="320" t="s">
        <v>513</v>
      </c>
      <c r="AP50" s="321" t="s">
        <v>514</v>
      </c>
      <c r="AQ50" s="322" t="s">
        <v>515</v>
      </c>
      <c r="AR50" s="323" t="s">
        <v>516</v>
      </c>
    </row>
    <row r="51" spans="1:44" ht="13" x14ac:dyDescent="0.2">
      <c r="A51" s="259"/>
      <c r="AK51" s="315" t="s">
        <v>517</v>
      </c>
      <c r="AL51" s="316"/>
      <c r="AM51" s="324">
        <v>3158992</v>
      </c>
      <c r="AN51" s="325">
        <v>90836</v>
      </c>
      <c r="AO51" s="326">
        <v>19.7</v>
      </c>
      <c r="AP51" s="327">
        <v>132981</v>
      </c>
      <c r="AQ51" s="328">
        <v>58.7</v>
      </c>
      <c r="AR51" s="329">
        <v>-39</v>
      </c>
    </row>
    <row r="52" spans="1:44" ht="13" x14ac:dyDescent="0.2">
      <c r="A52" s="259"/>
      <c r="AK52" s="330"/>
      <c r="AL52" s="331" t="s">
        <v>518</v>
      </c>
      <c r="AM52" s="332">
        <v>1568586</v>
      </c>
      <c r="AN52" s="333">
        <v>45104</v>
      </c>
      <c r="AO52" s="334">
        <v>7.1</v>
      </c>
      <c r="AP52" s="335">
        <v>56973</v>
      </c>
      <c r="AQ52" s="336">
        <v>9.1999999999999993</v>
      </c>
      <c r="AR52" s="337">
        <v>-2.1</v>
      </c>
    </row>
    <row r="53" spans="1:44" ht="13" x14ac:dyDescent="0.2">
      <c r="A53" s="259"/>
      <c r="AK53" s="315" t="s">
        <v>519</v>
      </c>
      <c r="AL53" s="316"/>
      <c r="AM53" s="324">
        <v>2224005</v>
      </c>
      <c r="AN53" s="325">
        <v>65121</v>
      </c>
      <c r="AO53" s="326">
        <v>-28.3</v>
      </c>
      <c r="AP53" s="327">
        <v>128523</v>
      </c>
      <c r="AQ53" s="328">
        <v>-3.4</v>
      </c>
      <c r="AR53" s="329">
        <v>-24.9</v>
      </c>
    </row>
    <row r="54" spans="1:44" ht="13" x14ac:dyDescent="0.2">
      <c r="A54" s="259"/>
      <c r="AK54" s="330"/>
      <c r="AL54" s="331" t="s">
        <v>518</v>
      </c>
      <c r="AM54" s="332">
        <v>1256776</v>
      </c>
      <c r="AN54" s="333">
        <v>36799</v>
      </c>
      <c r="AO54" s="334">
        <v>-18.399999999999999</v>
      </c>
      <c r="AP54" s="335">
        <v>56792</v>
      </c>
      <c r="AQ54" s="336">
        <v>-0.3</v>
      </c>
      <c r="AR54" s="337">
        <v>-18.100000000000001</v>
      </c>
    </row>
    <row r="55" spans="1:44" ht="13" x14ac:dyDescent="0.2">
      <c r="A55" s="259"/>
      <c r="AK55" s="315" t="s">
        <v>520</v>
      </c>
      <c r="AL55" s="316"/>
      <c r="AM55" s="324">
        <v>3418581</v>
      </c>
      <c r="AN55" s="325">
        <v>102114</v>
      </c>
      <c r="AO55" s="326">
        <v>56.8</v>
      </c>
      <c r="AP55" s="327">
        <v>96469</v>
      </c>
      <c r="AQ55" s="328">
        <v>-24.9</v>
      </c>
      <c r="AR55" s="329">
        <v>81.7</v>
      </c>
    </row>
    <row r="56" spans="1:44" ht="13" x14ac:dyDescent="0.2">
      <c r="A56" s="259"/>
      <c r="AK56" s="330"/>
      <c r="AL56" s="331" t="s">
        <v>518</v>
      </c>
      <c r="AM56" s="332">
        <v>1235096</v>
      </c>
      <c r="AN56" s="333">
        <v>36893</v>
      </c>
      <c r="AO56" s="334">
        <v>0.3</v>
      </c>
      <c r="AP56" s="335">
        <v>49775</v>
      </c>
      <c r="AQ56" s="336">
        <v>-12.4</v>
      </c>
      <c r="AR56" s="337">
        <v>12.7</v>
      </c>
    </row>
    <row r="57" spans="1:44" ht="13" x14ac:dyDescent="0.2">
      <c r="A57" s="259"/>
      <c r="AK57" s="315" t="s">
        <v>521</v>
      </c>
      <c r="AL57" s="316"/>
      <c r="AM57" s="324">
        <v>3096778</v>
      </c>
      <c r="AN57" s="325">
        <v>94573</v>
      </c>
      <c r="AO57" s="326">
        <v>-7.4</v>
      </c>
      <c r="AP57" s="327">
        <v>85743</v>
      </c>
      <c r="AQ57" s="328">
        <v>-11.1</v>
      </c>
      <c r="AR57" s="329">
        <v>3.7</v>
      </c>
    </row>
    <row r="58" spans="1:44" ht="13" x14ac:dyDescent="0.2">
      <c r="A58" s="259"/>
      <c r="AK58" s="330"/>
      <c r="AL58" s="331" t="s">
        <v>518</v>
      </c>
      <c r="AM58" s="332">
        <v>1479578</v>
      </c>
      <c r="AN58" s="333">
        <v>45185</v>
      </c>
      <c r="AO58" s="334">
        <v>22.5</v>
      </c>
      <c r="AP58" s="335">
        <v>45231</v>
      </c>
      <c r="AQ58" s="336">
        <v>-9.1</v>
      </c>
      <c r="AR58" s="337">
        <v>31.6</v>
      </c>
    </row>
    <row r="59" spans="1:44" ht="13" x14ac:dyDescent="0.2">
      <c r="A59" s="259"/>
      <c r="AK59" s="315" t="s">
        <v>522</v>
      </c>
      <c r="AL59" s="316"/>
      <c r="AM59" s="324">
        <v>4115833</v>
      </c>
      <c r="AN59" s="325">
        <v>128303</v>
      </c>
      <c r="AO59" s="326">
        <v>35.700000000000003</v>
      </c>
      <c r="AP59" s="327">
        <v>92509</v>
      </c>
      <c r="AQ59" s="328">
        <v>7.9</v>
      </c>
      <c r="AR59" s="329">
        <v>27.8</v>
      </c>
    </row>
    <row r="60" spans="1:44" ht="13" x14ac:dyDescent="0.2">
      <c r="A60" s="259"/>
      <c r="AK60" s="330"/>
      <c r="AL60" s="331" t="s">
        <v>518</v>
      </c>
      <c r="AM60" s="332">
        <v>1818522</v>
      </c>
      <c r="AN60" s="333">
        <v>56689</v>
      </c>
      <c r="AO60" s="334">
        <v>25.5</v>
      </c>
      <c r="AP60" s="335">
        <v>52274</v>
      </c>
      <c r="AQ60" s="336">
        <v>15.6</v>
      </c>
      <c r="AR60" s="337">
        <v>9.9</v>
      </c>
    </row>
    <row r="61" spans="1:44" ht="13" x14ac:dyDescent="0.2">
      <c r="A61" s="259"/>
      <c r="AK61" s="315" t="s">
        <v>523</v>
      </c>
      <c r="AL61" s="338"/>
      <c r="AM61" s="324">
        <v>3202838</v>
      </c>
      <c r="AN61" s="325">
        <v>96189</v>
      </c>
      <c r="AO61" s="326">
        <v>15.3</v>
      </c>
      <c r="AP61" s="327">
        <v>107245</v>
      </c>
      <c r="AQ61" s="339">
        <v>5.4</v>
      </c>
      <c r="AR61" s="329">
        <v>9.9</v>
      </c>
    </row>
    <row r="62" spans="1:44" ht="13" x14ac:dyDescent="0.2">
      <c r="A62" s="259"/>
      <c r="AK62" s="330"/>
      <c r="AL62" s="331" t="s">
        <v>518</v>
      </c>
      <c r="AM62" s="332">
        <v>1471712</v>
      </c>
      <c r="AN62" s="333">
        <v>44134</v>
      </c>
      <c r="AO62" s="334">
        <v>7.4</v>
      </c>
      <c r="AP62" s="335">
        <v>52209</v>
      </c>
      <c r="AQ62" s="336">
        <v>0.6</v>
      </c>
      <c r="AR62" s="337">
        <v>6.8</v>
      </c>
    </row>
    <row r="63" spans="1:44" ht="13" x14ac:dyDescent="0.2">
      <c r="A63" s="259"/>
    </row>
    <row r="64" spans="1:44" ht="13" x14ac:dyDescent="0.2">
      <c r="A64" s="259"/>
    </row>
    <row r="65" spans="1:46" ht="13" x14ac:dyDescent="0.2">
      <c r="A65" s="259"/>
    </row>
    <row r="66" spans="1:46" ht="13"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sheetData>
  <sheetProtection algorithmName="SHA-512" hashValue="omhYBUW+JadwF4SzGiIoI83YutK2DQlc159hN6AmjTcEqBMsaDXtB1514mvUDQSPjH4JU1C69ZoMWn/8AS1MRQ==" saltValue="HkoZGsT7hnIvZFvlkd9/u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 x14ac:dyDescent="0.2">
      <c r="B2" s="253"/>
      <c r="DG2" s="253"/>
    </row>
    <row r="3" spans="2:125" ht="13"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 x14ac:dyDescent="0.2"/>
    <row r="5" spans="2:125" ht="13" x14ac:dyDescent="0.2"/>
    <row r="6" spans="2:125" ht="13" x14ac:dyDescent="0.2"/>
    <row r="7" spans="2:125" ht="13" x14ac:dyDescent="0.2"/>
    <row r="8" spans="2:125" ht="13" x14ac:dyDescent="0.2"/>
    <row r="9" spans="2:125" ht="13" x14ac:dyDescent="0.2">
      <c r="DU9" s="253"/>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3"/>
    </row>
    <row r="18" spans="125:125" ht="13" x14ac:dyDescent="0.2"/>
    <row r="19" spans="125:125" ht="13" x14ac:dyDescent="0.2"/>
    <row r="20" spans="125:125" ht="13" x14ac:dyDescent="0.2">
      <c r="DU20" s="253"/>
    </row>
    <row r="21" spans="125:125" ht="13" x14ac:dyDescent="0.2">
      <c r="DU21" s="253"/>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3"/>
    </row>
    <row r="29" spans="125:125" ht="13" x14ac:dyDescent="0.2"/>
    <row r="30" spans="125:125" ht="13" x14ac:dyDescent="0.2"/>
    <row r="31" spans="125:125" ht="13" x14ac:dyDescent="0.2"/>
    <row r="32" spans="125:125" ht="13" x14ac:dyDescent="0.2"/>
    <row r="33" spans="2:125" ht="13" x14ac:dyDescent="0.2">
      <c r="B33" s="253"/>
      <c r="G33" s="253"/>
      <c r="I33" s="253"/>
    </row>
    <row r="34" spans="2:125" ht="13" x14ac:dyDescent="0.2">
      <c r="C34" s="253"/>
      <c r="P34" s="253"/>
      <c r="DE34" s="253"/>
      <c r="DH34" s="253"/>
    </row>
    <row r="35" spans="2:125" ht="13" x14ac:dyDescent="0.2">
      <c r="D35" s="253"/>
      <c r="E35" s="253"/>
      <c r="DG35" s="253"/>
      <c r="DJ35" s="253"/>
      <c r="DP35" s="253"/>
      <c r="DQ35" s="253"/>
      <c r="DR35" s="253"/>
      <c r="DS35" s="253"/>
      <c r="DT35" s="253"/>
      <c r="DU35" s="253"/>
    </row>
    <row r="36" spans="2:125" ht="13"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 x14ac:dyDescent="0.2">
      <c r="DU37" s="253"/>
    </row>
    <row r="38" spans="2:125" ht="13" x14ac:dyDescent="0.2">
      <c r="DT38" s="253"/>
      <c r="DU38" s="253"/>
    </row>
    <row r="39" spans="2:125" ht="13" x14ac:dyDescent="0.2"/>
    <row r="40" spans="2:125" ht="13" x14ac:dyDescent="0.2">
      <c r="DH40" s="253"/>
    </row>
    <row r="41" spans="2:125" ht="13" x14ac:dyDescent="0.2">
      <c r="DE41" s="253"/>
    </row>
    <row r="42" spans="2:125" ht="13" x14ac:dyDescent="0.2">
      <c r="DG42" s="253"/>
      <c r="DJ42" s="253"/>
    </row>
    <row r="43" spans="2:125" ht="13"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 x14ac:dyDescent="0.2">
      <c r="DU44" s="253"/>
    </row>
    <row r="45" spans="2:125" ht="13" x14ac:dyDescent="0.2"/>
    <row r="46" spans="2:125" ht="13" x14ac:dyDescent="0.2"/>
    <row r="47" spans="2:125" ht="13" x14ac:dyDescent="0.2"/>
    <row r="48" spans="2:125" ht="13" x14ac:dyDescent="0.2">
      <c r="DT48" s="253"/>
      <c r="DU48" s="253"/>
    </row>
    <row r="49" spans="120:125" ht="13" x14ac:dyDescent="0.2">
      <c r="DU49" s="253"/>
    </row>
    <row r="50" spans="120:125" ht="13" x14ac:dyDescent="0.2">
      <c r="DU50" s="253"/>
    </row>
    <row r="51" spans="120:125" ht="13" x14ac:dyDescent="0.2">
      <c r="DP51" s="253"/>
      <c r="DQ51" s="253"/>
      <c r="DR51" s="253"/>
      <c r="DS51" s="253"/>
      <c r="DT51" s="253"/>
      <c r="DU51" s="253"/>
    </row>
    <row r="52" spans="120:125" ht="13" x14ac:dyDescent="0.2"/>
    <row r="53" spans="120:125" ht="13" x14ac:dyDescent="0.2"/>
    <row r="54" spans="120:125" ht="13" x14ac:dyDescent="0.2">
      <c r="DU54" s="253"/>
    </row>
    <row r="55" spans="120:125" ht="13" x14ac:dyDescent="0.2"/>
    <row r="56" spans="120:125" ht="13" x14ac:dyDescent="0.2"/>
    <row r="57" spans="120:125" ht="13" x14ac:dyDescent="0.2"/>
    <row r="58" spans="120:125" ht="13" x14ac:dyDescent="0.2">
      <c r="DU58" s="253"/>
    </row>
    <row r="59" spans="120:125" ht="13" x14ac:dyDescent="0.2"/>
    <row r="60" spans="120:125" ht="13" x14ac:dyDescent="0.2"/>
    <row r="61" spans="120:125" ht="13" x14ac:dyDescent="0.2"/>
    <row r="62" spans="120:125" ht="13" x14ac:dyDescent="0.2"/>
    <row r="63" spans="120:125" ht="13" x14ac:dyDescent="0.2">
      <c r="DU63" s="253"/>
    </row>
    <row r="64" spans="120:125" ht="13" x14ac:dyDescent="0.2">
      <c r="DT64" s="253"/>
      <c r="DU64" s="253"/>
    </row>
    <row r="65" spans="123:125" ht="13" x14ac:dyDescent="0.2"/>
    <row r="66" spans="123:125" ht="13" x14ac:dyDescent="0.2"/>
    <row r="67" spans="123:125" ht="13" x14ac:dyDescent="0.2"/>
    <row r="68" spans="123:125" ht="13" x14ac:dyDescent="0.2"/>
    <row r="69" spans="123:125" ht="13" x14ac:dyDescent="0.2">
      <c r="DS69" s="253"/>
      <c r="DT69" s="253"/>
      <c r="DU69" s="253"/>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3"/>
    </row>
    <row r="83" spans="116:125" ht="13" x14ac:dyDescent="0.2">
      <c r="DM83" s="253"/>
      <c r="DN83" s="253"/>
      <c r="DO83" s="253"/>
      <c r="DP83" s="253"/>
      <c r="DQ83" s="253"/>
      <c r="DR83" s="253"/>
      <c r="DS83" s="253"/>
      <c r="DT83" s="253"/>
      <c r="DU83" s="253"/>
    </row>
    <row r="84" spans="116:125" ht="13" x14ac:dyDescent="0.2"/>
    <row r="85" spans="116:125" ht="13" x14ac:dyDescent="0.2"/>
    <row r="86" spans="116:125" ht="13" x14ac:dyDescent="0.2"/>
    <row r="87" spans="116:125" ht="13" x14ac:dyDescent="0.2"/>
    <row r="88" spans="116:125" ht="13" x14ac:dyDescent="0.2">
      <c r="DU88" s="253"/>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Au6duRVG+K8GPpy77vTq/GHVHJQP9tDGHtZUiYvcfBJN5YqqYIn8DBfmrajnMuq5+MPBGZyPAodczTNwnbNzQ==" saltValue="nf6Wea3jad1RADj7iLzA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 x14ac:dyDescent="0.2">
      <c r="B2" s="253"/>
      <c r="T2" s="253"/>
    </row>
    <row r="3" spans="1:125" ht="13"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3"/>
      <c r="G33" s="253"/>
      <c r="I33" s="253"/>
    </row>
    <row r="34" spans="2:125" ht="13" x14ac:dyDescent="0.2">
      <c r="C34" s="253"/>
      <c r="P34" s="253"/>
      <c r="R34" s="253"/>
      <c r="U34" s="253"/>
    </row>
    <row r="35" spans="2:125" ht="13"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 x14ac:dyDescent="0.2">
      <c r="F36" s="253"/>
      <c r="H36" s="253"/>
      <c r="J36" s="253"/>
      <c r="K36" s="253"/>
      <c r="L36" s="253"/>
      <c r="M36" s="253"/>
      <c r="N36" s="253"/>
      <c r="O36" s="253"/>
      <c r="Q36" s="253"/>
      <c r="S36" s="253"/>
      <c r="V36" s="253"/>
    </row>
    <row r="37" spans="2:125" ht="13" x14ac:dyDescent="0.2"/>
    <row r="38" spans="2:125" ht="13" x14ac:dyDescent="0.2"/>
    <row r="39" spans="2:125" ht="13" x14ac:dyDescent="0.2"/>
    <row r="40" spans="2:125" ht="13" x14ac:dyDescent="0.2">
      <c r="U40" s="253"/>
    </row>
    <row r="41" spans="2:125" ht="13" x14ac:dyDescent="0.2">
      <c r="R41" s="253"/>
    </row>
    <row r="42" spans="2:125" ht="13"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 x14ac:dyDescent="0.2">
      <c r="Q43" s="253"/>
      <c r="S43" s="253"/>
      <c r="V43" s="253"/>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uCyl6gc90EiEOX7T1Euif2KPcCLHvH438bxXAbsNjmo00/4CtVQijstSjD7HQ0naWRV1G1GbC6JrENPTyFzyMg==" saltValue="mgd1Mn0FkpH9/TV5XOWa6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52" t="s">
        <v>3</v>
      </c>
      <c r="D47" s="1152"/>
      <c r="E47" s="1153"/>
      <c r="F47" s="11">
        <v>27.27</v>
      </c>
      <c r="G47" s="12">
        <v>25.76</v>
      </c>
      <c r="H47" s="12">
        <v>27.01</v>
      </c>
      <c r="I47" s="12">
        <v>30.72</v>
      </c>
      <c r="J47" s="13">
        <v>30.83</v>
      </c>
    </row>
    <row r="48" spans="2:10" ht="57.75" customHeight="1" x14ac:dyDescent="0.2">
      <c r="B48" s="14"/>
      <c r="C48" s="1154" t="s">
        <v>4</v>
      </c>
      <c r="D48" s="1154"/>
      <c r="E48" s="1155"/>
      <c r="F48" s="15">
        <v>3.31</v>
      </c>
      <c r="G48" s="16">
        <v>5.01</v>
      </c>
      <c r="H48" s="16">
        <v>4.62</v>
      </c>
      <c r="I48" s="16">
        <v>5.13</v>
      </c>
      <c r="J48" s="17">
        <v>5.17</v>
      </c>
    </row>
    <row r="49" spans="2:10" ht="57.75" customHeight="1" thickBot="1" x14ac:dyDescent="0.25">
      <c r="B49" s="18"/>
      <c r="C49" s="1156" t="s">
        <v>5</v>
      </c>
      <c r="D49" s="1156"/>
      <c r="E49" s="1157"/>
      <c r="F49" s="19" t="s">
        <v>530</v>
      </c>
      <c r="G49" s="20" t="s">
        <v>531</v>
      </c>
      <c r="H49" s="20" t="s">
        <v>532</v>
      </c>
      <c r="I49" s="20">
        <v>0.36</v>
      </c>
      <c r="J49" s="21" t="s">
        <v>533</v>
      </c>
    </row>
    <row r="50" spans="2:10" ht="13" x14ac:dyDescent="0.2"/>
  </sheetData>
  <sheetProtection algorithmName="SHA-512" hashValue="yegK3JHOUs15KBs/OUfmlH1/RHqEjtnMYPwNnaAkLvbKKeu5TjkblNMcehUM+Si6nrrqNLk6HtY1ZiD30BSpEQ==" saltValue="U6g04SWQQXB6oM20jMu12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鹿児島県</cp:lastModifiedBy>
  <cp:lastPrinted>2025-03-19T04:02:20Z</cp:lastPrinted>
  <dcterms:created xsi:type="dcterms:W3CDTF">2025-02-19T05:36:20Z</dcterms:created>
  <dcterms:modified xsi:type="dcterms:W3CDTF">2025-09-25T04:47:13Z</dcterms:modified>
  <cp:category/>
</cp:coreProperties>
</file>