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5D549E6E-7F61-4646-BCCC-6D1B0D42B972}" xr6:coauthVersionLast="36" xr6:coauthVersionMax="36" xr10:uidLastSave="{00000000-0000-0000-0000-000000000000}"/>
  <bookViews>
    <workbookView xWindow="0" yWindow="0" windowWidth="19200" windowHeight="7880" tabRatio="86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C39" i="10"/>
  <c r="BE38" i="10"/>
  <c r="AM38" i="10"/>
  <c r="C38" i="10"/>
  <c r="BE37" i="10"/>
  <c r="AM37" i="10"/>
  <c r="C37" i="10"/>
  <c r="BE36" i="10"/>
  <c r="AM36" i="10"/>
  <c r="C36" i="10"/>
  <c r="BE35" i="10"/>
  <c r="C35" i="10"/>
  <c r="C34" i="10"/>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s="1"/>
  <c r="BW34" i="10" l="1"/>
  <c r="BW35" i="10" s="1"/>
  <c r="BW36" i="10" s="1"/>
  <c r="BW37" i="10" s="1"/>
  <c r="BW38" i="10" s="1"/>
  <c r="BW39" i="10" s="1"/>
  <c r="BW40" i="10" s="1"/>
  <c r="CO34" i="10" l="1"/>
  <c r="CO35" i="10" s="1"/>
  <c r="CO36" i="10" s="1"/>
  <c r="CO37" i="10" s="1"/>
  <c r="CO38" i="10" s="1"/>
  <c r="CO39" i="10" s="1"/>
  <c r="CO40" i="10" s="1"/>
  <c r="CO41" i="10" s="1"/>
</calcChain>
</file>

<file path=xl/sharedStrings.xml><?xml version="1.0" encoding="utf-8"?>
<sst xmlns="http://schemas.openxmlformats.org/spreadsheetml/2006/main" count="1144" uniqueCount="589">
  <si>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</si>
  <si>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</si>
  <si>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</si>
  <si>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</si>
  <si>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</si>
  <si>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</si>
  <si>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</si>
  <si>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</si>
  <si>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</si>
  <si>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</si>
  <si>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</si>
  <si>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</si>
  <si>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</si>
  <si>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</si>
  <si>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</si>
  <si>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</si>
  <si>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</si>
  <si>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</si>
  <si>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</si>
  <si>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</si>
  <si>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</si>
  <si>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</si>
  <si>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</si>
  <si>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</si>
  <si>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</si>
  <si>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</si>
  <si>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</si>
  <si>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</si>
  <si>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</si>
  <si>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</si>
  <si>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</si>
  <si>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</si>
  <si>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</si>
  <si>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</si>
  <si>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</si>
  <si>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</si>
  <si>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</si>
  <si>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</si>
  <si>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</si>
  <si>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</si>
  <si>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</si>
  <si>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</si>
  <si>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</si>
  <si>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</si>
  <si>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</si>
  <si>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</si>
  <si>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</si>
  <si>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</si>
  <si>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</si>
  <si>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</si>
  <si>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</si>
  <si>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</si>
  <si>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</si>
  <si>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</si>
  <si>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</si>
  <si>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</si>
  <si>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</si>
  <si>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</si>
  <si>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</si>
  <si>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</si>
  <si>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</si>
  <si>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</si>
  <si>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</si>
  <si>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</si>
  <si>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</si>
  <si>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</si>
  <si>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</si>
  <si>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</si>
  <si>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</si>
  <si>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</si>
  <si>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</si>
  <si>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</si>
  <si>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</si>
  <si>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</si>
  <si>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</si>
  <si>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</si>
  <si>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</si>
  <si>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</si>
  <si>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</si>
  <si>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</si>
  <si>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</si>
  <si>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</si>
  <si>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</si>
  <si>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</si>
  <si>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</si>
  <si>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</si>
  <si>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</si>
  <si>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</si>
  <si>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</si>
  <si>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</si>
  <si>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</si>
  <si>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</si>
  <si>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</si>
  <si>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</si>
  <si>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奄美市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</si>
  <si>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</si>
  <si>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</si>
  <si>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</si>
  <si>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</si>
  <si>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</si>
  <si>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</si>
  <si>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</si>
  <si>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</si>
  <si>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</si>
  <si>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</si>
  <si>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</si>
  <si>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</si>
  <si>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</si>
  <si>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</si>
  <si>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</si>
  <si>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</si>
  <si>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</si>
  <si>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</si>
  <si>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</si>
  <si>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</si>
  <si>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</si>
  <si>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</si>
  <si>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</si>
  <si>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</si>
  <si>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</si>
  <si>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</si>
  <si>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</si>
  <si>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</si>
  <si>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</si>
  <si>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</si>
  <si>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</si>
  <si>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</si>
  <si>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</si>
  <si>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</si>
  <si>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</si>
  <si>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</si>
  <si>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</si>
  <si>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</si>
  <si>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</si>
  <si>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</si>
  <si>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</si>
  <si>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</si>
  <si>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</si>
  <si>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</si>
  <si>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</si>
  <si>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</si>
  <si>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</si>
  <si>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</si>
  <si>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</si>
  <si>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</si>
  <si>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</si>
  <si>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</si>
  <si>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</si>
  <si>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</si>
  <si>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</si>
  <si>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</si>
  <si>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</si>
  <si>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</si>
  <si>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</si>
  <si>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</si>
  <si>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</si>
  <si>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</si>
  <si>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</si>
  <si>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</si>
  <si>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</si>
  <si>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</si>
  <si>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</si>
  <si>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</si>
  <si>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</si>
  <si>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</si>
  <si>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</si>
  <si>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</si>
  <si>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</si>
  <si>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</si>
  <si>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</si>
  <si>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</si>
  <si>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</si>
  <si>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</si>
  <si>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</si>
  <si>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</si>
  <si>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</si>
  <si>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</si>
  <si>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</si>
  <si>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</si>
  <si>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</si>
  <si>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</si>
  <si>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</si>
  <si>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</si>
  <si>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</si>
  <si>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</si>
  <si>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</si>
  <si>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</si>
  <si>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</si>
  <si>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</si>
  <si>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</si>
  <si>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</si>
  <si>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</si>
  <si>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</si>
  <si>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</si>
  <si>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</si>
  <si>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</si>
  <si>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</si>
  <si>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</si>
  <si>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</si>
  <si>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</si>
  <si>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</si>
  <si>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</si>
  <si>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</si>
  <si>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鹿児島県奄美市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</si>
  <si>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</si>
  <si>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</si>
  <si>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</si>
  <si>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</si>
  <si>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</si>
  <si>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</si>
  <si>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</si>
  <si>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</si>
  <si>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</si>
  <si>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</si>
  <si>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</si>
  <si>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</si>
  <si>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</si>
  <si>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</si>
  <si>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</si>
  <si>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</si>
  <si>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</si>
  <si>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</si>
  <si>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</si>
  <si>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</si>
  <si>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</si>
  <si>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</si>
  <si>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</si>
  <si>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</si>
  <si>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</si>
  <si>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</si>
  <si>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</si>
  <si>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</si>
  <si>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</si>
  <si>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</si>
  <si>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</si>
  <si>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</si>
  <si>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</si>
  <si>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</si>
  <si>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</si>
  <si>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</si>
  <si>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</si>
  <si>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</si>
  <si>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</si>
  <si>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</si>
  <si>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</si>
  <si>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</si>
  <si>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</si>
  <si>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</si>
  <si>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</si>
  <si>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</si>
  <si>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</si>
  <si>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</si>
  <si>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</si>
  <si>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</si>
  <si>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</si>
  <si>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</si>
  <si>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</si>
  <si>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</si>
  <si>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</si>
  <si>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</si>
  <si>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</si>
  <si>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</si>
  <si>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</si>
  <si>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</si>
  <si>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</si>
  <si>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</si>
  <si>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</si>
  <si>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</si>
  <si>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</si>
  <si>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</si>
  <si>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</si>
  <si>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</si>
  <si>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</si>
  <si>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</si>
  <si>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</si>
  <si>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</si>
  <si>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</si>
  <si>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</si>
  <si>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</si>
  <si>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</si>
  <si>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</si>
  <si>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</si>
  <si>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</si>
  <si>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</si>
  <si>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</si>
  <si>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</si>
  <si>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</si>
  <si>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</si>
  <si>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</si>
  <si>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</si>
  <si>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</si>
  <si>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</si>
  <si>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</si>
  <si>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</si>
  <si>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</si>
  <si>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</si>
  <si>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</si>
  <si>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</si>
  <si>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</si>
  <si>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</si>
  <si>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</si>
  <si>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</si>
  <si>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</si>
  <si>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</si>
  <si>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</si>
  <si>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</si>
  <si>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</si>
  <si>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</si>
  <si>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</si>
  <si>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</si>
  <si>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</si>
  <si>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</si>
  <si>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</si>
  <si>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</si>
  <si>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</si>
  <si>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</si>
  <si>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</si>
  <si>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</si>
  <si>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</si>
  <si>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</si>
  <si>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</si>
  <si>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</si>
  <si>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</si>
  <si>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</si>
  <si>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</si>
  <si>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</si>
  <si>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</si>
  <si>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と畜場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</si>
  <si>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</si>
  <si>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</si>
  <si>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</si>
  <si>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</si>
  <si>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</si>
  <si>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</si>
  <si>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</si>
  <si>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</si>
  <si>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</si>
  <si>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</si>
  <si>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</si>
  <si>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</si>
  <si>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</si>
  <si>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</si>
  <si>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</si>
  <si>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</si>
  <si>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</si>
  <si>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</si>
  <si>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</si>
  <si>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</si>
  <si>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</si>
  <si>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</si>
  <si>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</si>
  <si>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</si>
  <si>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</si>
  <si>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</si>
  <si>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鹿児島県奄美市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</si>
  <si>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</si>
  <si>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</si>
  <si>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</si>
  <si>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</si>
  <si>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</si>
  <si>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</si>
  <si>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</si>
  <si>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</si>
  <si>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</si>
  <si>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</si>
  <si>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</si>
  <si>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</si>
  <si>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</si>
  <si>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</si>
  <si>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</si>
  <si>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</si>
  <si>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</si>
  <si>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</si>
  <si>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</si>
  <si>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</si>
  <si>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</si>
  <si>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</si>
  <si>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</si>
  <si>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</si>
  <si>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</si>
  <si>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</si>
  <si>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</si>
  <si>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</si>
  <si>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</si>
  <si>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</si>
  <si>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</si>
  <si>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</si>
  <si>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</si>
  <si>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奄美市国民健康保険事業特別会計</t>
    <phoneticPr fontId="5"/>
  </si>
  <si>
    <t>奄美市国民健康保険直営診療施設勘定特別会計</t>
    <phoneticPr fontId="5"/>
  </si>
  <si>
    <t>奄美市後期高齢者医療特別会計</t>
    <phoneticPr fontId="5"/>
  </si>
  <si>
    <t>奄美市介護保険事業特別会計</t>
    <phoneticPr fontId="5"/>
  </si>
  <si>
    <t>奄美市訪問看護特別会計（介護サービス）</t>
    <phoneticPr fontId="5"/>
  </si>
  <si>
    <t>奄美市交通災害共済特別会計</t>
    <phoneticPr fontId="5"/>
  </si>
  <si>
    <t>奄美市水道事業会計</t>
    <phoneticPr fontId="5"/>
  </si>
  <si>
    <t>法適用企業</t>
    <phoneticPr fontId="5"/>
  </si>
  <si>
    <t>奄美市下水道事業会計</t>
    <phoneticPr fontId="5"/>
  </si>
  <si>
    <t>奄美市と畜場特別会計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</si>
  <si>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</si>
  <si>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</si>
  <si>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</si>
  <si>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</si>
  <si>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</si>
  <si>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</si>
  <si>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</si>
  <si>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</si>
  <si>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</si>
  <si>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</si>
  <si>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</si>
  <si>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</si>
  <si>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</si>
  <si>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</si>
  <si>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</si>
  <si>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</si>
  <si>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</si>
  <si>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</si>
  <si>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</si>
  <si>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</si>
  <si>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</si>
  <si>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</si>
  <si>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</si>
  <si>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</si>
  <si>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</si>
  <si>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</si>
  <si>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</si>
  <si>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</si>
  <si>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</si>
  <si>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</si>
  <si>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</si>
  <si>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</si>
  <si>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</si>
  <si>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</si>
  <si>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</si>
  <si>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</si>
  <si>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</si>
  <si>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</si>
  <si>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</si>
  <si>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</si>
  <si>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</si>
  <si>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</si>
  <si>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</si>
  <si>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</si>
  <si>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</si>
  <si>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</si>
  <si>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</si>
  <si>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</si>
  <si>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</si>
  <si>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</si>
  <si>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</si>
  <si>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</si>
  <si>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</si>
  <si>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</si>
  <si>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</si>
  <si>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</si>
  <si>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</si>
  <si>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</si>
  <si>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</si>
  <si>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</si>
  <si>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</si>
  <si>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</si>
  <si>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</si>
  <si>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</si>
  <si>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</si>
  <si>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</si>
  <si>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</si>
  <si>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</si>
  <si>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</si>
  <si>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</si>
  <si>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</si>
  <si>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</si>
  <si>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</si>
  <si>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</si>
  <si>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</si>
  <si>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</si>
  <si>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</si>
  <si>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</si>
  <si>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</si>
  <si>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</si>
  <si>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</si>
  <si>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</si>
  <si>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</si>
  <si>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</si>
  <si>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</si>
  <si>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</si>
  <si>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</si>
  <si>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</si>
  <si>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</si>
  <si>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</si>
  <si>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</si>
  <si>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</si>
  <si>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</si>
  <si>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</si>
  <si>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</si>
  <si>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</si>
  <si>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</si>
  <si>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</si>
  <si>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</si>
  <si>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</si>
  <si>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</si>
  <si>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</si>
  <si>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</si>
  <si>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</si>
  <si>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</si>
  <si>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</si>
  <si>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</si>
  <si>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</si>
  <si>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</si>
  <si>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</si>
  <si>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</si>
  <si>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</si>
  <si>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</si>
  <si>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</si>
  <si>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</si>
  <si>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</si>
  <si>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</si>
  <si>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</si>
  <si>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</si>
  <si>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</si>
  <si>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</si>
  <si>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</si>
  <si>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</si>
  <si>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</si>
  <si>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</si>
  <si>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</si>
  <si>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</si>
  <si>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</si>
  <si>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</si>
  <si>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</si>
  <si>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</si>
  <si>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</si>
  <si>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</si>
  <si>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</si>
  <si>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</si>
  <si>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</si>
  <si>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8.41</t>
  </si>
  <si>
    <t>▲ 1.27</t>
  </si>
  <si>
    <t>▲ 0.31</t>
  </si>
  <si>
    <t>▲ 0.44</t>
  </si>
  <si>
    <t>奄美市水道事業会計</t>
  </si>
  <si>
    <t>一般会計</t>
  </si>
  <si>
    <t>奄美市下水道事業会計</t>
  </si>
  <si>
    <t>奄美市介護保険事業特別会計</t>
  </si>
  <si>
    <t>奄美市国民健康保険事業特別会計</t>
  </si>
  <si>
    <t>奄美市交通災害共済特別会計</t>
  </si>
  <si>
    <t>奄美市後期高齢者医療特別会計</t>
  </si>
  <si>
    <t>奄美市国民健康保険直営診療施設勘定特別会計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</si>
  <si>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</si>
  <si>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</si>
  <si>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</si>
  <si>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</si>
  <si>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</si>
  <si>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</si>
  <si>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</si>
  <si>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</si>
  <si>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10"/>
  </si>
  <si>
    <t>奄美市開発公社</t>
    <rPh sb="0" eb="2">
      <t>アマミ</t>
    </rPh>
    <rPh sb="2" eb="3">
      <t>シ</t>
    </rPh>
    <rPh sb="3" eb="5">
      <t>カイハツ</t>
    </rPh>
    <rPh sb="5" eb="7">
      <t>コウシャ</t>
    </rPh>
    <phoneticPr fontId="1"/>
  </si>
  <si>
    <t>奄美市農業研究センター</t>
  </si>
  <si>
    <t>名瀬中央青果</t>
  </si>
  <si>
    <t>名瀬建設工事残土管理公社</t>
  </si>
  <si>
    <t>マングローブ公社</t>
  </si>
  <si>
    <t>奄美大島風力発電</t>
  </si>
  <si>
    <t>まちづくり奄美</t>
  </si>
  <si>
    <t>鹿児島県市町村総合事務組合</t>
  </si>
  <si>
    <t>奄美群島広域事務組合</t>
  </si>
  <si>
    <t>奄美大島地区介護保険一部事務組合</t>
  </si>
  <si>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</si>
  <si>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</si>
  <si>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大島地区衛生組合</t>
  </si>
  <si>
    <t>大島地区消防組合</t>
  </si>
  <si>
    <t>過疎地域持続的発展特別事業基金</t>
  </si>
  <si>
    <t>合併まちづくり基金</t>
    <rPh sb="0" eb="2">
      <t>ガッペイ</t>
    </rPh>
    <rPh sb="7" eb="9">
      <t>キキン</t>
    </rPh>
    <phoneticPr fontId="2"/>
  </si>
  <si>
    <t>ふるさと応援基金</t>
    <rPh sb="4" eb="6">
      <t>オウエン</t>
    </rPh>
    <rPh sb="6" eb="8">
      <t>キキン</t>
    </rPh>
    <phoneticPr fontId="2"/>
  </si>
  <si>
    <t>公共施設整備事業基金</t>
    <phoneticPr fontId="2"/>
  </si>
  <si>
    <t>地域振興基金</t>
    <rPh sb="0" eb="2">
      <t>チイキ</t>
    </rPh>
    <rPh sb="2" eb="4">
      <t>シンコウ</t>
    </rPh>
    <rPh sb="4" eb="6">
      <t>キキン</t>
    </rPh>
    <phoneticPr fontId="2"/>
  </si>
  <si>
    <t>奄美広域中小企業勤労者福祉サービスセンター</t>
    <phoneticPr fontId="2"/>
  </si>
  <si>
    <t>〇</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</si>
  <si>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</si>
  <si>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</si>
  <si>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</si>
  <si>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</si>
  <si>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</si>
  <si>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</si>
  <si>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</si>
  <si>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</si>
  <si>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</si>
  <si>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</si>
  <si>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</si>
  <si>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※令和4年度将来負担率11.9％（令和６年10月修正報告）
将来負担比率については、地方債現在高の減少や基金残高の増加等により充当可能財源が増加したこと等により、令和元年から改善傾向が続いている。また、有形固定資産減価償却率については、施設の老朽化対対策等の改修を継続しており、類似団体平均と同程度となっている。
なお、今後の見通しとして、認定こども園等の大型施設整備や公共施設更新に係る地方債の発行額増加が見込まれていることから、地方債償還や更新費用財源の確保のため、基金への積立を行うとともに、各公共施設における点検・診断、長寿命化計画の策定を進め、適正な施設管理に努める。</t>
    <rPh sb="1" eb="3">
      <t>レイワ</t>
    </rPh>
    <rPh sb="4" eb="6">
      <t>ネンド</t>
    </rPh>
    <rPh sb="6" eb="8">
      <t>ショウライ</t>
    </rPh>
    <rPh sb="8" eb="10">
      <t>フタン</t>
    </rPh>
    <rPh sb="10" eb="11">
      <t>リツ</t>
    </rPh>
    <rPh sb="17" eb="19">
      <t>レイワ</t>
    </rPh>
    <rPh sb="20" eb="21">
      <t>ネン</t>
    </rPh>
    <rPh sb="23" eb="24">
      <t>ガツ</t>
    </rPh>
    <rPh sb="24" eb="26">
      <t>シュウセイ</t>
    </rPh>
    <rPh sb="26" eb="28">
      <t>ホウコク</t>
    </rPh>
    <rPh sb="52" eb="54">
      <t>キキン</t>
    </rPh>
    <rPh sb="81" eb="83">
      <t>レイワ</t>
    </rPh>
    <rPh sb="83" eb="85">
      <t>ガンネン</t>
    </rPh>
    <rPh sb="92" eb="93">
      <t>ツヅ</t>
    </rPh>
    <rPh sb="118" eb="120">
      <t>シセツ</t>
    </rPh>
    <rPh sb="121" eb="125">
      <t>ロウキュウカタイ</t>
    </rPh>
    <rPh sb="125" eb="128">
      <t>タイサクトウ</t>
    </rPh>
    <rPh sb="129" eb="131">
      <t>カイシュウ</t>
    </rPh>
    <rPh sb="132" eb="134">
      <t>ケイゾク</t>
    </rPh>
    <rPh sb="146" eb="149">
      <t>ドウテイド</t>
    </rPh>
    <rPh sb="160" eb="162">
      <t>コンゴ</t>
    </rPh>
    <rPh sb="163" eb="165">
      <t>ミトオ</t>
    </rPh>
    <rPh sb="170" eb="172">
      <t>ニンテイ</t>
    </rPh>
    <rPh sb="175" eb="176">
      <t>エン</t>
    </rPh>
    <rPh sb="176" eb="177">
      <t>トウ</t>
    </rPh>
    <phoneticPr fontId="5"/>
  </si>
  <si>
    <t>※令和4年度将来負担率11.9％（令和６年10月修正報告）
将来負担比率については、地方債現在高の減少や基金残高の増加等により充当可能財源が増加したこと等により、令和元年から改善傾向が続いている。また、実質公債比率は、令和４年度と比較して元利償還金や公営企業債償還の財源に充てたと認められる繰入金の増加、臨時財政対策債発行可能額の増加があったが、標準税収入額等や普通交付税が増加したことで、昨年度と同水準となった。
今後、大型公共施設の更新や新規整備が予定されており、地方債発行額及び償還額が増加する見込であり、将来負担比率及び実質公債比率の上昇が予想されていることから、「奄美市第２次財政計画」で定めた起債発行枠を遵守することにより、将来負担比率及び実質公債比率の低減に努める。</t>
    <rPh sb="1" eb="3">
      <t>レイワ</t>
    </rPh>
    <rPh sb="4" eb="6">
      <t>ネンド</t>
    </rPh>
    <rPh sb="6" eb="8">
      <t>ショウライ</t>
    </rPh>
    <rPh sb="8" eb="10">
      <t>フタン</t>
    </rPh>
    <rPh sb="10" eb="11">
      <t>リツ</t>
    </rPh>
    <rPh sb="17" eb="19">
      <t>レイワ</t>
    </rPh>
    <rPh sb="20" eb="21">
      <t>ネン</t>
    </rPh>
    <rPh sb="23" eb="24">
      <t>ガツ</t>
    </rPh>
    <rPh sb="24" eb="26">
      <t>シュウセイ</t>
    </rPh>
    <rPh sb="26" eb="28">
      <t>ホウコク</t>
    </rPh>
    <rPh sb="152" eb="156">
      <t>リンジザイセイ</t>
    </rPh>
    <rPh sb="156" eb="159">
      <t>タイサクサイ</t>
    </rPh>
    <rPh sb="159" eb="164">
      <t>ハッコウカノウガク</t>
    </rPh>
    <rPh sb="165" eb="167">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</si>
</sst>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51" xfId="16" applyFont="1" applyBorder="1" applyAlignment="1" applyProtection="1">
      <alignment horizontal="left" vertical="top" wrapText="1"/>
      <protection locked="0"/>
    </xf>
    <xf numFmtId="0" fontId="3" fillId="0" borderId="65"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6"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1083-44E8-BB5B-E9EF3D6050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140164</c:v>
                </c:pt>
                <c:pt idx="1">
                  <c:v>154020</c:v>
                </c:pt>
                <c:pt idx="2">
                  <c:v>123221</c:v>
                </c:pt>
                <c:pt idx="3">
                  <c:v>72592</c:v>
                </c:pt>
                <c:pt idx="4">
                  <c:v>56326</c:v>
                </c:pt>
              </c:numCache>
            </c:numRef>
          </c:val>
          <c:smooth val="0"/>
          <c:extLst>
            <c:ext xmlns:c16="http://schemas.microsoft.com/office/drawing/2014/chart" uri="{C3380CC4-5D6E-409C-BE32-E72D297353CC}">
              <c16:uniqueId val="{00000001-1083-44E8-BB5B-E9EF3D6050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c:v>
                </c:pt>
                <c:pt idx="1">
                  <c:v>5.54</c:v>
                </c:pt>
                <c:pt idx="2">
                  <c:v>5.33</c:v>
                </c:pt>
                <c:pt idx="3">
                  <c:v>5.54</c:v>
                </c:pt>
                <c:pt idx="4">
                  <c:v>5.38</c:v>
                </c:pt>
              </c:numCache>
            </c:numRef>
          </c:val>
          <c:extLst>
            <c:ext xmlns:c16="http://schemas.microsoft.com/office/drawing/2014/chart" uri="{C3380CC4-5D6E-409C-BE32-E72D297353CC}">
              <c16:uniqueId val="{00000000-60D9-4828-B3C4-E918F2F0E1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20.420000000000002</c:v>
                </c:pt>
                <c:pt idx="1">
                  <c:v>18.86</c:v>
                </c:pt>
                <c:pt idx="2">
                  <c:v>20.54</c:v>
                </c:pt>
                <c:pt idx="3">
                  <c:v>22.82</c:v>
                </c:pt>
                <c:pt idx="4">
                  <c:v>23.06</c:v>
                </c:pt>
              </c:numCache>
            </c:numRef>
          </c:val>
          <c:extLst>
            <c:ext xmlns:c16="http://schemas.microsoft.com/office/drawing/2014/chart" uri="{C3380CC4-5D6E-409C-BE32-E72D297353CC}">
              <c16:uniqueId val="{00000001-60D9-4828-B3C4-E918F2F0E1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-8.41</c:v>
                </c:pt>
                <c:pt idx="1">
                  <c:v>-1.27</c:v>
                </c:pt>
                <c:pt idx="2">
                  <c:v>-0.31</c:v>
                </c:pt>
                <c:pt idx="3">
                  <c:v>-0.44</c:v>
                </c:pt>
                <c:pt idx="4">
                  <c:v>0.7</c:v>
                </c:pt>
              </c:numCache>
            </c:numRef>
          </c:val>
          <c:smooth val="0"/>
          <c:extLst>
            <c:ext xmlns:c16="http://schemas.microsoft.com/office/drawing/2014/chart" uri="{C3380CC4-5D6E-409C-BE32-E72D297353CC}">
              <c16:uniqueId val="{00000002-60D9-4828-B3C4-E918F2F0E1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1.08</c:v>
                </c:pt>
                <c:pt idx="2">
                  <c:v>#N/A</c:v>
                </c:pt>
                <c:pt idx="3">
                  <c:v>1.61</c:v>
                </c:pt>
                <c:pt idx="4">
                  <c:v>#N/A</c:v>
                </c:pt>
                <c:pt idx="5">
                  <c:v>0</c:v>
                </c:pt>
                <c:pt idx="6">
                  <c:v>#N/A</c:v>
                </c:pt>
                <c:pt idx="7">
                  <c:v>0</c:v>
                </c:pt>
                <c:pt idx="8">
                  <c:v>#N/A</c:v>
                </c:pt>
                <c:pt idx="9">
                  <c:v>0</c:v>
                </c:pt>
              </c:numCache>
            </c:numRef>
          </c:val>
          <c:extLst>
            <c:ext xmlns:c16="http://schemas.microsoft.com/office/drawing/2014/chart" uri="{C3380CC4-5D6E-409C-BE32-E72D297353CC}">
              <c16:uniqueId val="{00000000-916D-4251-91E9-6F9C2B52C1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6D-4251-91E9-6F9C2B52C1F3}"/>
            </c:ext>
          </c:extLst>
        </c:ser>
        <c:ser>
          <c:idx val="2"/>
          <c:order val="2"/>
          <c:tx>
            <c:strRef>
              <c:f>データシート!$A$29</c:f>
              <c:strCache>
                <c:ptCount val="1"/>
                <c:pt idx="0">
                  <c:v>奄美市国民健康保険直営診療施設勘定特別会計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16D-4251-91E9-6F9C2B52C1F3}"/>
            </c:ext>
          </c:extLst>
        </c:ser>
        <c:ser>
          <c:idx val="3"/>
          <c:order val="3"/>
          <c:tx>
            <c:strRef>
              <c:f>データシート!$A$30</c:f>
              <c:strCache>
                <c:ptCount val="1"/>
                <c:pt idx="0">
                  <c:v>奄美市後期高齢者医療特別会計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16D-4251-91E9-6F9C2B52C1F3}"/>
            </c:ext>
          </c:extLst>
        </c:ser>
        <c:ser>
          <c:idx val="4"/>
          <c:order val="4"/>
          <c:tx>
            <c:strRef>
              <c:f>データシート!$A$31</c:f>
              <c:strCache>
                <c:ptCount val="1"/>
                <c:pt idx="0">
                  <c:v>奄美市交通災害共済特別会計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4-916D-4251-91E9-6F9C2B52C1F3}"/>
            </c:ext>
          </c:extLst>
        </c:ser>
        <c:ser>
          <c:idx val="5"/>
          <c:order val="5"/>
          <c:tx>
            <c:strRef>
              <c:f>データシート!$A$32</c:f>
              <c:strCache>
                <c:ptCount val="1"/>
                <c:pt idx="0">
                  <c:v>奄美市国民健康保険事業特別会計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0.28999999999999998</c:v>
                </c:pt>
                <c:pt idx="2">
                  <c:v>#N/A</c:v>
                </c:pt>
                <c:pt idx="3">
                  <c:v>0.82</c:v>
                </c:pt>
                <c:pt idx="4">
                  <c:v>#N/A</c:v>
                </c:pt>
                <c:pt idx="5">
                  <c:v>1.19</c:v>
                </c:pt>
                <c:pt idx="6">
                  <c:v>#N/A</c:v>
                </c:pt>
                <c:pt idx="7">
                  <c:v>0.6</c:v>
                </c:pt>
                <c:pt idx="8">
                  <c:v>#N/A</c:v>
                </c:pt>
                <c:pt idx="9">
                  <c:v>0.14000000000000001</c:v>
                </c:pt>
              </c:numCache>
            </c:numRef>
          </c:val>
          <c:extLst>
            <c:ext xmlns:c16="http://schemas.microsoft.com/office/drawing/2014/chart" uri="{C3380CC4-5D6E-409C-BE32-E72D297353CC}">
              <c16:uniqueId val="{00000005-916D-4251-91E9-6F9C2B52C1F3}"/>
            </c:ext>
          </c:extLst>
        </c:ser>
        <c:ser>
          <c:idx val="6"/>
          <c:order val="6"/>
          <c:tx>
            <c:strRef>
              <c:f>データシート!$A$33</c:f>
              <c:strCache>
                <c:ptCount val="1"/>
                <c:pt idx="0">
                  <c:v>奄美市介護保険事業特別会計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0.54</c:v>
                </c:pt>
                <c:pt idx="2">
                  <c:v>#N/A</c:v>
                </c:pt>
                <c:pt idx="3">
                  <c:v>0.1</c:v>
                </c:pt>
                <c:pt idx="4">
                  <c:v>#N/A</c:v>
                </c:pt>
                <c:pt idx="5">
                  <c:v>0.39</c:v>
                </c:pt>
                <c:pt idx="6">
                  <c:v>#N/A</c:v>
                </c:pt>
                <c:pt idx="7">
                  <c:v>0.68</c:v>
                </c:pt>
                <c:pt idx="8">
                  <c:v>#N/A</c:v>
                </c:pt>
                <c:pt idx="9">
                  <c:v>0.94</c:v>
                </c:pt>
              </c:numCache>
            </c:numRef>
          </c:val>
          <c:extLst>
            <c:ext xmlns:c16="http://schemas.microsoft.com/office/drawing/2014/chart" uri="{C3380CC4-5D6E-409C-BE32-E72D297353CC}">
              <c16:uniqueId val="{00000006-916D-4251-91E9-6F9C2B52C1F3}"/>
            </c:ext>
          </c:extLst>
        </c:ser>
        <c:ser>
          <c:idx val="7"/>
          <c:order val="7"/>
          <c:tx>
            <c:strRef>
              <c:f>データシート!$A$34</c:f>
              <c:strCache>
                <c:ptCount val="1"/>
                <c:pt idx="0">
                  <c:v>奄美市下水道事業会計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#N/A</c:v>
                </c:pt>
                <c:pt idx="5">
                  <c:v>1.89</c:v>
                </c:pt>
                <c:pt idx="6">
                  <c:v>#N/A</c:v>
                </c:pt>
                <c:pt idx="7">
                  <c:v>3.17</c:v>
                </c:pt>
                <c:pt idx="8">
                  <c:v>#N/A</c:v>
                </c:pt>
                <c:pt idx="9">
                  <c:v>1.5</c:v>
                </c:pt>
              </c:numCache>
            </c:numRef>
          </c:val>
          <c:extLst>
            <c:ext xmlns:c16="http://schemas.microsoft.com/office/drawing/2014/chart" uri="{C3380CC4-5D6E-409C-BE32-E72D297353CC}">
              <c16:uniqueId val="{00000007-916D-4251-91E9-6F9C2B52C1F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c:v>
                </c:pt>
                <c:pt idx="2">
                  <c:v>#N/A</c:v>
                </c:pt>
                <c:pt idx="3">
                  <c:v>5.54</c:v>
                </c:pt>
                <c:pt idx="4">
                  <c:v>#N/A</c:v>
                </c:pt>
                <c:pt idx="5">
                  <c:v>5.32</c:v>
                </c:pt>
                <c:pt idx="6">
                  <c:v>#N/A</c:v>
                </c:pt>
                <c:pt idx="7">
                  <c:v>5.53</c:v>
                </c:pt>
                <c:pt idx="8">
                  <c:v>#N/A</c:v>
                </c:pt>
                <c:pt idx="9">
                  <c:v>5.38</c:v>
                </c:pt>
              </c:numCache>
            </c:numRef>
          </c:val>
          <c:extLst>
            <c:ext xmlns:c16="http://schemas.microsoft.com/office/drawing/2014/chart" uri="{C3380CC4-5D6E-409C-BE32-E72D297353CC}">
              <c16:uniqueId val="{00000008-916D-4251-91E9-6F9C2B52C1F3}"/>
            </c:ext>
          </c:extLst>
        </c:ser>
        <c:ser>
          <c:idx val="9"/>
          <c:order val="9"/>
          <c:tx>
            <c:strRef>
              <c:f>データシート!$A$36</c:f>
              <c:strCache>
                <c:ptCount val="1"/>
                <c:pt idx="0">
                  <c:v>奄美市水道事業会計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17.809999999999999</c:v>
                </c:pt>
                <c:pt idx="2">
                  <c:v>#N/A</c:v>
                </c:pt>
                <c:pt idx="3">
                  <c:v>17.61</c:v>
                </c:pt>
                <c:pt idx="4">
                  <c:v>#N/A</c:v>
                </c:pt>
                <c:pt idx="5">
                  <c:v>17.43</c:v>
                </c:pt>
                <c:pt idx="6">
                  <c:v>#N/A</c:v>
                </c:pt>
                <c:pt idx="7">
                  <c:v>17.37</c:v>
                </c:pt>
                <c:pt idx="8">
                  <c:v>#N/A</c:v>
                </c:pt>
                <c:pt idx="9">
                  <c:v>15.48</c:v>
                </c:pt>
              </c:numCache>
            </c:numRef>
          </c:val>
          <c:extLst>
            <c:ext xmlns:c16="http://schemas.microsoft.com/office/drawing/2014/chart" uri="{C3380CC4-5D6E-409C-BE32-E72D297353CC}">
              <c16:uniqueId val="{00000009-916D-4251-91E9-6F9C2B52C1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3696</c:v>
                </c:pt>
                <c:pt idx="5">
                  <c:v>3709</c:v>
                </c:pt>
                <c:pt idx="8">
                  <c:v>3745</c:v>
                </c:pt>
                <c:pt idx="11">
                  <c:v>3897</c:v>
                </c:pt>
                <c:pt idx="14">
                  <c:v>4037</c:v>
                </c:pt>
              </c:numCache>
            </c:numRef>
          </c:val>
          <c:extLst>
            <c:ext xmlns:c16="http://schemas.microsoft.com/office/drawing/2014/chart" uri="{C3380CC4-5D6E-409C-BE32-E72D297353CC}">
              <c16:uniqueId val="{00000000-E268-4DC7-A11D-1E23BF4F6C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1-E268-4DC7-A11D-1E23BF4F6C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268-4DC7-A11D-1E23BF4F6C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71</c:v>
                </c:pt>
                <c:pt idx="3">
                  <c:v>71</c:v>
                </c:pt>
                <c:pt idx="6">
                  <c:v>71</c:v>
                </c:pt>
                <c:pt idx="9">
                  <c:v>34</c:v>
                </c:pt>
                <c:pt idx="12">
                  <c:v>0</c:v>
                </c:pt>
              </c:numCache>
            </c:numRef>
          </c:val>
          <c:extLst>
            <c:ext xmlns:c16="http://schemas.microsoft.com/office/drawing/2014/chart" uri="{C3380CC4-5D6E-409C-BE32-E72D297353CC}">
              <c16:uniqueId val="{00000003-E268-4DC7-A11D-1E23BF4F6C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784</c:v>
                </c:pt>
                <c:pt idx="3">
                  <c:v>702</c:v>
                </c:pt>
                <c:pt idx="6">
                  <c:v>722</c:v>
                </c:pt>
                <c:pt idx="9">
                  <c:v>735</c:v>
                </c:pt>
                <c:pt idx="12">
                  <c:v>755</c:v>
                </c:pt>
              </c:numCache>
            </c:numRef>
          </c:val>
          <c:extLst>
            <c:ext xmlns:c16="http://schemas.microsoft.com/office/drawing/2014/chart" uri="{C3380CC4-5D6E-409C-BE32-E72D297353CC}">
              <c16:uniqueId val="{00000004-E268-4DC7-A11D-1E23BF4F6C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68-4DC7-A11D-1E23BF4F6C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68-4DC7-A11D-1E23BF4F6C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4167</c:v>
                </c:pt>
                <c:pt idx="3">
                  <c:v>4231</c:v>
                </c:pt>
                <c:pt idx="6">
                  <c:v>4325</c:v>
                </c:pt>
                <c:pt idx="9">
                  <c:v>4511</c:v>
                </c:pt>
                <c:pt idx="12">
                  <c:v>4623</c:v>
                </c:pt>
              </c:numCache>
            </c:numRef>
          </c:val>
          <c:extLst>
            <c:ext xmlns:c16="http://schemas.microsoft.com/office/drawing/2014/chart" uri="{C3380CC4-5D6E-409C-BE32-E72D297353CC}">
              <c16:uniqueId val="{00000007-E268-4DC7-A11D-1E23BF4F6C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1327</c:v>
                </c:pt>
                <c:pt idx="2">
                  <c:v>#N/A</c:v>
                </c:pt>
                <c:pt idx="3">
                  <c:v>#N/A</c:v>
                </c:pt>
                <c:pt idx="4">
                  <c:v>1296</c:v>
                </c:pt>
                <c:pt idx="5">
                  <c:v>#N/A</c:v>
                </c:pt>
                <c:pt idx="6">
                  <c:v>#N/A</c:v>
                </c:pt>
                <c:pt idx="7">
                  <c:v>1374</c:v>
                </c:pt>
                <c:pt idx="8">
                  <c:v>#N/A</c:v>
                </c:pt>
                <c:pt idx="9">
                  <c:v>#N/A</c:v>
                </c:pt>
                <c:pt idx="10">
                  <c:v>1384</c:v>
                </c:pt>
                <c:pt idx="11">
                  <c:v>#N/A</c:v>
                </c:pt>
                <c:pt idx="12">
                  <c:v>#N/A</c:v>
                </c:pt>
                <c:pt idx="13">
                  <c:v>1341</c:v>
                </c:pt>
                <c:pt idx="14">
                  <c:v>#N/A</c:v>
                </c:pt>
              </c:numCache>
            </c:numRef>
          </c:val>
          <c:smooth val="0"/>
          <c:extLst>
            <c:ext xmlns:c16="http://schemas.microsoft.com/office/drawing/2014/chart" uri="{C3380CC4-5D6E-409C-BE32-E72D297353CC}">
              <c16:uniqueId val="{00000008-E268-4DC7-A11D-1E23BF4F6C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37244</c:v>
                </c:pt>
                <c:pt idx="5">
                  <c:v>38097</c:v>
                </c:pt>
                <c:pt idx="8">
                  <c:v>37081</c:v>
                </c:pt>
                <c:pt idx="11">
                  <c:v>37675</c:v>
                </c:pt>
                <c:pt idx="14">
                  <c:v>35032</c:v>
                </c:pt>
              </c:numCache>
            </c:numRef>
          </c:val>
          <c:extLst>
            <c:ext xmlns:c16="http://schemas.microsoft.com/office/drawing/2014/chart" uri="{C3380CC4-5D6E-409C-BE32-E72D297353CC}">
              <c16:uniqueId val="{00000000-EA3B-42CB-B159-09A8242AB5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1528</c:v>
                </c:pt>
                <c:pt idx="5">
                  <c:v>1485</c:v>
                </c:pt>
                <c:pt idx="8">
                  <c:v>1421</c:v>
                </c:pt>
                <c:pt idx="11">
                  <c:v>1389</c:v>
                </c:pt>
                <c:pt idx="14">
                  <c:v>1303</c:v>
                </c:pt>
              </c:numCache>
            </c:numRef>
          </c:val>
          <c:extLst>
            <c:ext xmlns:c16="http://schemas.microsoft.com/office/drawing/2014/chart" uri="{C3380CC4-5D6E-409C-BE32-E72D297353CC}">
              <c16:uniqueId val="{00000001-EA3B-42CB-B159-09A8242AB5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11326</c:v>
                </c:pt>
                <c:pt idx="5">
                  <c:v>11164</c:v>
                </c:pt>
                <c:pt idx="8">
                  <c:v>12324</c:v>
                </c:pt>
                <c:pt idx="11">
                  <c:v>13555</c:v>
                </c:pt>
                <c:pt idx="14">
                  <c:v>14079</c:v>
                </c:pt>
              </c:numCache>
            </c:numRef>
          </c:val>
          <c:extLst>
            <c:ext xmlns:c16="http://schemas.microsoft.com/office/drawing/2014/chart" uri="{C3380CC4-5D6E-409C-BE32-E72D297353CC}">
              <c16:uniqueId val="{00000002-EA3B-42CB-B159-09A8242AB5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3B-42CB-B159-09A8242AB5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3B-42CB-B159-09A8242AB5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371</c:v>
                </c:pt>
                <c:pt idx="3">
                  <c:v>254</c:v>
                </c:pt>
                <c:pt idx="6">
                  <c:v>66</c:v>
                </c:pt>
                <c:pt idx="9">
                  <c:v>28</c:v>
                </c:pt>
                <c:pt idx="12">
                  <c:v>77</c:v>
                </c:pt>
              </c:numCache>
            </c:numRef>
          </c:val>
          <c:extLst>
            <c:ext xmlns:c16="http://schemas.microsoft.com/office/drawing/2014/chart" uri="{C3380CC4-5D6E-409C-BE32-E72D297353CC}">
              <c16:uniqueId val="{00000005-EA3B-42CB-B159-09A8242AB5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3012</c:v>
                </c:pt>
                <c:pt idx="3">
                  <c:v>2788</c:v>
                </c:pt>
                <c:pt idx="6">
                  <c:v>2585</c:v>
                </c:pt>
                <c:pt idx="9">
                  <c:v>2381</c:v>
                </c:pt>
                <c:pt idx="12">
                  <c:v>2438</c:v>
                </c:pt>
              </c:numCache>
            </c:numRef>
          </c:val>
          <c:extLst>
            <c:ext xmlns:c16="http://schemas.microsoft.com/office/drawing/2014/chart" uri="{C3380CC4-5D6E-409C-BE32-E72D297353CC}">
              <c16:uniqueId val="{00000006-EA3B-42CB-B159-09A8242AB5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168</c:v>
                </c:pt>
                <c:pt idx="3">
                  <c:v>98</c:v>
                </c:pt>
                <c:pt idx="6">
                  <c:v>13</c:v>
                </c:pt>
                <c:pt idx="9">
                  <c:v>0</c:v>
                </c:pt>
                <c:pt idx="12">
                  <c:v>0</c:v>
                </c:pt>
              </c:numCache>
            </c:numRef>
          </c:val>
          <c:extLst>
            <c:ext xmlns:c16="http://schemas.microsoft.com/office/drawing/2014/chart" uri="{C3380CC4-5D6E-409C-BE32-E72D297353CC}">
              <c16:uniqueId val="{00000007-EA3B-42CB-B159-09A8242AB5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9280</c:v>
                </c:pt>
                <c:pt idx="3">
                  <c:v>8695</c:v>
                </c:pt>
                <c:pt idx="6">
                  <c:v>8093</c:v>
                </c:pt>
                <c:pt idx="9">
                  <c:v>7752</c:v>
                </c:pt>
                <c:pt idx="12">
                  <c:v>8162</c:v>
                </c:pt>
              </c:numCache>
            </c:numRef>
          </c:val>
          <c:extLst>
            <c:ext xmlns:c16="http://schemas.microsoft.com/office/drawing/2014/chart" uri="{C3380CC4-5D6E-409C-BE32-E72D297353CC}">
              <c16:uniqueId val="{00000008-EA3B-42CB-B159-09A8242AB5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3B-42CB-B159-09A8242AB5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42934</c:v>
                </c:pt>
                <c:pt idx="3">
                  <c:v>43584</c:v>
                </c:pt>
                <c:pt idx="6">
                  <c:v>44027</c:v>
                </c:pt>
                <c:pt idx="9">
                  <c:v>42330</c:v>
                </c:pt>
                <c:pt idx="12">
                  <c:v>39847</c:v>
                </c:pt>
              </c:numCache>
            </c:numRef>
          </c:val>
          <c:extLst>
            <c:ext xmlns:c16="http://schemas.microsoft.com/office/drawing/2014/chart" uri="{C3380CC4-5D6E-409C-BE32-E72D297353CC}">
              <c16:uniqueId val="{0000000A-EA3B-42CB-B159-09A8242AB5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5667</c:v>
                </c:pt>
                <c:pt idx="2">
                  <c:v>#N/A</c:v>
                </c:pt>
                <c:pt idx="3">
                  <c:v>#N/A</c:v>
                </c:pt>
                <c:pt idx="4">
                  <c:v>4674</c:v>
                </c:pt>
                <c:pt idx="5">
                  <c:v>#N/A</c:v>
                </c:pt>
                <c:pt idx="6">
                  <c:v>#N/A</c:v>
                </c:pt>
                <c:pt idx="7">
                  <c:v>3957</c:v>
                </c:pt>
                <c:pt idx="8">
                  <c:v>#N/A</c:v>
                </c:pt>
                <c:pt idx="9">
                  <c:v>#N/A</c:v>
                </c:pt>
                <c:pt idx="10">
                  <c:v>0</c:v>
                </c:pt>
                <c:pt idx="11">
                  <c:v>#N/A</c:v>
                </c:pt>
                <c:pt idx="12">
                  <c:v>#N/A</c:v>
                </c:pt>
                <c:pt idx="13">
                  <c:v>110</c:v>
                </c:pt>
                <c:pt idx="14">
                  <c:v>#N/A</c:v>
                </c:pt>
              </c:numCache>
            </c:numRef>
          </c:val>
          <c:smooth val="0"/>
          <c:extLst>
            <c:ext xmlns:c16="http://schemas.microsoft.com/office/drawing/2014/chart" uri="{C3380CC4-5D6E-409C-BE32-E72D297353CC}">
              <c16:uniqueId val="{0000000B-EA3B-42CB-B159-09A8242AB5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3665</c:v>
                </c:pt>
                <c:pt idx="1">
                  <c:v>4038</c:v>
                </c:pt>
                <c:pt idx="2">
                  <c:v>4171</c:v>
                </c:pt>
              </c:numCache>
            </c:numRef>
          </c:val>
          <c:extLst>
            <c:ext xmlns:c16="http://schemas.microsoft.com/office/drawing/2014/chart" uri="{C3380CC4-5D6E-409C-BE32-E72D297353CC}">
              <c16:uniqueId val="{00000000-F02C-4B5D-B5AB-DD858E8792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3831</c:v>
                </c:pt>
                <c:pt idx="1">
                  <c:v>3564</c:v>
                </c:pt>
                <c:pt idx="2">
                  <c:v>3341</c:v>
                </c:pt>
              </c:numCache>
            </c:numRef>
          </c:val>
          <c:extLst>
            <c:ext xmlns:c16="http://schemas.microsoft.com/office/drawing/2014/chart" uri="{C3380CC4-5D6E-409C-BE32-E72D297353CC}">
              <c16:uniqueId val="{00000001-F02C-4B5D-B5AB-DD858E8792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8292</c:v>
                </c:pt>
                <c:pt idx="1">
                  <c:v>8883</c:v>
                </c:pt>
                <c:pt idx="2">
                  <c:v>9589</c:v>
                </c:pt>
              </c:numCache>
            </c:numRef>
          </c:val>
          <c:extLst>
            <c:ext xmlns:c16="http://schemas.microsoft.com/office/drawing/2014/chart" uri="{C3380CC4-5D6E-409C-BE32-E72D297353CC}">
              <c16:uniqueId val="{00000002-F02C-4B5D-B5AB-DD858E8792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{4C9826F8-D20D-49C9-A556-D7E8CE8B0160}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148-431D-B12E-8C2124FC50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{C0BF428F-8940-447A-BC96-175EE13E9165}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48-431D-B12E-8C2124FC50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{195CCD90-5A74-4CE2-9918-2E7DD08FBBD4}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48-431D-B12E-8C2124FC50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{088F25D5-46DA-4B12-A23A-3152F85F84A8}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48-431D-B12E-8C2124FC50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{4F002F2C-ECE2-40A0-844A-C91FCA0E07BF}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48-431D-B12E-8C2124FC50A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{98D12FD8-8977-45B4-A5EE-38AC5C2F7D3B}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148-431D-B12E-8C2124FC50A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{DB831E78-0BC6-4B7E-9458-A8CEC0D963F2}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148-431D-B12E-8C2124FC50A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{6C7F3D53-D1C8-4928-91B4-989D372D2A60}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148-431D-B12E-8C2124FC50A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{640F9A7D-1AE6-47AE-8447-D4B5904F5A11}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148-431D-B12E-8C2124FC50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61.6</c:v>
                </c:pt>
                <c:pt idx="16">
                  <c:v>60.4</c:v>
                </c:pt>
                <c:pt idx="24">
                  <c:v>61.3</c:v>
                </c:pt>
                <c:pt idx="32">
                  <c:v>62.8</c:v>
                </c:pt>
              </c:numCache>
            </c:numRef>
          </c:xVal>
          <c:yVal>
            <c:numRef>
              <c:f>公会計指標分析・財政指標組合せ分析表!$BP$51:$DC$51</c:f>
              <c:numCache>
                <c:formatCode>#,##0.0;"▲ "#,##0.0</c:formatCode>
                <c:ptCount val="40"/>
                <c:pt idx="0">
                  <c:v>42.1</c:v>
                </c:pt>
                <c:pt idx="8">
                  <c:v>33.9</c:v>
                </c:pt>
                <c:pt idx="16">
                  <c:v>27.4</c:v>
                </c:pt>
                <c:pt idx="32">
                  <c:v>0.7</c:v>
                </c:pt>
              </c:numCache>
            </c:numRef>
          </c:yVal>
          <c:smooth val="0"/>
          <c:extLst>
            <c:ext xmlns:c16="http://schemas.microsoft.com/office/drawing/2014/chart" uri="{C3380CC4-5D6E-409C-BE32-E72D297353CC}">
              <c16:uniqueId val="{00000009-6148-431D-B12E-8C2124FC50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{9F1CCA39-36EC-44BF-80AE-1F82327016BD}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148-431D-B12E-8C2124FC50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{0668B149-E2B0-4EB1-8305-3B65958C7E50}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48-431D-B12E-8C2124FC50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{5758FA68-3397-4930-98A9-4D62F5D7AD05}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48-431D-B12E-8C2124FC50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{EB39F527-8CA0-456B-8D0F-F90A2216DB02}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48-431D-B12E-8C2124FC50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{FE0D97C6-3FDF-463C-B3C1-85DFF0B24812}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48-431D-B12E-8C2124FC50A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{4128D16B-1A38-47FE-8127-6F08D246D8F0}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148-431D-B12E-8C2124FC50A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{E175917F-3203-4DD5-9122-D08B6B3B6D86}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148-431D-B12E-8C2124FC50A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{50F94D84-1FD0-423F-99B1-62D4A843E5CB}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148-431D-B12E-8C2124FC50A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{9DED679A-E933-44A0-9799-6E7302EAB351}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148-431D-B12E-8C2124FC50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6148-431D-B12E-8C2124FC50A4}"/>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{8A9093E7-8BBB-4D5C-8C33-40384839C23B}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ED4-4BFF-9A55-770656BCBE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{9F77E812-AF57-45A5-B179-3296F247FB4B}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D4-4BFF-9A55-770656BCBE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{1D6CBA98-C95C-4478-8954-443E41DF1E1D}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D4-4BFF-9A55-770656BCBE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{2590A4C5-5047-4236-922A-FB51908DA76C}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D4-4BFF-9A55-770656BCBE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{1116B1A1-B83C-4290-8BEC-24B65181B14A}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D4-4BFF-9A55-770656BCBE3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{D3930322-7273-4584-87D2-9E83CB1D5C60}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ED4-4BFF-9A55-770656BCBE3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{BE4E93EC-0A83-4315-8453-312C7B0C1BB8}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ED4-4BFF-9A55-770656BCBE3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{91A8D62F-4BA4-483E-A384-0572CC5C2E22}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ED4-4BFF-9A55-770656BCBE3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{20D12D51-2331-4CA0-B3A7-FC2BAA5C879D}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ED4-4BFF-9A55-770656BCBE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9.5</c:v>
                </c:pt>
                <c:pt idx="16">
                  <c:v>9.6</c:v>
                </c:pt>
                <c:pt idx="24">
                  <c:v>9.5</c:v>
                </c:pt>
                <c:pt idx="32">
                  <c:v>9.5</c:v>
                </c:pt>
              </c:numCache>
            </c:numRef>
          </c:xVal>
          <c:yVal>
            <c:numRef>
              <c:f>公会計指標分析・財政指標組合せ分析表!$BP$73:$DC$73</c:f>
              <c:numCache>
                <c:formatCode>#,##0.0;"▲ "#,##0.0</c:formatCode>
                <c:ptCount val="40"/>
                <c:pt idx="0">
                  <c:v>42.1</c:v>
                </c:pt>
                <c:pt idx="8">
                  <c:v>33.9</c:v>
                </c:pt>
                <c:pt idx="16">
                  <c:v>27.4</c:v>
                </c:pt>
                <c:pt idx="32">
                  <c:v>0.7</c:v>
                </c:pt>
              </c:numCache>
            </c:numRef>
          </c:yVal>
          <c:smooth val="0"/>
          <c:extLst>
            <c:ext xmlns:c16="http://schemas.microsoft.com/office/drawing/2014/chart" uri="{C3380CC4-5D6E-409C-BE32-E72D297353CC}">
              <c16:uniqueId val="{00000009-7ED4-4BFF-9A55-770656BCBE3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{54C9D97C-CAAF-4D90-8F29-4F278CB304E9}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ED4-4BFF-9A55-770656BCBE3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{A8EEA7E4-A774-4116-B767-2B2A5C911083}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D4-4BFF-9A55-770656BCBE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{991C7E5B-6B5E-420F-BBCB-2434CAE4D816}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D4-4BFF-9A55-770656BCBE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{7C286CC5-05F1-4E11-A887-37CAADC912D1}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D4-4BFF-9A55-770656BCBE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{EEB1376B-B1AC-4AF7-BC75-043EE81F4A4F}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D4-4BFF-9A55-770656BCBE3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{DD94FDC6-43C1-4C36-B8A9-F5694B641F94}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ED4-4BFF-9A55-770656BCBE3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{3C528079-ED6C-4895-B41F-D8C9C6E80ED8}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ED4-4BFF-9A55-770656BCBE3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{E5559515-2BA7-4D37-9F4F-1ECE97F8D127}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ED4-4BFF-9A55-770656BCBE3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{3A53E014-0D2C-4816-AC8E-C46086D730F7}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ED4-4BFF-9A55-770656BCBE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7ED4-4BFF-9A55-770656BCBE34}"/>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実質公債費比率の主な減少要因としては，前年度決算と比べて，大型事業等の元利償還金が</a:t>
          </a:r>
          <a:r>
            <a:rPr kumimoji="1" lang="en-US" altLang="ja-JP" sz="1400">
              <a:latin typeface="ＭＳ ゴシック" pitchFamily="49" charset="-128"/>
              <a:ea typeface="ＭＳ ゴシック" pitchFamily="49" charset="-128"/>
            </a:rPr>
            <a:t>112,225</a:t>
          </a:r>
          <a:r>
            <a:rPr kumimoji="1" lang="ja-JP" altLang="en-US" sz="1400">
              <a:latin typeface="ＭＳ ゴシック" pitchFamily="49" charset="-128"/>
              <a:ea typeface="ＭＳ ゴシック" pitchFamily="49" charset="-128"/>
            </a:rPr>
            <a:t>千円増加し，公営企業債の元利償還金に対する繰入金が</a:t>
          </a:r>
          <a:r>
            <a:rPr kumimoji="1" lang="en-US" altLang="ja-JP" sz="1400">
              <a:latin typeface="ＭＳ ゴシック" pitchFamily="49" charset="-128"/>
              <a:ea typeface="ＭＳ ゴシック" pitchFamily="49" charset="-128"/>
            </a:rPr>
            <a:t>19,811</a:t>
          </a:r>
          <a:r>
            <a:rPr kumimoji="1" lang="ja-JP" altLang="en-US" sz="1400">
              <a:latin typeface="ＭＳ ゴシック" pitchFamily="49" charset="-128"/>
              <a:ea typeface="ＭＳ ゴシック" pitchFamily="49" charset="-128"/>
            </a:rPr>
            <a:t>千円増加したものの、普通交付税額が</a:t>
          </a:r>
          <a:r>
            <a:rPr kumimoji="1" lang="en-US" altLang="ja-JP" sz="1400">
              <a:latin typeface="ＭＳ ゴシック" pitchFamily="49" charset="-128"/>
              <a:ea typeface="ＭＳ ゴシック" pitchFamily="49" charset="-128"/>
            </a:rPr>
            <a:t>420,547</a:t>
          </a:r>
          <a:r>
            <a:rPr kumimoji="1" lang="ja-JP" altLang="en-US" sz="1400">
              <a:latin typeface="ＭＳ ゴシック" pitchFamily="49" charset="-128"/>
              <a:ea typeface="ＭＳ ゴシック" pitchFamily="49" charset="-128"/>
            </a:rPr>
            <a:t>千円増加したことや災害復旧費等に係る基準財政需要額が</a:t>
          </a:r>
          <a:r>
            <a:rPr kumimoji="1" lang="en-US" altLang="ja-JP" sz="1400">
              <a:latin typeface="ＭＳ ゴシック" pitchFamily="49" charset="-128"/>
              <a:ea typeface="ＭＳ ゴシック" pitchFamily="49" charset="-128"/>
            </a:rPr>
            <a:t>156,043</a:t>
          </a:r>
          <a:r>
            <a:rPr kumimoji="1" lang="ja-JP" altLang="en-US" sz="1400">
              <a:latin typeface="ＭＳ ゴシック" pitchFamily="49" charset="-128"/>
              <a:ea typeface="ＭＳ ゴシック" pitchFamily="49" charset="-128"/>
            </a:rPr>
            <a:t>千円増加したことなどによる。</a:t>
          </a:r>
        </a:p>
        <a:p>
          <a:r>
            <a:rPr kumimoji="1" lang="ja-JP" altLang="en-US" sz="1400">
              <a:latin typeface="ＭＳ ゴシック" pitchFamily="49" charset="-128"/>
              <a:ea typeface="ＭＳ ゴシック" pitchFamily="49" charset="-128"/>
            </a:rPr>
            <a:t>　今後とも，公債費による財政負担の度合いを高めないよう努める。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年度将来負担率</a:t>
          </a:r>
          <a:r>
            <a:rPr kumimoji="1" lang="en-US" altLang="ja-JP" sz="1300">
              <a:latin typeface="ＭＳ ゴシック" pitchFamily="49" charset="-128"/>
              <a:ea typeface="ＭＳ ゴシック" pitchFamily="49" charset="-128"/>
            </a:rPr>
            <a:t>11.9</a:t>
          </a:r>
          <a:r>
            <a:rPr kumimoji="1" lang="ja-JP" altLang="en-US" sz="1300">
              <a:latin typeface="ＭＳ ゴシック" pitchFamily="49" charset="-128"/>
              <a:ea typeface="ＭＳ ゴシック" pitchFamily="49" charset="-128"/>
            </a:rPr>
            <a:t>％（令和６年</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月修正報告）</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R04</a:t>
          </a:r>
          <a:r>
            <a:rPr kumimoji="1" lang="ja-JP" altLang="en-US" sz="1300">
              <a:latin typeface="ＭＳ ゴシック" pitchFamily="49" charset="-128"/>
              <a:ea typeface="ＭＳ ゴシック" pitchFamily="49" charset="-128"/>
            </a:rPr>
            <a:t>基準財政需要額算入見込額</a:t>
          </a:r>
          <a:r>
            <a:rPr kumimoji="1" lang="en-US" altLang="ja-JP" sz="1300">
              <a:latin typeface="ＭＳ ゴシック" pitchFamily="49" charset="-128"/>
              <a:ea typeface="ＭＳ ゴシック" pitchFamily="49" charset="-128"/>
            </a:rPr>
            <a:t>35,863</a:t>
          </a:r>
          <a:r>
            <a:rPr kumimoji="1" lang="ja-JP" altLang="en-US" sz="1300">
              <a:latin typeface="ＭＳ ゴシック" pitchFamily="49" charset="-128"/>
              <a:ea typeface="ＭＳ ゴシック" pitchFamily="49" charset="-128"/>
            </a:rPr>
            <a:t>百万円</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R04</a:t>
          </a:r>
          <a:r>
            <a:rPr kumimoji="1" lang="ja-JP" altLang="en-US" sz="1300">
              <a:latin typeface="ＭＳ ゴシック" pitchFamily="49" charset="-128"/>
              <a:ea typeface="ＭＳ ゴシック" pitchFamily="49" charset="-128"/>
            </a:rPr>
            <a:t>将来負担比率の分子</a:t>
          </a:r>
          <a:r>
            <a:rPr kumimoji="1" lang="en-US" altLang="ja-JP" sz="1300">
              <a:latin typeface="ＭＳ ゴシック" pitchFamily="49" charset="-128"/>
              <a:ea typeface="ＭＳ ゴシック" pitchFamily="49" charset="-128"/>
            </a:rPr>
            <a:t>1,683</a:t>
          </a:r>
          <a:r>
            <a:rPr kumimoji="1" lang="ja-JP" altLang="en-US" sz="1300">
              <a:latin typeface="ＭＳ ゴシック" pitchFamily="49" charset="-128"/>
              <a:ea typeface="ＭＳ ゴシック" pitchFamily="49" charset="-128"/>
            </a:rPr>
            <a:t>百万円</a:t>
          </a:r>
          <a:endParaRPr kumimoji="1" lang="en-US" altLang="ja-JP" sz="1300">
            <a:latin typeface="ＭＳ ゴシック" pitchFamily="49" charset="-128"/>
            <a:ea typeface="ＭＳ ゴシック" pitchFamily="49" charset="-128"/>
          </a:endParaRP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将来負担比率（分子）の主な減少要因は，下記の</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点が挙げられる。</a:t>
          </a:r>
        </a:p>
        <a:p>
          <a:r>
            <a:rPr kumimoji="1" lang="ja-JP" altLang="en-US" sz="1300">
              <a:latin typeface="ＭＳ ゴシック" pitchFamily="49" charset="-128"/>
              <a:ea typeface="ＭＳ ゴシック" pitchFamily="49" charset="-128"/>
            </a:rPr>
            <a:t>・公営企業債等繰入見込額や退職手当負担見込額が増加したものの，一般会計等に係る地方債の現在高が</a:t>
          </a:r>
          <a:r>
            <a:rPr kumimoji="1" lang="en-US" altLang="ja-JP" sz="1300">
              <a:latin typeface="ＭＳ ゴシック" pitchFamily="49" charset="-128"/>
              <a:ea typeface="ＭＳ ゴシック" pitchFamily="49" charset="-128"/>
            </a:rPr>
            <a:t>2,483,013</a:t>
          </a:r>
          <a:r>
            <a:rPr kumimoji="1" lang="ja-JP" altLang="en-US" sz="1300">
              <a:latin typeface="ＭＳ ゴシック" pitchFamily="49" charset="-128"/>
              <a:ea typeface="ＭＳ ゴシック" pitchFamily="49" charset="-128"/>
            </a:rPr>
            <a:t>千円減額となり，将来負担額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総計が</a:t>
          </a:r>
          <a:r>
            <a:rPr kumimoji="1" lang="en-US" altLang="ja-JP" sz="1300">
              <a:latin typeface="ＭＳ ゴシック" pitchFamily="49" charset="-128"/>
              <a:ea typeface="ＭＳ ゴシック" pitchFamily="49" charset="-128"/>
            </a:rPr>
            <a:t>1,966,958</a:t>
          </a:r>
          <a:r>
            <a:rPr kumimoji="1" lang="ja-JP" altLang="en-US" sz="1300">
              <a:latin typeface="ＭＳ ゴシック" pitchFamily="49" charset="-128"/>
              <a:ea typeface="ＭＳ ゴシック" pitchFamily="49" charset="-128"/>
            </a:rPr>
            <a:t>千円減少したこと。</a:t>
          </a:r>
        </a:p>
        <a:p>
          <a:r>
            <a:rPr kumimoji="1" lang="ja-JP" altLang="en-US" sz="1300">
              <a:latin typeface="ＭＳ ゴシック" pitchFamily="49" charset="-128"/>
              <a:ea typeface="ＭＳ ゴシック" pitchFamily="49" charset="-128"/>
            </a:rPr>
            <a:t>・充当可能特定歳入及び基準財政需要額算入見込額で</a:t>
          </a:r>
          <a:r>
            <a:rPr kumimoji="1" lang="en-US" altLang="ja-JP" sz="1300">
              <a:latin typeface="ＭＳ ゴシック" pitchFamily="49" charset="-128"/>
              <a:ea typeface="ＭＳ ゴシック" pitchFamily="49" charset="-128"/>
            </a:rPr>
            <a:t>916,576</a:t>
          </a:r>
          <a:r>
            <a:rPr kumimoji="1" lang="ja-JP" altLang="en-US" sz="1300">
              <a:latin typeface="ＭＳ ゴシック" pitchFamily="49" charset="-128"/>
              <a:ea typeface="ＭＳ ゴシック" pitchFamily="49" charset="-128"/>
            </a:rPr>
            <a:t>千円減少したものの，充当可能基金が</a:t>
          </a:r>
          <a:r>
            <a:rPr kumimoji="1" lang="en-US" altLang="ja-JP" sz="1300">
              <a:latin typeface="ＭＳ ゴシック" pitchFamily="49" charset="-128"/>
              <a:ea typeface="ＭＳ ゴシック" pitchFamily="49" charset="-128"/>
            </a:rPr>
            <a:t>523,372</a:t>
          </a:r>
          <a:r>
            <a:rPr kumimoji="1" lang="ja-JP" altLang="en-US" sz="1300">
              <a:latin typeface="ＭＳ ゴシック" pitchFamily="49" charset="-128"/>
              <a:ea typeface="ＭＳ ゴシック" pitchFamily="49" charset="-128"/>
            </a:rPr>
            <a:t>千円増額となり，充当可能財源等（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）の減額幅を抑えられたこと。</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今後とも，起債枠の上限を堅持し地方債現在高の縮減に努めるとともに，公債費など義務的経費の削減を中心とする行財政改革を推進し，財政の健全化に努める。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鹿児島県奄美市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が前年度決算より増加した理由は，不動産売払い収入を公共施設整備基金に積み立てたことや，年度間の財政運営において補正予算の剰余金として，財政調整基金や地域振興基金に積み立てを行ったこと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基金全体の方針として，基金の目的に沿った事業の財源として必要な額を繰り入れるとともに，引き続き，基金積み立てを図っていく方針である。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とも，人件費，公債費，扶助費などの義務的経費の伸びや施設の修繕等の伸びが見込まれることから，積立額も減少傾向が見込まれるが，効率的な財政運営に努め，可能な限り基金への積み立てを行ってまいり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・公共施設整備事業基金は，奄美市における公共施設整備事業に必要な資金を積み立てるためにを設置された基金である。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・地域振興基金は，奄美市の地域振興に要する経費に充てるために設置された基金である。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・合併まちづくり基金は，旧名瀬市，旧住用村及び旧笠利町の合併に伴う住民の一体感の醸成並びに個性ある地域・集落の活性化及び均衡ある発展に資するために設置された基金である。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・ふるさと応援基金は，奄美市の発展を願い，応援する人々からの寄附金を適正に管理し，寄附金を財源として，寄附者の意向を反映した事業を推進することを目的として設置された基金である。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・公共施設整備事業基金が前年度決算より増加した理由は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，食肉処理施設の建設や建設残土処分場整備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228,762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千円繰り入れたが，不動産売払い収入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790,245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を積み立てたため。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・地域振興基金残高が前年度決算より増加した理由は，地方創生関連事業などの財源として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462,649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千円繰り入れたが，補正剰余金等を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510,194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千円積み立てたため。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・過疎地域自立促進特別事業基金が前年度決算より増加した理由は，後年度の過疎地域の自立促進に向けたソフト事業の財源として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74,027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・合併まちづくり基金が前年度決算より増加した理由は，国債運用益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30,572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・ふるさと応援基金が前年度決算より減少した理由は，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ふるさと納税</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122,077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が，ふるさと納税等活用事業や世界自然遺産登録推進事業の財源として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138,993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千円繰り入れたため。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・地域振興基金においては，地方創生を推進する地方創生関連経費などの財源として繰り入れを見込むとともに，その財源確保のための積み立てを図る方針である。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・過疎地域自立促進特別事業基金においては，引き続き将来の過疎地域の自立促進に向けたソフトの事業の財源として積み立てを行い，財源を確保していく予定である。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・公共施設整備事業基金においては，公共施設の更新，長寿命化のための財源として繰り入れを見込むとともに，その財源確保のための積み立てを図る方針である。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・ふるさと応援基金は，ふるさと納税等活用事業や世界自然遺産登録推進事業の財源として繰り入れを見込むとともに，その財源確保のための積み立てを図る方針である。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財政調整基金残高が前年度決算より増加した理由は，新型コロナ対策事業や住民税非課税世帯生活支援への運用資金の財源として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658,365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千円を取り崩したが，前年度決算剰余金や補正予算剰余金を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790,912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災害対応等の財源を確保するため，引き続き，財政調整基金への積み立てを図る方針である。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減債基金残高が前年度決算より減少した理由は，臨時財政対策債償還基金費や国債運用収入として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千円を積み立てたが，庁舎整備事業等に係る地方債償還などのために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285,747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とも，子育て・保健・福祉複合施設建設事業や住用地区及び笠利地区における認定こども園建設工事の本格化が見込まれることから，引き続き，地方債償還財源を確保するために積み立てを図る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40,965
40,807
308.33
36,631,796
34,759,650
973,416
18,089,289
39,847,223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令和５年度において笠利農村環境改善センターの大規模改修等の実施により、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施設老朽化対策を進め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たことで、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年度の数値から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類似団体平均値</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と比較すると若干</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低い数値となっている。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今後とも、公共施設の将来の更新費用について財源を確保するため奄美市公共施設整備基金へ積立を行い、各公共施設の点検・診断、長寿命化計画の策定を進め、適正な施設管理に努める。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96520</xdr:rowOff>
    </xdr:from>
    <xdr:to>
      <xdr:col>19</xdr:col>
      <xdr:colOff>187325</xdr:colOff>
      <xdr:row>29</xdr:row>
      <xdr:rowOff>26670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147320</xdr:rowOff>
    </xdr:from>
    <xdr:to>
      <xdr:col>23</xdr:col>
      <xdr:colOff>85725</xdr:colOff>
      <xdr:row>29</xdr:row>
      <xdr:rowOff>29845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5719445"/>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64135</xdr:rowOff>
    </xdr:from>
    <xdr:to>
      <xdr:col>15</xdr:col>
      <xdr:colOff>187325</xdr:colOff>
      <xdr:row>28</xdr:row>
      <xdr:rowOff>165735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114935</xdr:rowOff>
    </xdr:from>
    <xdr:to>
      <xdr:col>19</xdr:col>
      <xdr:colOff>136525</xdr:colOff>
      <xdr:row>28</xdr:row>
      <xdr:rowOff>147320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568706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114935</xdr:rowOff>
    </xdr:from>
    <xdr:to>
      <xdr:col>15</xdr:col>
      <xdr:colOff>136525</xdr:colOff>
      <xdr:row>28</xdr:row>
      <xdr:rowOff>158115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2527300" y="568706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85725</xdr:rowOff>
    </xdr:from>
    <xdr:to>
      <xdr:col>7</xdr:col>
      <xdr:colOff>187325</xdr:colOff>
      <xdr:row>29</xdr:row>
      <xdr:rowOff>15875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136525</xdr:rowOff>
    </xdr:from>
    <xdr:to>
      <xdr:col>11</xdr:col>
      <xdr:colOff>136525</xdr:colOff>
      <xdr:row>28</xdr:row>
      <xdr:rowOff>158115</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570865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8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21395</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7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43197</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10812</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32402</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債務償還比率については、令和４年度と比較して、地方債現在高の減少や公共施設整備事業基金残高の増加等により充当可能財源が増加したことで、昨年度から大きく改善し、類似団体平均値よりも低い値となっている。</a:t>
          </a:r>
        </a:p>
        <a:p>
          <a:r>
            <a:rPr kumimoji="1" lang="ja-JP" altLang="en-US" sz="1100">
              <a:latin typeface="ＭＳ ゴシック" panose="020B0609070205080204" pitchFamily="49" charset="-128"/>
              <a:ea typeface="ＭＳ ゴシック" panose="020B0609070205080204" pitchFamily="49" charset="-128"/>
            </a:rPr>
            <a:t>今後とも、「奄美市第２次財政計画」による地方債発行枠（</a:t>
          </a:r>
          <a:r>
            <a:rPr kumimoji="1" lang="en-US" altLang="ja-JP" sz="1100">
              <a:latin typeface="ＭＳ ゴシック" panose="020B0609070205080204" pitchFamily="49" charset="-128"/>
              <a:ea typeface="ＭＳ ゴシック" panose="020B0609070205080204" pitchFamily="49" charset="-128"/>
            </a:rPr>
            <a:t>36</a:t>
          </a:r>
          <a:r>
            <a:rPr kumimoji="1" lang="ja-JP" altLang="en-US" sz="1100">
              <a:latin typeface="ＭＳ ゴシック" panose="020B0609070205080204" pitchFamily="49" charset="-128"/>
              <a:ea typeface="ＭＳ ゴシック" panose="020B0609070205080204" pitchFamily="49" charset="-128"/>
            </a:rPr>
            <a:t>億円）を堅持し、将来負担額の縮小及び充当可能財源の確保に努める。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776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58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594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6701</xdr:rowOff>
    </xdr:from>
    <xdr:to>
      <xdr:col>76</xdr:col>
      <xdr:colOff>73025</xdr:colOff>
      <xdr:row>29</xdr:row>
      <xdr:rowOff>108301</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7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29578</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60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104164</xdr:rowOff>
    </xdr:from>
    <xdr:to>
      <xdr:col>72</xdr:col>
      <xdr:colOff>123825</xdr:colOff>
      <xdr:row>30</xdr:row>
      <xdr:rowOff>34314</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8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57501</xdr:rowOff>
    </xdr:from>
    <xdr:to>
      <xdr:col>76</xdr:col>
      <xdr:colOff>22225</xdr:colOff>
      <xdr:row>29</xdr:row>
      <xdr:rowOff>154964</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4084300" y="5801076"/>
          <a:ext cx="711200" cy="9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93472</xdr:rowOff>
    </xdr:from>
    <xdr:to>
      <xdr:col>68</xdr:col>
      <xdr:colOff>123825</xdr:colOff>
      <xdr:row>30</xdr:row>
      <xdr:rowOff>23622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144272</xdr:rowOff>
    </xdr:from>
    <xdr:to>
      <xdr:col>72</xdr:col>
      <xdr:colOff>73025</xdr:colOff>
      <xdr:row>29</xdr:row>
      <xdr:rowOff>154964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3322300" y="5887847"/>
          <a:ext cx="762000" cy="1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63796</xdr:rowOff>
    </xdr:from>
    <xdr:to>
      <xdr:col>64</xdr:col>
      <xdr:colOff>123825</xdr:colOff>
      <xdr:row>30</xdr:row>
      <xdr:rowOff>165396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597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144272</xdr:rowOff>
    </xdr:from>
    <xdr:to>
      <xdr:col>68</xdr:col>
      <xdr:colOff>73025</xdr:colOff>
      <xdr:row>30</xdr:row>
      <xdr:rowOff>114596</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2560300" y="5887847"/>
          <a:ext cx="762000" cy="14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76956</xdr:rowOff>
    </xdr:from>
    <xdr:to>
      <xdr:col>60</xdr:col>
      <xdr:colOff>123825</xdr:colOff>
      <xdr:row>31</xdr:row>
      <xdr:rowOff>7106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9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114596</xdr:rowOff>
    </xdr:from>
    <xdr:to>
      <xdr:col>64</xdr:col>
      <xdr:colOff>73025</xdr:colOff>
      <xdr:row>30</xdr:row>
      <xdr:rowOff>127756</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98300" y="6029621"/>
          <a:ext cx="762000" cy="1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5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51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566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571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25441</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9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14749</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92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156523</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607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169683</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608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40,965
40,807
308.33
36,631,796
34,759,650
973,416
18,089,289
39,847,223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19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161561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3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167132</xdr:rowOff>
    </xdr:from>
    <xdr:to>
      <xdr:col>20</xdr:col>
      <xdr:colOff>38100</xdr:colOff>
      <xdr:row>37</xdr:row>
      <xdr:rowOff>97282</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46482</xdr:rowOff>
    </xdr:from>
    <xdr:to>
      <xdr:col>24</xdr:col>
      <xdr:colOff>63500</xdr:colOff>
      <xdr:row>37</xdr:row>
      <xdr:rowOff>62484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39013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xdr:rowOff>
    </xdr:from>
    <xdr:to>
      <xdr:col>15</xdr:col>
      <xdr:colOff>101600</xdr:colOff>
      <xdr:row>37</xdr:row>
      <xdr:rowOff>104140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46482</xdr:rowOff>
    </xdr:from>
    <xdr:to>
      <xdr:col>19</xdr:col>
      <xdr:colOff>177800</xdr:colOff>
      <xdr:row>37</xdr:row>
      <xdr:rowOff>53340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2908300" y="639013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53340</xdr:rowOff>
    </xdr:from>
    <xdr:to>
      <xdr:col>15</xdr:col>
      <xdr:colOff>50800</xdr:colOff>
      <xdr:row>37</xdr:row>
      <xdr:rowOff>76200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019300" y="63969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xdr:rowOff>
    </xdr:from>
    <xdr:to>
      <xdr:col>6</xdr:col>
      <xdr:colOff>38100</xdr:colOff>
      <xdr:row>37</xdr:row>
      <xdr:rowOff>117856</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67056</xdr:rowOff>
    </xdr:from>
    <xdr:to>
      <xdr:col>10</xdr:col>
      <xdr:colOff>114300</xdr:colOff>
      <xdr:row>37</xdr:row>
      <xdr:rowOff>76200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4107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88409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95267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118127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108983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5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67430</xdr:rowOff>
    </xdr:from>
    <xdr:to>
      <xdr:col>55</xdr:col>
      <xdr:colOff>50800</xdr:colOff>
      <xdr:row>40</xdr:row>
      <xdr:rowOff>169030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90307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7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75921</xdr:rowOff>
    </xdr:from>
    <xdr:to>
      <xdr:col>50</xdr:col>
      <xdr:colOff>165100</xdr:colOff>
      <xdr:row>41</xdr:row>
      <xdr:rowOff>6071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3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118230</xdr:rowOff>
    </xdr:from>
    <xdr:to>
      <xdr:col>55</xdr:col>
      <xdr:colOff>0</xdr:colOff>
      <xdr:row>40</xdr:row>
      <xdr:rowOff>126721</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976230"/>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80264</xdr:rowOff>
    </xdr:from>
    <xdr:to>
      <xdr:col>46</xdr:col>
      <xdr:colOff>38100</xdr:colOff>
      <xdr:row>41</xdr:row>
      <xdr:rowOff>10414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126721</xdr:rowOff>
    </xdr:from>
    <xdr:to>
      <xdr:col>50</xdr:col>
      <xdr:colOff>114300</xdr:colOff>
      <xdr:row>40</xdr:row>
      <xdr:rowOff>131064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984721"/>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82207</xdr:rowOff>
    </xdr:from>
    <xdr:to>
      <xdr:col>41</xdr:col>
      <xdr:colOff>101600</xdr:colOff>
      <xdr:row>41</xdr:row>
      <xdr:rowOff>12357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131064</xdr:rowOff>
    </xdr:from>
    <xdr:to>
      <xdr:col>45</xdr:col>
      <xdr:colOff>177800</xdr:colOff>
      <xdr:row>40</xdr:row>
      <xdr:rowOff>133007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989064"/>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87579</xdr:rowOff>
    </xdr:from>
    <xdr:to>
      <xdr:col>36</xdr:col>
      <xdr:colOff>165100</xdr:colOff>
      <xdr:row>41</xdr:row>
      <xdr:rowOff>17729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133007</xdr:rowOff>
    </xdr:from>
    <xdr:to>
      <xdr:col>41</xdr:col>
      <xdr:colOff>50800</xdr:colOff>
      <xdr:row>40</xdr:row>
      <xdr:rowOff>138379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991007"/>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707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53792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708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22915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705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51000</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708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22598</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70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26941</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71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28884</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71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34256</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7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139700</xdr:rowOff>
    </xdr:from>
    <xdr:to>
      <xdr:col>24</xdr:col>
      <xdr:colOff>114300</xdr:colOff>
      <xdr:row>61</xdr:row>
      <xdr:rowOff>69850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118127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xdr:rowOff>
    </xdr:from>
    <xdr:to>
      <xdr:col>24</xdr:col>
      <xdr:colOff>63500</xdr:colOff>
      <xdr:row>61</xdr:row>
      <xdr:rowOff>19050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797300" y="104717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135890</xdr:rowOff>
    </xdr:from>
    <xdr:to>
      <xdr:col>15</xdr:col>
      <xdr:colOff>101600</xdr:colOff>
      <xdr:row>61</xdr:row>
      <xdr:rowOff>66040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xdr:rowOff>
    </xdr:from>
    <xdr:to>
      <xdr:col>19</xdr:col>
      <xdr:colOff>177800</xdr:colOff>
      <xdr:row>61</xdr:row>
      <xdr:rowOff>15240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2908300" y="104717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xdr:rowOff>
    </xdr:from>
    <xdr:to>
      <xdr:col>15</xdr:col>
      <xdr:colOff>50800</xdr:colOff>
      <xdr:row>61</xdr:row>
      <xdr:rowOff>15240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019300" y="104717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130175</xdr:rowOff>
    </xdr:from>
    <xdr:to>
      <xdr:col>6</xdr:col>
      <xdr:colOff>38100</xdr:colOff>
      <xdr:row>61</xdr:row>
      <xdr:rowOff>60325</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xdr:rowOff>
    </xdr:from>
    <xdr:to>
      <xdr:col>10</xdr:col>
      <xdr:colOff>114300</xdr:colOff>
      <xdr:row>61</xdr:row>
      <xdr:rowOff>13335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130300" y="104679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55262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51452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637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72146</xdr:rowOff>
    </xdr:from>
    <xdr:to>
      <xdr:col>55</xdr:col>
      <xdr:colOff>50800</xdr:colOff>
      <xdr:row>62</xdr:row>
      <xdr:rowOff>2296</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5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95023</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38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79129</xdr:rowOff>
    </xdr:from>
    <xdr:to>
      <xdr:col>50</xdr:col>
      <xdr:colOff>165100</xdr:colOff>
      <xdr:row>62</xdr:row>
      <xdr:rowOff>9279</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5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122946</xdr:rowOff>
    </xdr:from>
    <xdr:to>
      <xdr:col>55</xdr:col>
      <xdr:colOff>0</xdr:colOff>
      <xdr:row>61</xdr:row>
      <xdr:rowOff>129929</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581396"/>
          <a:ext cx="8382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88368</xdr:rowOff>
    </xdr:from>
    <xdr:to>
      <xdr:col>46</xdr:col>
      <xdr:colOff>38100</xdr:colOff>
      <xdr:row>62</xdr:row>
      <xdr:rowOff>18518</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5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129929</xdr:rowOff>
    </xdr:from>
    <xdr:to>
      <xdr:col>50</xdr:col>
      <xdr:colOff>114300</xdr:colOff>
      <xdr:row>61</xdr:row>
      <xdr:rowOff>139168</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588379"/>
          <a:ext cx="889000" cy="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95729</xdr:rowOff>
    </xdr:from>
    <xdr:to>
      <xdr:col>41</xdr:col>
      <xdr:colOff>101600</xdr:colOff>
      <xdr:row>62</xdr:row>
      <xdr:rowOff>25879</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55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139168</xdr:rowOff>
    </xdr:from>
    <xdr:to>
      <xdr:col>45</xdr:col>
      <xdr:colOff>177800</xdr:colOff>
      <xdr:row>61</xdr:row>
      <xdr:rowOff>146529</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597618"/>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104168</xdr:rowOff>
    </xdr:from>
    <xdr:to>
      <xdr:col>36</xdr:col>
      <xdr:colOff>165100</xdr:colOff>
      <xdr:row>62</xdr:row>
      <xdr:rowOff>34318</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56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146529</xdr:rowOff>
    </xdr:from>
    <xdr:to>
      <xdr:col>41</xdr:col>
      <xdr:colOff>50800</xdr:colOff>
      <xdr:row>61</xdr:row>
      <xdr:rowOff>154968</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604979"/>
          <a:ext cx="8890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75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91034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7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109631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73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25806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7095" y="1031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35045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1032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42406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032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50845</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033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12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42545</xdr:rowOff>
    </xdr:from>
    <xdr:to>
      <xdr:col>24</xdr:col>
      <xdr:colOff>114300</xdr:colOff>
      <xdr:row>84</xdr:row>
      <xdr:rowOff>144145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20972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15875</xdr:rowOff>
    </xdr:from>
    <xdr:to>
      <xdr:col>20</xdr:col>
      <xdr:colOff>38100</xdr:colOff>
      <xdr:row>84</xdr:row>
      <xdr:rowOff>117475</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66675</xdr:rowOff>
    </xdr:from>
    <xdr:to>
      <xdr:col>24</xdr:col>
      <xdr:colOff>63500</xdr:colOff>
      <xdr:row>84</xdr:row>
      <xdr:rowOff>93345</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4684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29211</xdr:rowOff>
    </xdr:from>
    <xdr:to>
      <xdr:col>15</xdr:col>
      <xdr:colOff>101600</xdr:colOff>
      <xdr:row>84</xdr:row>
      <xdr:rowOff>130811</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66675</xdr:rowOff>
    </xdr:from>
    <xdr:to>
      <xdr:col>19</xdr:col>
      <xdr:colOff>177800</xdr:colOff>
      <xdr:row>84</xdr:row>
      <xdr:rowOff>80011</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flipV="1">
          <a:off x="2908300" y="144684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15875</xdr:rowOff>
    </xdr:from>
    <xdr:to>
      <xdr:col>10</xdr:col>
      <xdr:colOff>165100</xdr:colOff>
      <xdr:row>84</xdr:row>
      <xdr:rowOff>117475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66675</xdr:rowOff>
    </xdr:from>
    <xdr:to>
      <xdr:col>15</xdr:col>
      <xdr:colOff>50800</xdr:colOff>
      <xdr:row>84</xdr:row>
      <xdr:rowOff>80011</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4684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4445</xdr:rowOff>
    </xdr:from>
    <xdr:to>
      <xdr:col>6</xdr:col>
      <xdr:colOff>38100</xdr:colOff>
      <xdr:row>84</xdr:row>
      <xdr:rowOff>106045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55245</xdr:rowOff>
    </xdr:from>
    <xdr:to>
      <xdr:col>10</xdr:col>
      <xdr:colOff>114300</xdr:colOff>
      <xdr:row>84</xdr:row>
      <xdr:rowOff>66675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4570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12082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108602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121938</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108602</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97172</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77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6077</xdr:rowOff>
    </xdr:from>
    <xdr:to>
      <xdr:col>55</xdr:col>
      <xdr:colOff>50800</xdr:colOff>
      <xdr:row>86</xdr:row>
      <xdr:rowOff>107677</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75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136904</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453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7906</xdr:rowOff>
    </xdr:from>
    <xdr:to>
      <xdr:col>50</xdr:col>
      <xdr:colOff>165100</xdr:colOff>
      <xdr:row>86</xdr:row>
      <xdr:rowOff>109506</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75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56877</xdr:rowOff>
    </xdr:from>
    <xdr:to>
      <xdr:col>55</xdr:col>
      <xdr:colOff>0</xdr:colOff>
      <xdr:row>86</xdr:row>
      <xdr:rowOff>58706</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9639300" y="1480157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9996</xdr:rowOff>
    </xdr:from>
    <xdr:to>
      <xdr:col>46</xdr:col>
      <xdr:colOff>38100</xdr:colOff>
      <xdr:row>86</xdr:row>
      <xdr:rowOff>111596</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75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58706</xdr:rowOff>
    </xdr:from>
    <xdr:to>
      <xdr:col>50</xdr:col>
      <xdr:colOff>114300</xdr:colOff>
      <xdr:row>86</xdr:row>
      <xdr:rowOff>60796</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8750300" y="14803406"/>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11041</xdr:rowOff>
    </xdr:from>
    <xdr:to>
      <xdr:col>41</xdr:col>
      <xdr:colOff>101600</xdr:colOff>
      <xdr:row>86</xdr:row>
      <xdr:rowOff>112641</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7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60796</xdr:rowOff>
    </xdr:from>
    <xdr:to>
      <xdr:col>45</xdr:col>
      <xdr:colOff>177800</xdr:colOff>
      <xdr:row>86</xdr:row>
      <xdr:rowOff>61841</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7861300" y="14805496"/>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12740</xdr:rowOff>
    </xdr:from>
    <xdr:to>
      <xdr:col>36</xdr:col>
      <xdr:colOff>165100</xdr:colOff>
      <xdr:row>86</xdr:row>
      <xdr:rowOff>114340</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75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61841</xdr:rowOff>
    </xdr:from>
    <xdr:to>
      <xdr:col>41</xdr:col>
      <xdr:colOff>50800</xdr:colOff>
      <xdr:row>86</xdr:row>
      <xdr:rowOff>63540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6972300" y="14806541"/>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147562</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89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146288</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8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116898</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8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114938</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8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126033</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452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128123</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452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129168</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45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130867</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453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00000000-0008-0000-0E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00000000-0008-0000-0E00-000096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00000000-0008-0000-0E00-000098010000}"/>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131190</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00000000-0008-0000-0E00-00009A010000}"/>
            </a:ext>
          </a:extLst>
        </xdr:cNvPr>
        <xdr:cNvSpPr txBox="1"/>
      </xdr:nvSpPr>
      <xdr:spPr>
        <a:xfrm>
          <a:off x="4673600" y="1813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45847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3746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2857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968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56424</xdr:rowOff>
    </xdr:from>
    <xdr:to>
      <xdr:col>6</xdr:col>
      <xdr:colOff>38100</xdr:colOff>
      <xdr:row>105</xdr:row>
      <xdr:rowOff>158024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079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45847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125021</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00000000-0008-0000-0E00-0000A6010000}"/>
            </a:ext>
          </a:extLst>
        </xdr:cNvPr>
        <xdr:cNvSpPr txBox="1"/>
      </xdr:nvSpPr>
      <xdr:spPr>
        <a:xfrm>
          <a:off x="4673600" y="1778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93980</xdr:rowOff>
    </xdr:from>
    <xdr:to>
      <xdr:col>20</xdr:col>
      <xdr:colOff>38100</xdr:colOff>
      <xdr:row>101</xdr:row>
      <xdr:rowOff>24130</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3746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144780</xdr:rowOff>
    </xdr:from>
    <xdr:to>
      <xdr:col>24</xdr:col>
      <xdr:colOff>63500</xdr:colOff>
      <xdr:row>104</xdr:row>
      <xdr:rowOff>152944</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3797300" y="17289780"/>
          <a:ext cx="838200" cy="6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147864</xdr:rowOff>
    </xdr:from>
    <xdr:to>
      <xdr:col>15</xdr:col>
      <xdr:colOff>101600</xdr:colOff>
      <xdr:row>106</xdr:row>
      <xdr:rowOff>78014</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2857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144780</xdr:rowOff>
    </xdr:from>
    <xdr:to>
      <xdr:col>19</xdr:col>
      <xdr:colOff>177800</xdr:colOff>
      <xdr:row>106</xdr:row>
      <xdr:rowOff>27214</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flipV="1">
          <a:off x="2908300" y="17289780"/>
          <a:ext cx="889000" cy="91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968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166007</xdr:rowOff>
    </xdr:from>
    <xdr:to>
      <xdr:col>15</xdr:col>
      <xdr:colOff>50800</xdr:colOff>
      <xdr:row>106</xdr:row>
      <xdr:rowOff>27214</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2019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82550</xdr:rowOff>
    </xdr:from>
    <xdr:to>
      <xdr:col>6</xdr:col>
      <xdr:colOff>38100</xdr:colOff>
      <xdr:row>106</xdr:row>
      <xdr:rowOff>12700</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07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133350</xdr:rowOff>
    </xdr:from>
    <xdr:to>
      <xdr:col>10</xdr:col>
      <xdr:colOff>114300</xdr:colOff>
      <xdr:row>105</xdr:row>
      <xdr:rowOff>166007</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130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41383</xdr:rowOff>
    </xdr:from>
    <xdr:ext cx="405111" cy="259045"/>
    <xdr:sp macro="" textlink="">
      <xdr:nvSpPr>
        <xdr:cNvPr id="431" name="n_1ave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24328</xdr:rowOff>
    </xdr:from>
    <xdr:ext cx="405111" cy="259045"/>
    <xdr:sp macro="" textlink="">
      <xdr:nvSpPr>
        <xdr:cNvPr id="432" name="n_2ave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58619</xdr:rowOff>
    </xdr:from>
    <xdr:ext cx="405111" cy="259045"/>
    <xdr:sp macro="" textlink="">
      <xdr:nvSpPr>
        <xdr:cNvPr id="433" name="n_3ave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3101</xdr:rowOff>
    </xdr:from>
    <xdr:ext cx="405111" cy="259045"/>
    <xdr:sp macro="" textlink="">
      <xdr:nvSpPr>
        <xdr:cNvPr id="434" name="n_4ave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40657</xdr:rowOff>
    </xdr:from>
    <xdr:ext cx="405111" cy="259045"/>
    <xdr:sp macro="" textlink="">
      <xdr:nvSpPr>
        <xdr:cNvPr id="435" name="n_1mainValue【港湾・漁港】&#10;有形固定資産減価償却率">
          <a:extLst>
            <a:ext uri="{FF2B5EF4-FFF2-40B4-BE49-F238E27FC236}">
              <a16:creationId xmlns:a16="http://schemas.microsoft.com/office/drawing/2014/main" id="{00000000-0008-0000-0E00-0000B3010000}"/>
            </a:ext>
          </a:extLst>
        </xdr:cNvPr>
        <xdr:cNvSpPr txBox="1"/>
      </xdr:nvSpPr>
      <xdr:spPr>
        <a:xfrm>
          <a:off x="35820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69141</xdr:rowOff>
    </xdr:from>
    <xdr:ext cx="405111" cy="259045"/>
    <xdr:sp macro="" textlink="">
      <xdr:nvSpPr>
        <xdr:cNvPr id="436" name="n_2mainValue【港湾・漁港】&#10;有形固定資産減価償却率">
          <a:extLst>
            <a:ext uri="{FF2B5EF4-FFF2-40B4-BE49-F238E27FC236}">
              <a16:creationId xmlns:a16="http://schemas.microsoft.com/office/drawing/2014/main" id="{00000000-0008-0000-0E00-0000B4010000}"/>
            </a:ext>
          </a:extLst>
        </xdr:cNvPr>
        <xdr:cNvSpPr txBox="1"/>
      </xdr:nvSpPr>
      <xdr:spPr>
        <a:xfrm>
          <a:off x="2705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437" name="n_3mainValue【港湾・漁港】&#10;有形固定資産減価償却率">
          <a:extLst>
            <a:ext uri="{FF2B5EF4-FFF2-40B4-BE49-F238E27FC236}">
              <a16:creationId xmlns:a16="http://schemas.microsoft.com/office/drawing/2014/main" id="{00000000-0008-0000-0E00-0000B5010000}"/>
            </a:ext>
          </a:extLst>
        </xdr:cNvPr>
        <xdr:cNvSpPr txBox="1"/>
      </xdr:nvSpPr>
      <xdr:spPr>
        <a:xfrm>
          <a:off x="1816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438" name="n_4mainValue【港湾・漁港】&#10;有形固定資産減価償却率">
          <a:extLst>
            <a:ext uri="{FF2B5EF4-FFF2-40B4-BE49-F238E27FC236}">
              <a16:creationId xmlns:a16="http://schemas.microsoft.com/office/drawing/2014/main" id="{00000000-0008-0000-0E00-0000B6010000}"/>
            </a:ext>
          </a:extLst>
        </xdr:cNvPr>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0000000-0008-0000-0E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10476865" y="171771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63" name="【港湾・漁港】&#10;一人当たり有形固定資産（償却資産）額最小値テキスト">
          <a:extLst>
            <a:ext uri="{FF2B5EF4-FFF2-40B4-BE49-F238E27FC236}">
              <a16:creationId xmlns:a16="http://schemas.microsoft.com/office/drawing/2014/main" id="{00000000-0008-0000-0E00-0000CF010000}"/>
            </a:ext>
          </a:extLst>
        </xdr:cNvPr>
        <xdr:cNvSpPr txBox="1"/>
      </xdr:nvSpPr>
      <xdr:spPr>
        <a:xfrm>
          <a:off x="10515600" y="186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86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00000000-0008-0000-0E00-0000D1010000}"/>
            </a:ext>
          </a:extLst>
        </xdr:cNvPr>
        <xdr:cNvSpPr txBox="1"/>
      </xdr:nvSpPr>
      <xdr:spPr>
        <a:xfrm>
          <a:off x="10515600" y="169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0388600" y="171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71733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00000000-0008-0000-0E00-0000D3010000}"/>
            </a:ext>
          </a:extLst>
        </xdr:cNvPr>
        <xdr:cNvSpPr txBox="1"/>
      </xdr:nvSpPr>
      <xdr:spPr>
        <a:xfrm>
          <a:off x="10515600" y="18245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10426700" y="1839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9588500" y="183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8699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170166</xdr:rowOff>
    </xdr:from>
    <xdr:to>
      <xdr:col>41</xdr:col>
      <xdr:colOff>101600</xdr:colOff>
      <xdr:row>107</xdr:row>
      <xdr:rowOff>100316</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7810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43027</xdr:rowOff>
    </xdr:from>
    <xdr:to>
      <xdr:col>36</xdr:col>
      <xdr:colOff>165100</xdr:colOff>
      <xdr:row>107</xdr:row>
      <xdr:rowOff>144627</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6921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100261</xdr:rowOff>
    </xdr:from>
    <xdr:to>
      <xdr:col>55</xdr:col>
      <xdr:colOff>50800</xdr:colOff>
      <xdr:row>109</xdr:row>
      <xdr:rowOff>30411</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10426700" y="1861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15188</xdr:rowOff>
    </xdr:from>
    <xdr:ext cx="378565" cy="259045"/>
    <xdr:sp macro="" textlink="">
      <xdr:nvSpPr>
        <xdr:cNvPr id="479" name="【港湾・漁港】&#10;一人当たり有形固定資産（償却資産）額該当値テキスト">
          <a:extLst>
            <a:ext uri="{FF2B5EF4-FFF2-40B4-BE49-F238E27FC236}">
              <a16:creationId xmlns:a16="http://schemas.microsoft.com/office/drawing/2014/main" id="{00000000-0008-0000-0E00-0000DF010000}"/>
            </a:ext>
          </a:extLst>
        </xdr:cNvPr>
        <xdr:cNvSpPr txBox="1"/>
      </xdr:nvSpPr>
      <xdr:spPr>
        <a:xfrm>
          <a:off x="10515600" y="1853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91677</xdr:rowOff>
    </xdr:from>
    <xdr:to>
      <xdr:col>50</xdr:col>
      <xdr:colOff>165100</xdr:colOff>
      <xdr:row>109</xdr:row>
      <xdr:rowOff>21827</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9588500" y="1860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142477</xdr:rowOff>
    </xdr:from>
    <xdr:to>
      <xdr:col>55</xdr:col>
      <xdr:colOff>0</xdr:colOff>
      <xdr:row>108</xdr:row>
      <xdr:rowOff>151061</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9639300" y="18659077"/>
          <a:ext cx="838200" cy="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100628</xdr:rowOff>
    </xdr:from>
    <xdr:to>
      <xdr:col>46</xdr:col>
      <xdr:colOff>38100</xdr:colOff>
      <xdr:row>109</xdr:row>
      <xdr:rowOff>30778</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8699500" y="1861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142477</xdr:rowOff>
    </xdr:from>
    <xdr:to>
      <xdr:col>50</xdr:col>
      <xdr:colOff>114300</xdr:colOff>
      <xdr:row>108</xdr:row>
      <xdr:rowOff>151428</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8750300" y="18659077"/>
          <a:ext cx="889000" cy="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100640</xdr:rowOff>
    </xdr:from>
    <xdr:to>
      <xdr:col>41</xdr:col>
      <xdr:colOff>101600</xdr:colOff>
      <xdr:row>109</xdr:row>
      <xdr:rowOff>30790</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7810500" y="186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151428</xdr:rowOff>
    </xdr:from>
    <xdr:to>
      <xdr:col>45</xdr:col>
      <xdr:colOff>177800</xdr:colOff>
      <xdr:row>108</xdr:row>
      <xdr:rowOff>151440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7861300" y="18668028"/>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100653</xdr:rowOff>
    </xdr:from>
    <xdr:to>
      <xdr:col>36</xdr:col>
      <xdr:colOff>165100</xdr:colOff>
      <xdr:row>109</xdr:row>
      <xdr:rowOff>30803</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6921500" y="1861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151440</xdr:rowOff>
    </xdr:from>
    <xdr:to>
      <xdr:col>41</xdr:col>
      <xdr:colOff>50800</xdr:colOff>
      <xdr:row>108</xdr:row>
      <xdr:rowOff>151453</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6972300" y="18668040"/>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122587</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27095" y="1812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165357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50795" y="181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116843</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61795" y="181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161154</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672795" y="1816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12954</xdr:rowOff>
    </xdr:from>
    <xdr:ext cx="469744" cy="259045"/>
    <xdr:sp macro="" textlink="">
      <xdr:nvSpPr>
        <xdr:cNvPr id="492" name="n_1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9391728" y="1870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21905</xdr:rowOff>
    </xdr:from>
    <xdr:ext cx="378565" cy="259045"/>
    <xdr:sp macro="" textlink="">
      <xdr:nvSpPr>
        <xdr:cNvPr id="493" name="n_2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561017" y="18709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21917</xdr:rowOff>
    </xdr:from>
    <xdr:ext cx="378565" cy="259045"/>
    <xdr:sp macro="" textlink="">
      <xdr:nvSpPr>
        <xdr:cNvPr id="494" name="n_3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672017" y="1870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21930</xdr:rowOff>
    </xdr:from>
    <xdr:ext cx="378565" cy="259045"/>
    <xdr:sp macro="" textlink="">
      <xdr:nvSpPr>
        <xdr:cNvPr id="495" name="n_4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783017" y="1870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00000000-0008-0000-0E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00000000-0008-0000-0E00-00000A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00000000-0008-0000-0E00-00000C020000}"/>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00000000-0008-0000-0E00-00000E020000}"/>
            </a:ext>
          </a:extLst>
        </xdr:cNvPr>
        <xdr:cNvSpPr txBox="1"/>
      </xdr:nvSpPr>
      <xdr:spPr>
        <a:xfrm>
          <a:off x="16357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652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2763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89081</xdr:rowOff>
    </xdr:from>
    <xdr:to>
      <xdr:col>85</xdr:col>
      <xdr:colOff>177800</xdr:colOff>
      <xdr:row>40</xdr:row>
      <xdr:rowOff>19231</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6268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67508</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0000000-0008-0000-0E00-00001A020000}"/>
            </a:ext>
          </a:extLst>
        </xdr:cNvPr>
        <xdr:cNvSpPr txBox="1"/>
      </xdr:nvSpPr>
      <xdr:spPr>
        <a:xfrm>
          <a:off x="16357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64588</xdr:rowOff>
    </xdr:from>
    <xdr:to>
      <xdr:col>81</xdr:col>
      <xdr:colOff>101600</xdr:colOff>
      <xdr:row>39</xdr:row>
      <xdr:rowOff>166188</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5430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115388</xdr:rowOff>
    </xdr:from>
    <xdr:to>
      <xdr:col>85</xdr:col>
      <xdr:colOff>127000</xdr:colOff>
      <xdr:row>39</xdr:row>
      <xdr:rowOff>139881</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5481300" y="680193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46627</xdr:rowOff>
    </xdr:from>
    <xdr:to>
      <xdr:col>76</xdr:col>
      <xdr:colOff>165100</xdr:colOff>
      <xdr:row>39</xdr:row>
      <xdr:rowOff>148227</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4541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97427</xdr:rowOff>
    </xdr:from>
    <xdr:to>
      <xdr:col>81</xdr:col>
      <xdr:colOff>50800</xdr:colOff>
      <xdr:row>39</xdr:row>
      <xdr:rowOff>115388</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4592300" y="67839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28666</xdr:rowOff>
    </xdr:from>
    <xdr:to>
      <xdr:col>72</xdr:col>
      <xdr:colOff>38100</xdr:colOff>
      <xdr:row>39</xdr:row>
      <xdr:rowOff>130266</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652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79466</xdr:rowOff>
    </xdr:from>
    <xdr:to>
      <xdr:col>76</xdr:col>
      <xdr:colOff>114300</xdr:colOff>
      <xdr:row>39</xdr:row>
      <xdr:rowOff>97427</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3703300" y="676601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17235</xdr:rowOff>
    </xdr:from>
    <xdr:to>
      <xdr:col>67</xdr:col>
      <xdr:colOff>101600</xdr:colOff>
      <xdr:row>39</xdr:row>
      <xdr:rowOff>118835</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763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68035</xdr:rowOff>
    </xdr:from>
    <xdr:to>
      <xdr:col>71</xdr:col>
      <xdr:colOff>177800</xdr:colOff>
      <xdr:row>39</xdr:row>
      <xdr:rowOff>79466</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814300" y="675458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500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11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157315</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52660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139354</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4389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121393</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3500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109962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26117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22199600" y="661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8605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77978</xdr:rowOff>
    </xdr:from>
    <xdr:to>
      <xdr:col>116</xdr:col>
      <xdr:colOff>114300</xdr:colOff>
      <xdr:row>40</xdr:row>
      <xdr:rowOff>8128</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21107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56405</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22199600"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128778</xdr:rowOff>
    </xdr:from>
    <xdr:to>
      <xdr:col>116</xdr:col>
      <xdr:colOff>63500</xdr:colOff>
      <xdr:row>39</xdr:row>
      <xdr:rowOff>133350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1323300" y="6815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87122</xdr:rowOff>
    </xdr:from>
    <xdr:to>
      <xdr:col>107</xdr:col>
      <xdr:colOff>101600</xdr:colOff>
      <xdr:row>40</xdr:row>
      <xdr:rowOff>17272</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0383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137922</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0434300" y="681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89408</xdr:rowOff>
    </xdr:from>
    <xdr:to>
      <xdr:col>102</xdr:col>
      <xdr:colOff>165100</xdr:colOff>
      <xdr:row>40</xdr:row>
      <xdr:rowOff>19558</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94945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137922</xdr:rowOff>
    </xdr:from>
    <xdr:to>
      <xdr:col>107</xdr:col>
      <xdr:colOff>50800</xdr:colOff>
      <xdr:row>39</xdr:row>
      <xdr:rowOff>140208</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9545300" y="682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87122</xdr:rowOff>
    </xdr:from>
    <xdr:to>
      <xdr:col>98</xdr:col>
      <xdr:colOff>38100</xdr:colOff>
      <xdr:row>40</xdr:row>
      <xdr:rowOff>17272</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8605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137922</xdr:rowOff>
    </xdr:from>
    <xdr:to>
      <xdr:col>102</xdr:col>
      <xdr:colOff>114300</xdr:colOff>
      <xdr:row>39</xdr:row>
      <xdr:rowOff>140208</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8656300" y="682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10757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01994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10685</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4214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1075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8399</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0199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10685</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93104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421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E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0000000-0008-0000-0E00-00007B020000}"/>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000000-0008-0000-0E00-00007D020000}"/>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0000000-0008-0000-0E00-00007F020000}"/>
            </a:ext>
          </a:extLst>
        </xdr:cNvPr>
        <xdr:cNvSpPr txBox="1"/>
      </xdr:nvSpPr>
      <xdr:spPr>
        <a:xfrm>
          <a:off x="16357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130175</xdr:rowOff>
    </xdr:from>
    <xdr:to>
      <xdr:col>85</xdr:col>
      <xdr:colOff>177800</xdr:colOff>
      <xdr:row>60</xdr:row>
      <xdr:rowOff>60325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6268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153052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0000000-0008-0000-0E00-00008B020000}"/>
            </a:ext>
          </a:extLst>
        </xdr:cNvPr>
        <xdr:cNvSpPr txBox="1"/>
      </xdr:nvSpPr>
      <xdr:spPr>
        <a:xfrm>
          <a:off x="16357600"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99695</xdr:rowOff>
    </xdr:from>
    <xdr:to>
      <xdr:col>81</xdr:col>
      <xdr:colOff>101600</xdr:colOff>
      <xdr:row>60</xdr:row>
      <xdr:rowOff>29845</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5430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150495</xdr:rowOff>
    </xdr:from>
    <xdr:to>
      <xdr:col>85</xdr:col>
      <xdr:colOff>127000</xdr:colOff>
      <xdr:row>60</xdr:row>
      <xdr:rowOff>9525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5481300" y="102660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99695</xdr:rowOff>
    </xdr:from>
    <xdr:to>
      <xdr:col>76</xdr:col>
      <xdr:colOff>165100</xdr:colOff>
      <xdr:row>60</xdr:row>
      <xdr:rowOff>29845</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4541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150495</xdr:rowOff>
    </xdr:from>
    <xdr:to>
      <xdr:col>81</xdr:col>
      <xdr:colOff>50800</xdr:colOff>
      <xdr:row>59</xdr:row>
      <xdr:rowOff>150495</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4592300" y="10266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93980</xdr:rowOff>
    </xdr:from>
    <xdr:to>
      <xdr:col>72</xdr:col>
      <xdr:colOff>38100</xdr:colOff>
      <xdr:row>60</xdr:row>
      <xdr:rowOff>24130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3652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144780</xdr:rowOff>
    </xdr:from>
    <xdr:to>
      <xdr:col>76</xdr:col>
      <xdr:colOff>114300</xdr:colOff>
      <xdr:row>59</xdr:row>
      <xdr:rowOff>150495</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3703300" y="10260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107315</xdr:rowOff>
    </xdr:from>
    <xdr:to>
      <xdr:col>67</xdr:col>
      <xdr:colOff>101600</xdr:colOff>
      <xdr:row>60</xdr:row>
      <xdr:rowOff>37465</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2763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144780</xdr:rowOff>
    </xdr:from>
    <xdr:to>
      <xdr:col>71</xdr:col>
      <xdr:colOff>177800</xdr:colOff>
      <xdr:row>59</xdr:row>
      <xdr:rowOff>158115</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flipV="1">
          <a:off x="12814300" y="102603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660" name="n_1aveValue【学校施設】&#10;有形固定資産減価償却率">
          <a:extLst>
            <a:ext uri="{FF2B5EF4-FFF2-40B4-BE49-F238E27FC236}">
              <a16:creationId xmlns:a16="http://schemas.microsoft.com/office/drawing/2014/main" id="{00000000-0008-0000-0E00-000094020000}"/>
            </a:ext>
          </a:extLst>
        </xdr:cNvPr>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61" name="n_2aveValue【学校施設】&#10;有形固定資産減価償却率">
          <a:extLst>
            <a:ext uri="{FF2B5EF4-FFF2-40B4-BE49-F238E27FC236}">
              <a16:creationId xmlns:a16="http://schemas.microsoft.com/office/drawing/2014/main" id="{00000000-0008-0000-0E00-000095020000}"/>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112412</xdr:rowOff>
    </xdr:from>
    <xdr:ext cx="405111" cy="259045"/>
    <xdr:sp macro="" textlink="">
      <xdr:nvSpPr>
        <xdr:cNvPr id="662" name="n_3aveValue【学校施設】&#10;有形固定資産減価償却率">
          <a:extLst>
            <a:ext uri="{FF2B5EF4-FFF2-40B4-BE49-F238E27FC236}">
              <a16:creationId xmlns:a16="http://schemas.microsoft.com/office/drawing/2014/main" id="{00000000-0008-0000-0E00-000096020000}"/>
            </a:ext>
          </a:extLst>
        </xdr:cNvPr>
        <xdr:cNvSpPr txBox="1"/>
      </xdr:nvSpPr>
      <xdr:spPr>
        <a:xfrm>
          <a:off x="13500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663" name="n_4aveValue【学校施設】&#10;有形固定資産減価償却率">
          <a:extLst>
            <a:ext uri="{FF2B5EF4-FFF2-40B4-BE49-F238E27FC236}">
              <a16:creationId xmlns:a16="http://schemas.microsoft.com/office/drawing/2014/main" id="{00000000-0008-0000-0E00-000097020000}"/>
            </a:ext>
          </a:extLst>
        </xdr:cNvPr>
        <xdr:cNvSpPr txBox="1"/>
      </xdr:nvSpPr>
      <xdr:spPr>
        <a:xfrm>
          <a:off x="12611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46372</xdr:rowOff>
    </xdr:from>
    <xdr:ext cx="405111" cy="259045"/>
    <xdr:sp macro="" textlink="">
      <xdr:nvSpPr>
        <xdr:cNvPr id="664" name="n_1mainValue【学校施設】&#10;有形固定資産減価償却率">
          <a:extLst>
            <a:ext uri="{FF2B5EF4-FFF2-40B4-BE49-F238E27FC236}">
              <a16:creationId xmlns:a16="http://schemas.microsoft.com/office/drawing/2014/main" id="{00000000-0008-0000-0E00-000098020000}"/>
            </a:ext>
          </a:extLst>
        </xdr:cNvPr>
        <xdr:cNvSpPr txBox="1"/>
      </xdr:nvSpPr>
      <xdr:spPr>
        <a:xfrm>
          <a:off x="15266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46372</xdr:rowOff>
    </xdr:from>
    <xdr:ext cx="405111" cy="259045"/>
    <xdr:sp macro="" textlink="">
      <xdr:nvSpPr>
        <xdr:cNvPr id="665" name="n_2mainValue【学校施設】&#10;有形固定資産減価償却率">
          <a:extLst>
            <a:ext uri="{FF2B5EF4-FFF2-40B4-BE49-F238E27FC236}">
              <a16:creationId xmlns:a16="http://schemas.microsoft.com/office/drawing/2014/main" id="{00000000-0008-0000-0E00-000099020000}"/>
            </a:ext>
          </a:extLst>
        </xdr:cNvPr>
        <xdr:cNvSpPr txBox="1"/>
      </xdr:nvSpPr>
      <xdr:spPr>
        <a:xfrm>
          <a:off x="14389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40657</xdr:rowOff>
    </xdr:from>
    <xdr:ext cx="405111" cy="259045"/>
    <xdr:sp macro="" textlink="">
      <xdr:nvSpPr>
        <xdr:cNvPr id="666" name="n_3mainValue【学校施設】&#10;有形固定資産減価償却率">
          <a:extLst>
            <a:ext uri="{FF2B5EF4-FFF2-40B4-BE49-F238E27FC236}">
              <a16:creationId xmlns:a16="http://schemas.microsoft.com/office/drawing/2014/main" id="{00000000-0008-0000-0E00-00009A020000}"/>
            </a:ext>
          </a:extLst>
        </xdr:cNvPr>
        <xdr:cNvSpPr txBox="1"/>
      </xdr:nvSpPr>
      <xdr:spPr>
        <a:xfrm>
          <a:off x="13500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53992</xdr:rowOff>
    </xdr:from>
    <xdr:ext cx="405111" cy="259045"/>
    <xdr:sp macro="" textlink="">
      <xdr:nvSpPr>
        <xdr:cNvPr id="667" name="n_4mainValue【学校施設】&#10;有形固定資産減価償却率">
          <a:extLst>
            <a:ext uri="{FF2B5EF4-FFF2-40B4-BE49-F238E27FC236}">
              <a16:creationId xmlns:a16="http://schemas.microsoft.com/office/drawing/2014/main" id="{00000000-0008-0000-0E00-00009B020000}"/>
            </a:ext>
          </a:extLst>
        </xdr:cNvPr>
        <xdr:cNvSpPr txBox="1"/>
      </xdr:nvSpPr>
      <xdr:spPr>
        <a:xfrm>
          <a:off x="12611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E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E00-0000B2020000}"/>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92" name="【学校施設】&#10;一人当たり面積最大値テキスト">
          <a:extLst>
            <a:ext uri="{FF2B5EF4-FFF2-40B4-BE49-F238E27FC236}">
              <a16:creationId xmlns:a16="http://schemas.microsoft.com/office/drawing/2014/main" id="{00000000-0008-0000-0E00-0000B4020000}"/>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E00-0000B6020000}"/>
            </a:ext>
          </a:extLst>
        </xdr:cNvPr>
        <xdr:cNvSpPr txBox="1"/>
      </xdr:nvSpPr>
      <xdr:spPr>
        <a:xfrm>
          <a:off x="22199600" y="1045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494500" y="1046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8605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44983</xdr:rowOff>
    </xdr:from>
    <xdr:to>
      <xdr:col>116</xdr:col>
      <xdr:colOff>114300</xdr:colOff>
      <xdr:row>60</xdr:row>
      <xdr:rowOff>146583</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2110700" y="1033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67860</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E00-0000C2020000}"/>
            </a:ext>
          </a:extLst>
        </xdr:cNvPr>
        <xdr:cNvSpPr txBox="1"/>
      </xdr:nvSpPr>
      <xdr:spPr>
        <a:xfrm>
          <a:off x="22199600" y="101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54813</xdr:rowOff>
    </xdr:from>
    <xdr:to>
      <xdr:col>112</xdr:col>
      <xdr:colOff>38100</xdr:colOff>
      <xdr:row>60</xdr:row>
      <xdr:rowOff>156413</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1272500" y="1034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95783</xdr:rowOff>
    </xdr:from>
    <xdr:to>
      <xdr:col>116</xdr:col>
      <xdr:colOff>63500</xdr:colOff>
      <xdr:row>60</xdr:row>
      <xdr:rowOff>105613</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1323300" y="10382783"/>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61671</xdr:rowOff>
    </xdr:from>
    <xdr:to>
      <xdr:col>107</xdr:col>
      <xdr:colOff>101600</xdr:colOff>
      <xdr:row>60</xdr:row>
      <xdr:rowOff>163271</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0383500" y="103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105613</xdr:rowOff>
    </xdr:from>
    <xdr:to>
      <xdr:col>111</xdr:col>
      <xdr:colOff>177800</xdr:colOff>
      <xdr:row>60</xdr:row>
      <xdr:rowOff>112471</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20434300" y="1039261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67843</xdr:rowOff>
    </xdr:from>
    <xdr:to>
      <xdr:col>102</xdr:col>
      <xdr:colOff>165100</xdr:colOff>
      <xdr:row>60</xdr:row>
      <xdr:rowOff>169443</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9494500" y="1035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112471</xdr:rowOff>
    </xdr:from>
    <xdr:to>
      <xdr:col>107</xdr:col>
      <xdr:colOff>50800</xdr:colOff>
      <xdr:row>60</xdr:row>
      <xdr:rowOff>118643</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9545300" y="1039947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81102</xdr:rowOff>
    </xdr:from>
    <xdr:to>
      <xdr:col>98</xdr:col>
      <xdr:colOff>38100</xdr:colOff>
      <xdr:row>61</xdr:row>
      <xdr:rowOff>11252</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8605500" y="103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118643</xdr:rowOff>
    </xdr:from>
    <xdr:to>
      <xdr:col>102</xdr:col>
      <xdr:colOff>114300</xdr:colOff>
      <xdr:row>60</xdr:row>
      <xdr:rowOff>131902</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8656300" y="10405643"/>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715" name="n_1aveValue【学校施設】&#10;一人当たり面積">
          <a:extLst>
            <a:ext uri="{FF2B5EF4-FFF2-40B4-BE49-F238E27FC236}">
              <a16:creationId xmlns:a16="http://schemas.microsoft.com/office/drawing/2014/main" id="{00000000-0008-0000-0E00-0000CB020000}"/>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716" name="n_2aveValue【学校施設】&#10;一人当たり面積">
          <a:extLst>
            <a:ext uri="{FF2B5EF4-FFF2-40B4-BE49-F238E27FC236}">
              <a16:creationId xmlns:a16="http://schemas.microsoft.com/office/drawing/2014/main" id="{00000000-0008-0000-0E00-0000CC020000}"/>
            </a:ext>
          </a:extLst>
        </xdr:cNvPr>
        <xdr:cNvSpPr txBox="1"/>
      </xdr:nvSpPr>
      <xdr:spPr>
        <a:xfrm>
          <a:off x="20199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macro="" textlink="">
      <xdr:nvSpPr>
        <xdr:cNvPr id="717" name="n_3aveValue【学校施設】&#10;一人当たり面積">
          <a:extLst>
            <a:ext uri="{FF2B5EF4-FFF2-40B4-BE49-F238E27FC236}">
              <a16:creationId xmlns:a16="http://schemas.microsoft.com/office/drawing/2014/main" id="{00000000-0008-0000-0E00-0000CD020000}"/>
            </a:ext>
          </a:extLst>
        </xdr:cNvPr>
        <xdr:cNvSpPr txBox="1"/>
      </xdr:nvSpPr>
      <xdr:spPr>
        <a:xfrm>
          <a:off x="19310427" y="1055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121708</xdr:rowOff>
    </xdr:from>
    <xdr:ext cx="469744" cy="259045"/>
    <xdr:sp macro="" textlink="">
      <xdr:nvSpPr>
        <xdr:cNvPr id="718" name="n_4aveValue【学校施設】&#10;一人当たり面積">
          <a:extLst>
            <a:ext uri="{FF2B5EF4-FFF2-40B4-BE49-F238E27FC236}">
              <a16:creationId xmlns:a16="http://schemas.microsoft.com/office/drawing/2014/main" id="{00000000-0008-0000-0E00-0000CE020000}"/>
            </a:ext>
          </a:extLst>
        </xdr:cNvPr>
        <xdr:cNvSpPr txBox="1"/>
      </xdr:nvSpPr>
      <xdr:spPr>
        <a:xfrm>
          <a:off x="18421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1490</xdr:rowOff>
    </xdr:from>
    <xdr:ext cx="469744" cy="259045"/>
    <xdr:sp macro="" textlink="">
      <xdr:nvSpPr>
        <xdr:cNvPr id="719" name="n_1mainValue【学校施設】&#10;一人当たり面積">
          <a:extLst>
            <a:ext uri="{FF2B5EF4-FFF2-40B4-BE49-F238E27FC236}">
              <a16:creationId xmlns:a16="http://schemas.microsoft.com/office/drawing/2014/main" id="{00000000-0008-0000-0E00-0000CF020000}"/>
            </a:ext>
          </a:extLst>
        </xdr:cNvPr>
        <xdr:cNvSpPr txBox="1"/>
      </xdr:nvSpPr>
      <xdr:spPr>
        <a:xfrm>
          <a:off x="21075727" y="1011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8348</xdr:rowOff>
    </xdr:from>
    <xdr:ext cx="469744" cy="259045"/>
    <xdr:sp macro="" textlink="">
      <xdr:nvSpPr>
        <xdr:cNvPr id="720" name="n_2mainValue【学校施設】&#10;一人当たり面積">
          <a:extLst>
            <a:ext uri="{FF2B5EF4-FFF2-40B4-BE49-F238E27FC236}">
              <a16:creationId xmlns:a16="http://schemas.microsoft.com/office/drawing/2014/main" id="{00000000-0008-0000-0E00-0000D0020000}"/>
            </a:ext>
          </a:extLst>
        </xdr:cNvPr>
        <xdr:cNvSpPr txBox="1"/>
      </xdr:nvSpPr>
      <xdr:spPr>
        <a:xfrm>
          <a:off x="20199427" y="101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14520</xdr:rowOff>
    </xdr:from>
    <xdr:ext cx="469744" cy="259045"/>
    <xdr:sp macro="" textlink="">
      <xdr:nvSpPr>
        <xdr:cNvPr id="721" name="n_3mainValue【学校施設】&#10;一人当たり面積">
          <a:extLst>
            <a:ext uri="{FF2B5EF4-FFF2-40B4-BE49-F238E27FC236}">
              <a16:creationId xmlns:a16="http://schemas.microsoft.com/office/drawing/2014/main" id="{00000000-0008-0000-0E00-0000D1020000}"/>
            </a:ext>
          </a:extLst>
        </xdr:cNvPr>
        <xdr:cNvSpPr txBox="1"/>
      </xdr:nvSpPr>
      <xdr:spPr>
        <a:xfrm>
          <a:off x="19310427" y="1013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27779</xdr:rowOff>
    </xdr:from>
    <xdr:ext cx="469744" cy="259045"/>
    <xdr:sp macro="" textlink="">
      <xdr:nvSpPr>
        <xdr:cNvPr id="722" name="n_4mainValue【学校施設】&#10;一人当たり面積">
          <a:extLst>
            <a:ext uri="{FF2B5EF4-FFF2-40B4-BE49-F238E27FC236}">
              <a16:creationId xmlns:a16="http://schemas.microsoft.com/office/drawing/2014/main" id="{00000000-0008-0000-0E00-0000D2020000}"/>
            </a:ext>
          </a:extLst>
        </xdr:cNvPr>
        <xdr:cNvSpPr txBox="1"/>
      </xdr:nvSpPr>
      <xdr:spPr>
        <a:xfrm>
          <a:off x="18421427" y="1014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00000000-0008-0000-0E00-0000E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8" name="【児童館】&#10;有形固定資産減価償却率最小値テキスト">
          <a:extLst>
            <a:ext uri="{FF2B5EF4-FFF2-40B4-BE49-F238E27FC236}">
              <a16:creationId xmlns:a16="http://schemas.microsoft.com/office/drawing/2014/main" id="{00000000-0008-0000-0E00-0000EC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0" name="【児童館】&#10;有形固定資産減価償却率最大値テキスト">
          <a:extLst>
            <a:ext uri="{FF2B5EF4-FFF2-40B4-BE49-F238E27FC236}">
              <a16:creationId xmlns:a16="http://schemas.microsoft.com/office/drawing/2014/main" id="{00000000-0008-0000-0E00-0000EE020000}"/>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752" name="【児童館】&#10;有形固定資産減価償却率平均値テキスト">
          <a:extLst>
            <a:ext uri="{FF2B5EF4-FFF2-40B4-BE49-F238E27FC236}">
              <a16:creationId xmlns:a16="http://schemas.microsoft.com/office/drawing/2014/main" id="{00000000-0008-0000-0E00-0000F0020000}"/>
            </a:ext>
          </a:extLst>
        </xdr:cNvPr>
        <xdr:cNvSpPr txBox="1"/>
      </xdr:nvSpPr>
      <xdr:spPr>
        <a:xfrm>
          <a:off x="16357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365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276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109220</xdr:rowOff>
    </xdr:from>
    <xdr:to>
      <xdr:col>85</xdr:col>
      <xdr:colOff>177800</xdr:colOff>
      <xdr:row>86</xdr:row>
      <xdr:rowOff>39370</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62687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24147</xdr:rowOff>
    </xdr:from>
    <xdr:ext cx="405111" cy="259045"/>
    <xdr:sp macro="" textlink="">
      <xdr:nvSpPr>
        <xdr:cNvPr id="764" name="【児童館】&#10;有形固定資産減価償却率該当値テキスト">
          <a:extLst>
            <a:ext uri="{FF2B5EF4-FFF2-40B4-BE49-F238E27FC236}">
              <a16:creationId xmlns:a16="http://schemas.microsoft.com/office/drawing/2014/main" id="{00000000-0008-0000-0E00-0000FC020000}"/>
            </a:ext>
          </a:extLst>
        </xdr:cNvPr>
        <xdr:cNvSpPr txBox="1"/>
      </xdr:nvSpPr>
      <xdr:spPr>
        <a:xfrm>
          <a:off x="16357600" y="1459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95886</xdr:rowOff>
    </xdr:from>
    <xdr:to>
      <xdr:col>81</xdr:col>
      <xdr:colOff>101600</xdr:colOff>
      <xdr:row>86</xdr:row>
      <xdr:rowOff>26036</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5430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146686</xdr:rowOff>
    </xdr:from>
    <xdr:to>
      <xdr:col>85</xdr:col>
      <xdr:colOff>127000</xdr:colOff>
      <xdr:row>85</xdr:row>
      <xdr:rowOff>160020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5481300" y="1471993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82550</xdr:rowOff>
    </xdr:from>
    <xdr:to>
      <xdr:col>76</xdr:col>
      <xdr:colOff>165100</xdr:colOff>
      <xdr:row>86</xdr:row>
      <xdr:rowOff>12700</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454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133350</xdr:rowOff>
    </xdr:from>
    <xdr:to>
      <xdr:col>81</xdr:col>
      <xdr:colOff>50800</xdr:colOff>
      <xdr:row>85</xdr:row>
      <xdr:rowOff>146686</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4592300" y="1470660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109220</xdr:rowOff>
    </xdr:from>
    <xdr:to>
      <xdr:col>72</xdr:col>
      <xdr:colOff>38100</xdr:colOff>
      <xdr:row>86</xdr:row>
      <xdr:rowOff>39370</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3652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133350</xdr:rowOff>
    </xdr:from>
    <xdr:to>
      <xdr:col>76</xdr:col>
      <xdr:colOff>114300</xdr:colOff>
      <xdr:row>85</xdr:row>
      <xdr:rowOff>160020</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flipV="1">
          <a:off x="13703300" y="14706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90170</xdr:rowOff>
    </xdr:from>
    <xdr:to>
      <xdr:col>67</xdr:col>
      <xdr:colOff>101600</xdr:colOff>
      <xdr:row>86</xdr:row>
      <xdr:rowOff>20320</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276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140970</xdr:rowOff>
    </xdr:from>
    <xdr:to>
      <xdr:col>71</xdr:col>
      <xdr:colOff>177800</xdr:colOff>
      <xdr:row>85</xdr:row>
      <xdr:rowOff>160020</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2814300" y="14714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73" name="n_1aveValue【児童館】&#10;有形固定資産減価償却率">
          <a:extLst>
            <a:ext uri="{FF2B5EF4-FFF2-40B4-BE49-F238E27FC236}">
              <a16:creationId xmlns:a16="http://schemas.microsoft.com/office/drawing/2014/main" id="{00000000-0008-0000-0E00-000005030000}"/>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4" name="n_2aveValue【児童館】&#10;有形固定資産減価償却率">
          <a:extLst>
            <a:ext uri="{FF2B5EF4-FFF2-40B4-BE49-F238E27FC236}">
              <a16:creationId xmlns:a16="http://schemas.microsoft.com/office/drawing/2014/main" id="{00000000-0008-0000-0E00-000006030000}"/>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170197</xdr:rowOff>
    </xdr:from>
    <xdr:ext cx="405111" cy="259045"/>
    <xdr:sp macro="" textlink="">
      <xdr:nvSpPr>
        <xdr:cNvPr id="775" name="n_3aveValue【児童館】&#10;有形固定資産減価償却率">
          <a:extLst>
            <a:ext uri="{FF2B5EF4-FFF2-40B4-BE49-F238E27FC236}">
              <a16:creationId xmlns:a16="http://schemas.microsoft.com/office/drawing/2014/main" id="{00000000-0008-0000-0E00-000007030000}"/>
            </a:ext>
          </a:extLst>
        </xdr:cNvPr>
        <xdr:cNvSpPr txBox="1"/>
      </xdr:nvSpPr>
      <xdr:spPr>
        <a:xfrm>
          <a:off x="13500744"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154957</xdr:rowOff>
    </xdr:from>
    <xdr:ext cx="405111" cy="259045"/>
    <xdr:sp macro="" textlink="">
      <xdr:nvSpPr>
        <xdr:cNvPr id="776" name="n_4aveValue【児童館】&#10;有形固定資産減価償却率">
          <a:extLst>
            <a:ext uri="{FF2B5EF4-FFF2-40B4-BE49-F238E27FC236}">
              <a16:creationId xmlns:a16="http://schemas.microsoft.com/office/drawing/2014/main" id="{00000000-0008-0000-0E00-000008030000}"/>
            </a:ext>
          </a:extLst>
        </xdr:cNvPr>
        <xdr:cNvSpPr txBox="1"/>
      </xdr:nvSpPr>
      <xdr:spPr>
        <a:xfrm>
          <a:off x="126117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17163</xdr:rowOff>
    </xdr:from>
    <xdr:ext cx="405111" cy="259045"/>
    <xdr:sp macro="" textlink="">
      <xdr:nvSpPr>
        <xdr:cNvPr id="777" name="n_1mainValue【児童館】&#10;有形固定資産減価償却率">
          <a:extLst>
            <a:ext uri="{FF2B5EF4-FFF2-40B4-BE49-F238E27FC236}">
              <a16:creationId xmlns:a16="http://schemas.microsoft.com/office/drawing/2014/main" id="{00000000-0008-0000-0E00-000009030000}"/>
            </a:ext>
          </a:extLst>
        </xdr:cNvPr>
        <xdr:cNvSpPr txBox="1"/>
      </xdr:nvSpPr>
      <xdr:spPr>
        <a:xfrm>
          <a:off x="15266044"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3827</xdr:rowOff>
    </xdr:from>
    <xdr:ext cx="405111" cy="259045"/>
    <xdr:sp macro="" textlink="">
      <xdr:nvSpPr>
        <xdr:cNvPr id="778" name="n_2mainValue【児童館】&#10;有形固定資産減価償却率">
          <a:extLst>
            <a:ext uri="{FF2B5EF4-FFF2-40B4-BE49-F238E27FC236}">
              <a16:creationId xmlns:a16="http://schemas.microsoft.com/office/drawing/2014/main" id="{00000000-0008-0000-0E00-00000A030000}"/>
            </a:ext>
          </a:extLst>
        </xdr:cNvPr>
        <xdr:cNvSpPr txBox="1"/>
      </xdr:nvSpPr>
      <xdr:spPr>
        <a:xfrm>
          <a:off x="14389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30497</xdr:rowOff>
    </xdr:from>
    <xdr:ext cx="405111" cy="259045"/>
    <xdr:sp macro="" textlink="">
      <xdr:nvSpPr>
        <xdr:cNvPr id="779" name="n_3mainValue【児童館】&#10;有形固定資産減価償却率">
          <a:extLst>
            <a:ext uri="{FF2B5EF4-FFF2-40B4-BE49-F238E27FC236}">
              <a16:creationId xmlns:a16="http://schemas.microsoft.com/office/drawing/2014/main" id="{00000000-0008-0000-0E00-00000B030000}"/>
            </a:ext>
          </a:extLst>
        </xdr:cNvPr>
        <xdr:cNvSpPr txBox="1"/>
      </xdr:nvSpPr>
      <xdr:spPr>
        <a:xfrm>
          <a:off x="13500744"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11447</xdr:rowOff>
    </xdr:from>
    <xdr:ext cx="405111" cy="259045"/>
    <xdr:sp macro="" textlink="">
      <xdr:nvSpPr>
        <xdr:cNvPr id="780" name="n_4mainValue【児童館】&#10;有形固定資産減価償却率">
          <a:extLst>
            <a:ext uri="{FF2B5EF4-FFF2-40B4-BE49-F238E27FC236}">
              <a16:creationId xmlns:a16="http://schemas.microsoft.com/office/drawing/2014/main" id="{00000000-0008-0000-0E00-00000C030000}"/>
            </a:ext>
          </a:extLst>
        </xdr:cNvPr>
        <xdr:cNvSpPr txBox="1"/>
      </xdr:nvSpPr>
      <xdr:spPr>
        <a:xfrm>
          <a:off x="12611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00000000-0008-0000-0E00-00001F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801" name="【児童館】&#10;一人当たり面積最小値テキスト">
          <a:extLst>
            <a:ext uri="{FF2B5EF4-FFF2-40B4-BE49-F238E27FC236}">
              <a16:creationId xmlns:a16="http://schemas.microsoft.com/office/drawing/2014/main" id="{00000000-0008-0000-0E00-000021030000}"/>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803" name="【児童館】&#10;一人当たり面積最大値テキスト">
          <a:extLst>
            <a:ext uri="{FF2B5EF4-FFF2-40B4-BE49-F238E27FC236}">
              <a16:creationId xmlns:a16="http://schemas.microsoft.com/office/drawing/2014/main" id="{00000000-0008-0000-0E00-000023030000}"/>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142891</xdr:rowOff>
    </xdr:from>
    <xdr:ext cx="469744" cy="259045"/>
    <xdr:sp macro="" textlink="">
      <xdr:nvSpPr>
        <xdr:cNvPr id="805" name="【児童館】&#10;一人当たり面積平均値テキスト">
          <a:extLst>
            <a:ext uri="{FF2B5EF4-FFF2-40B4-BE49-F238E27FC236}">
              <a16:creationId xmlns:a16="http://schemas.microsoft.com/office/drawing/2014/main" id="{00000000-0008-0000-0E00-000025030000}"/>
            </a:ext>
          </a:extLst>
        </xdr:cNvPr>
        <xdr:cNvSpPr txBox="1"/>
      </xdr:nvSpPr>
      <xdr:spPr>
        <a:xfrm>
          <a:off x="22199600" y="1437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19494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107314</xdr:rowOff>
    </xdr:from>
    <xdr:to>
      <xdr:col>116</xdr:col>
      <xdr:colOff>114300</xdr:colOff>
      <xdr:row>84</xdr:row>
      <xdr:rowOff>37464</xdr:rowOff>
    </xdr:to>
    <xdr:sp macro="" textlink="">
      <xdr:nvSpPr>
        <xdr:cNvPr id="816" name="楕円 815">
          <a:extLst>
            <a:ext uri="{FF2B5EF4-FFF2-40B4-BE49-F238E27FC236}">
              <a16:creationId xmlns:a16="http://schemas.microsoft.com/office/drawing/2014/main" id="{00000000-0008-0000-0E00-000030030000}"/>
            </a:ext>
          </a:extLst>
        </xdr:cNvPr>
        <xdr:cNvSpPr/>
      </xdr:nvSpPr>
      <xdr:spPr>
        <a:xfrm>
          <a:off x="22110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130191</xdr:rowOff>
    </xdr:from>
    <xdr:ext cx="469744" cy="259045"/>
    <xdr:sp macro="" textlink="">
      <xdr:nvSpPr>
        <xdr:cNvPr id="817" name="【児童館】&#10;一人当たり面積該当値テキスト">
          <a:extLst>
            <a:ext uri="{FF2B5EF4-FFF2-40B4-BE49-F238E27FC236}">
              <a16:creationId xmlns:a16="http://schemas.microsoft.com/office/drawing/2014/main" id="{00000000-0008-0000-0E00-000031030000}"/>
            </a:ext>
          </a:extLst>
        </xdr:cNvPr>
        <xdr:cNvSpPr txBox="1"/>
      </xdr:nvSpPr>
      <xdr:spPr>
        <a:xfrm>
          <a:off x="22199600" y="141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107314</xdr:rowOff>
    </xdr:from>
    <xdr:to>
      <xdr:col>112</xdr:col>
      <xdr:colOff>38100</xdr:colOff>
      <xdr:row>84</xdr:row>
      <xdr:rowOff>37464</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21272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158114</xdr:rowOff>
    </xdr:from>
    <xdr:to>
      <xdr:col>116</xdr:col>
      <xdr:colOff>63500</xdr:colOff>
      <xdr:row>83</xdr:row>
      <xdr:rowOff>158114</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21323300" y="14388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158114</xdr:rowOff>
    </xdr:from>
    <xdr:to>
      <xdr:col>111</xdr:col>
      <xdr:colOff>177800</xdr:colOff>
      <xdr:row>83</xdr:row>
      <xdr:rowOff>163830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0434300" y="143884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163830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9545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118745</xdr:rowOff>
    </xdr:from>
    <xdr:to>
      <xdr:col>98</xdr:col>
      <xdr:colOff>38100</xdr:colOff>
      <xdr:row>84</xdr:row>
      <xdr:rowOff>48895</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8605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83</xdr:row>
      <xdr:rowOff>169545</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18656300" y="14394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826" name="n_1aveValue【児童館】&#10;一人当たり面積">
          <a:extLst>
            <a:ext uri="{FF2B5EF4-FFF2-40B4-BE49-F238E27FC236}">
              <a16:creationId xmlns:a16="http://schemas.microsoft.com/office/drawing/2014/main" id="{00000000-0008-0000-0E00-00003A030000}"/>
            </a:ext>
          </a:extLst>
        </xdr:cNvPr>
        <xdr:cNvSpPr txBox="1"/>
      </xdr:nvSpPr>
      <xdr:spPr>
        <a:xfrm>
          <a:off x="21075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macro="" textlink="">
      <xdr:nvSpPr>
        <xdr:cNvPr id="827" name="n_2aveValue【児童館】&#10;一人当たり面積">
          <a:extLst>
            <a:ext uri="{FF2B5EF4-FFF2-40B4-BE49-F238E27FC236}">
              <a16:creationId xmlns:a16="http://schemas.microsoft.com/office/drawing/2014/main" id="{00000000-0008-0000-0E00-00003B030000}"/>
            </a:ext>
          </a:extLst>
        </xdr:cNvPr>
        <xdr:cNvSpPr txBox="1"/>
      </xdr:nvSpPr>
      <xdr:spPr>
        <a:xfrm>
          <a:off x="20199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91457</xdr:rowOff>
    </xdr:from>
    <xdr:ext cx="469744" cy="259045"/>
    <xdr:sp macro="" textlink="">
      <xdr:nvSpPr>
        <xdr:cNvPr id="828" name="n_3aveValue【児童館】&#10;一人当たり面積">
          <a:extLst>
            <a:ext uri="{FF2B5EF4-FFF2-40B4-BE49-F238E27FC236}">
              <a16:creationId xmlns:a16="http://schemas.microsoft.com/office/drawing/2014/main" id="{00000000-0008-0000-0E00-00003C030000}"/>
            </a:ext>
          </a:extLst>
        </xdr:cNvPr>
        <xdr:cNvSpPr txBox="1"/>
      </xdr:nvSpPr>
      <xdr:spPr>
        <a:xfrm>
          <a:off x="19310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85741</xdr:rowOff>
    </xdr:from>
    <xdr:ext cx="469744" cy="259045"/>
    <xdr:sp macro="" textlink="">
      <xdr:nvSpPr>
        <xdr:cNvPr id="829" name="n_4aveValue【児童館】&#10;一人当たり面積">
          <a:extLst>
            <a:ext uri="{FF2B5EF4-FFF2-40B4-BE49-F238E27FC236}">
              <a16:creationId xmlns:a16="http://schemas.microsoft.com/office/drawing/2014/main" id="{00000000-0008-0000-0E00-00003D030000}"/>
            </a:ext>
          </a:extLst>
        </xdr:cNvPr>
        <xdr:cNvSpPr txBox="1"/>
      </xdr:nvSpPr>
      <xdr:spPr>
        <a:xfrm>
          <a:off x="18421427" y="1448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53991</xdr:rowOff>
    </xdr:from>
    <xdr:ext cx="469744" cy="259045"/>
    <xdr:sp macro="" textlink="">
      <xdr:nvSpPr>
        <xdr:cNvPr id="830" name="n_1mainValue【児童館】&#10;一人当たり面積">
          <a:extLst>
            <a:ext uri="{FF2B5EF4-FFF2-40B4-BE49-F238E27FC236}">
              <a16:creationId xmlns:a16="http://schemas.microsoft.com/office/drawing/2014/main" id="{00000000-0008-0000-0E00-00003E030000}"/>
            </a:ext>
          </a:extLst>
        </xdr:cNvPr>
        <xdr:cNvSpPr txBox="1"/>
      </xdr:nvSpPr>
      <xdr:spPr>
        <a:xfrm>
          <a:off x="210757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831" name="n_2mainValue【児童館】&#10;一人当たり面積">
          <a:extLst>
            <a:ext uri="{FF2B5EF4-FFF2-40B4-BE49-F238E27FC236}">
              <a16:creationId xmlns:a16="http://schemas.microsoft.com/office/drawing/2014/main" id="{00000000-0008-0000-0E00-00003F030000}"/>
            </a:ext>
          </a:extLst>
        </xdr:cNvPr>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832" name="n_3mainValue【児童館】&#10;一人当たり面積">
          <a:extLst>
            <a:ext uri="{FF2B5EF4-FFF2-40B4-BE49-F238E27FC236}">
              <a16:creationId xmlns:a16="http://schemas.microsoft.com/office/drawing/2014/main" id="{00000000-0008-0000-0E00-000040030000}"/>
            </a:ext>
          </a:extLst>
        </xdr:cNvPr>
        <xdr:cNvSpPr txBox="1"/>
      </xdr:nvSpPr>
      <xdr:spPr>
        <a:xfrm>
          <a:off x="19310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65422</xdr:rowOff>
    </xdr:from>
    <xdr:ext cx="469744" cy="259045"/>
    <xdr:sp macro="" textlink="">
      <xdr:nvSpPr>
        <xdr:cNvPr id="833" name="n_4mainValue【児童館】&#10;一人当たり面積">
          <a:extLst>
            <a:ext uri="{FF2B5EF4-FFF2-40B4-BE49-F238E27FC236}">
              <a16:creationId xmlns:a16="http://schemas.microsoft.com/office/drawing/2014/main" id="{00000000-0008-0000-0E00-000041030000}"/>
            </a:ext>
          </a:extLst>
        </xdr:cNvPr>
        <xdr:cNvSpPr txBox="1"/>
      </xdr:nvSpPr>
      <xdr:spPr>
        <a:xfrm>
          <a:off x="184214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00000000-0008-0000-0E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857" name="【公民館】&#10;有形固定資産減価償却率最小値テキスト">
          <a:extLst>
            <a:ext uri="{FF2B5EF4-FFF2-40B4-BE49-F238E27FC236}">
              <a16:creationId xmlns:a16="http://schemas.microsoft.com/office/drawing/2014/main" id="{00000000-0008-0000-0E00-000059030000}"/>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859" name="【公民館】&#10;有形固定資産減価償却率最大値テキスト">
          <a:extLst>
            <a:ext uri="{FF2B5EF4-FFF2-40B4-BE49-F238E27FC236}">
              <a16:creationId xmlns:a16="http://schemas.microsoft.com/office/drawing/2014/main" id="{00000000-0008-0000-0E00-00005B030000}"/>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861" name="【公民館】&#10;有形固定資産減価償却率平均値テキスト">
          <a:extLst>
            <a:ext uri="{FF2B5EF4-FFF2-40B4-BE49-F238E27FC236}">
              <a16:creationId xmlns:a16="http://schemas.microsoft.com/office/drawing/2014/main" id="{00000000-0008-0000-0E00-00005D030000}"/>
            </a:ext>
          </a:extLst>
        </xdr:cNvPr>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62" name="フローチャート: 判断 861">
          <a:extLst>
            <a:ext uri="{FF2B5EF4-FFF2-40B4-BE49-F238E27FC236}">
              <a16:creationId xmlns:a16="http://schemas.microsoft.com/office/drawing/2014/main" id="{00000000-0008-0000-0E00-00005E030000}"/>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63" name="フローチャート: 判断 862">
          <a:extLst>
            <a:ext uri="{FF2B5EF4-FFF2-40B4-BE49-F238E27FC236}">
              <a16:creationId xmlns:a16="http://schemas.microsoft.com/office/drawing/2014/main" id="{00000000-0008-0000-0E00-00005F030000}"/>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3652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141987</xdr:rowOff>
    </xdr:from>
    <xdr:to>
      <xdr:col>85</xdr:col>
      <xdr:colOff>177800</xdr:colOff>
      <xdr:row>108</xdr:row>
      <xdr:rowOff>72137</xdr:rowOff>
    </xdr:to>
    <xdr:sp macro="" textlink="">
      <xdr:nvSpPr>
        <xdr:cNvPr id="872" name="楕円 871">
          <a:extLst>
            <a:ext uri="{FF2B5EF4-FFF2-40B4-BE49-F238E27FC236}">
              <a16:creationId xmlns:a16="http://schemas.microsoft.com/office/drawing/2014/main" id="{00000000-0008-0000-0E00-000068030000}"/>
            </a:ext>
          </a:extLst>
        </xdr:cNvPr>
        <xdr:cNvSpPr/>
      </xdr:nvSpPr>
      <xdr:spPr>
        <a:xfrm>
          <a:off x="162687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56914</xdr:rowOff>
    </xdr:from>
    <xdr:ext cx="405111" cy="259045"/>
    <xdr:sp macro="" textlink="">
      <xdr:nvSpPr>
        <xdr:cNvPr id="873" name="【公民館】&#10;有形固定資産減価償却率該当値テキスト">
          <a:extLst>
            <a:ext uri="{FF2B5EF4-FFF2-40B4-BE49-F238E27FC236}">
              <a16:creationId xmlns:a16="http://schemas.microsoft.com/office/drawing/2014/main" id="{00000000-0008-0000-0E00-000069030000}"/>
            </a:ext>
          </a:extLst>
        </xdr:cNvPr>
        <xdr:cNvSpPr txBox="1"/>
      </xdr:nvSpPr>
      <xdr:spPr>
        <a:xfrm>
          <a:off x="16357600" y="1840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141987</xdr:rowOff>
    </xdr:from>
    <xdr:to>
      <xdr:col>81</xdr:col>
      <xdr:colOff>101600</xdr:colOff>
      <xdr:row>108</xdr:row>
      <xdr:rowOff>72137</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5430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21337</xdr:rowOff>
    </xdr:from>
    <xdr:to>
      <xdr:col>85</xdr:col>
      <xdr:colOff>127000</xdr:colOff>
      <xdr:row>108</xdr:row>
      <xdr:rowOff>21337</xdr:rowOff>
    </xdr:to>
    <xdr:cxnSp macro="">
      <xdr:nvCxnSpPr>
        <xdr:cNvPr id="875" name="直線コネクタ 874">
          <a:extLst>
            <a:ext uri="{FF2B5EF4-FFF2-40B4-BE49-F238E27FC236}">
              <a16:creationId xmlns:a16="http://schemas.microsoft.com/office/drawing/2014/main" id="{00000000-0008-0000-0E00-00006B030000}"/>
            </a:ext>
          </a:extLst>
        </xdr:cNvPr>
        <xdr:cNvCxnSpPr/>
      </xdr:nvCxnSpPr>
      <xdr:spPr>
        <a:xfrm>
          <a:off x="15481300" y="18537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135128</xdr:rowOff>
    </xdr:from>
    <xdr:to>
      <xdr:col>76</xdr:col>
      <xdr:colOff>165100</xdr:colOff>
      <xdr:row>108</xdr:row>
      <xdr:rowOff>65278</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45415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14478</xdr:rowOff>
    </xdr:from>
    <xdr:to>
      <xdr:col>81</xdr:col>
      <xdr:colOff>50800</xdr:colOff>
      <xdr:row>108</xdr:row>
      <xdr:rowOff>21337</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4592300" y="1853107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121413</xdr:rowOff>
    </xdr:from>
    <xdr:to>
      <xdr:col>72</xdr:col>
      <xdr:colOff>38100</xdr:colOff>
      <xdr:row>108</xdr:row>
      <xdr:rowOff>51563</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3652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763</xdr:rowOff>
    </xdr:from>
    <xdr:to>
      <xdr:col>76</xdr:col>
      <xdr:colOff>114300</xdr:colOff>
      <xdr:row>108</xdr:row>
      <xdr:rowOff>14478</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a:off x="13703300" y="1851736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107696</xdr:rowOff>
    </xdr:from>
    <xdr:to>
      <xdr:col>67</xdr:col>
      <xdr:colOff>101600</xdr:colOff>
      <xdr:row>108</xdr:row>
      <xdr:rowOff>37846</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2763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158496</xdr:rowOff>
    </xdr:from>
    <xdr:to>
      <xdr:col>71</xdr:col>
      <xdr:colOff>177800</xdr:colOff>
      <xdr:row>108</xdr:row>
      <xdr:rowOff>763</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a:off x="12814300" y="1850364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882" name="n_1aveValue【公民館】&#10;有形固定資産減価償却率">
          <a:extLst>
            <a:ext uri="{FF2B5EF4-FFF2-40B4-BE49-F238E27FC236}">
              <a16:creationId xmlns:a16="http://schemas.microsoft.com/office/drawing/2014/main" id="{00000000-0008-0000-0E00-000072030000}"/>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883" name="n_2aveValue【公民館】&#10;有形固定資産減価償却率">
          <a:extLst>
            <a:ext uri="{FF2B5EF4-FFF2-40B4-BE49-F238E27FC236}">
              <a16:creationId xmlns:a16="http://schemas.microsoft.com/office/drawing/2014/main" id="{00000000-0008-0000-0E00-000073030000}"/>
            </a:ext>
          </a:extLst>
        </xdr:cNvPr>
        <xdr:cNvSpPr txBox="1"/>
      </xdr:nvSpPr>
      <xdr:spPr>
        <a:xfrm>
          <a:off x="14389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127525</xdr:rowOff>
    </xdr:from>
    <xdr:ext cx="405111" cy="259045"/>
    <xdr:sp macro="" textlink="">
      <xdr:nvSpPr>
        <xdr:cNvPr id="884" name="n_3aveValue【公民館】&#10;有形固定資産減価償却率">
          <a:extLst>
            <a:ext uri="{FF2B5EF4-FFF2-40B4-BE49-F238E27FC236}">
              <a16:creationId xmlns:a16="http://schemas.microsoft.com/office/drawing/2014/main" id="{00000000-0008-0000-0E00-000074030000}"/>
            </a:ext>
          </a:extLst>
        </xdr:cNvPr>
        <xdr:cNvSpPr txBox="1"/>
      </xdr:nvSpPr>
      <xdr:spPr>
        <a:xfrm>
          <a:off x="13500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885" name="n_4aveValue【公民館】&#10;有形固定資産減価償却率">
          <a:extLst>
            <a:ext uri="{FF2B5EF4-FFF2-40B4-BE49-F238E27FC236}">
              <a16:creationId xmlns:a16="http://schemas.microsoft.com/office/drawing/2014/main" id="{00000000-0008-0000-0E00-000075030000}"/>
            </a:ext>
          </a:extLst>
        </xdr:cNvPr>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63264</xdr:rowOff>
    </xdr:from>
    <xdr:ext cx="405111" cy="259045"/>
    <xdr:sp macro="" textlink="">
      <xdr:nvSpPr>
        <xdr:cNvPr id="886" name="n_1mainValue【公民館】&#10;有形固定資産減価償却率">
          <a:extLst>
            <a:ext uri="{FF2B5EF4-FFF2-40B4-BE49-F238E27FC236}">
              <a16:creationId xmlns:a16="http://schemas.microsoft.com/office/drawing/2014/main" id="{00000000-0008-0000-0E00-000076030000}"/>
            </a:ext>
          </a:extLst>
        </xdr:cNvPr>
        <xdr:cNvSpPr txBox="1"/>
      </xdr:nvSpPr>
      <xdr:spPr>
        <a:xfrm>
          <a:off x="15266044" y="18579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56405</xdr:rowOff>
    </xdr:from>
    <xdr:ext cx="405111" cy="259045"/>
    <xdr:sp macro="" textlink="">
      <xdr:nvSpPr>
        <xdr:cNvPr id="887" name="n_2mainValue【公民館】&#10;有形固定資産減価償却率">
          <a:extLst>
            <a:ext uri="{FF2B5EF4-FFF2-40B4-BE49-F238E27FC236}">
              <a16:creationId xmlns:a16="http://schemas.microsoft.com/office/drawing/2014/main" id="{00000000-0008-0000-0E00-000077030000}"/>
            </a:ext>
          </a:extLst>
        </xdr:cNvPr>
        <xdr:cNvSpPr txBox="1"/>
      </xdr:nvSpPr>
      <xdr:spPr>
        <a:xfrm>
          <a:off x="14389744" y="1857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42690</xdr:rowOff>
    </xdr:from>
    <xdr:ext cx="405111" cy="259045"/>
    <xdr:sp macro="" textlink="">
      <xdr:nvSpPr>
        <xdr:cNvPr id="888" name="n_3mainValue【公民館】&#10;有形固定資産減価償却率">
          <a:extLst>
            <a:ext uri="{FF2B5EF4-FFF2-40B4-BE49-F238E27FC236}">
              <a16:creationId xmlns:a16="http://schemas.microsoft.com/office/drawing/2014/main" id="{00000000-0008-0000-0E00-000078030000}"/>
            </a:ext>
          </a:extLst>
        </xdr:cNvPr>
        <xdr:cNvSpPr txBox="1"/>
      </xdr:nvSpPr>
      <xdr:spPr>
        <a:xfrm>
          <a:off x="13500744" y="1855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28973</xdr:rowOff>
    </xdr:from>
    <xdr:ext cx="405111" cy="259045"/>
    <xdr:sp macro="" textlink="">
      <xdr:nvSpPr>
        <xdr:cNvPr id="889" name="n_4mainValue【公民館】&#10;有形固定資産減価償却率">
          <a:extLst>
            <a:ext uri="{FF2B5EF4-FFF2-40B4-BE49-F238E27FC236}">
              <a16:creationId xmlns:a16="http://schemas.microsoft.com/office/drawing/2014/main" id="{00000000-0008-0000-0E00-000079030000}"/>
            </a:ext>
          </a:extLst>
        </xdr:cNvPr>
        <xdr:cNvSpPr txBox="1"/>
      </xdr:nvSpPr>
      <xdr:spPr>
        <a:xfrm>
          <a:off x="12611744" y="185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E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E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E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00000000-0008-0000-0E00-00008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00000000-0008-0000-0E00-00008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00000000-0008-0000-0E00-00008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912" name="【公民館】&#10;一人当たり面積最小値テキスト">
          <a:extLst>
            <a:ext uri="{FF2B5EF4-FFF2-40B4-BE49-F238E27FC236}">
              <a16:creationId xmlns:a16="http://schemas.microsoft.com/office/drawing/2014/main" id="{00000000-0008-0000-0E00-000090030000}"/>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14" name="【公民館】&#10;一人当たり面積最大値テキスト">
          <a:extLst>
            <a:ext uri="{FF2B5EF4-FFF2-40B4-BE49-F238E27FC236}">
              <a16:creationId xmlns:a16="http://schemas.microsoft.com/office/drawing/2014/main" id="{00000000-0008-0000-0E00-000092030000}"/>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916" name="【公民館】&#10;一人当たり面積平均値テキスト">
          <a:extLst>
            <a:ext uri="{FF2B5EF4-FFF2-40B4-BE49-F238E27FC236}">
              <a16:creationId xmlns:a16="http://schemas.microsoft.com/office/drawing/2014/main" id="{00000000-0008-0000-0E00-000094030000}"/>
            </a:ext>
          </a:extLst>
        </xdr:cNvPr>
        <xdr:cNvSpPr txBox="1"/>
      </xdr:nvSpPr>
      <xdr:spPr>
        <a:xfrm>
          <a:off x="221996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917" name="フローチャート: 判断 916">
          <a:extLst>
            <a:ext uri="{FF2B5EF4-FFF2-40B4-BE49-F238E27FC236}">
              <a16:creationId xmlns:a16="http://schemas.microsoft.com/office/drawing/2014/main" id="{00000000-0008-0000-0E00-000095030000}"/>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18" name="フローチャート: 判断 917">
          <a:extLst>
            <a:ext uri="{FF2B5EF4-FFF2-40B4-BE49-F238E27FC236}">
              <a16:creationId xmlns:a16="http://schemas.microsoft.com/office/drawing/2014/main" id="{00000000-0008-0000-0E00-000096030000}"/>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919" name="フローチャート: 判断 918">
          <a:extLst>
            <a:ext uri="{FF2B5EF4-FFF2-40B4-BE49-F238E27FC236}">
              <a16:creationId xmlns:a16="http://schemas.microsoft.com/office/drawing/2014/main" id="{00000000-0008-0000-0E00-000097030000}"/>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E00-00009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141987</xdr:rowOff>
    </xdr:from>
    <xdr:to>
      <xdr:col>116</xdr:col>
      <xdr:colOff>114300</xdr:colOff>
      <xdr:row>107</xdr:row>
      <xdr:rowOff>72137</xdr:rowOff>
    </xdr:to>
    <xdr:sp macro="" textlink="">
      <xdr:nvSpPr>
        <xdr:cNvPr id="927" name="楕円 926">
          <a:extLst>
            <a:ext uri="{FF2B5EF4-FFF2-40B4-BE49-F238E27FC236}">
              <a16:creationId xmlns:a16="http://schemas.microsoft.com/office/drawing/2014/main" id="{00000000-0008-0000-0E00-00009F030000}"/>
            </a:ext>
          </a:extLst>
        </xdr:cNvPr>
        <xdr:cNvSpPr/>
      </xdr:nvSpPr>
      <xdr:spPr>
        <a:xfrm>
          <a:off x="221107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120414</xdr:rowOff>
    </xdr:from>
    <xdr:ext cx="469744" cy="259045"/>
    <xdr:sp macro="" textlink="">
      <xdr:nvSpPr>
        <xdr:cNvPr id="928" name="【公民館】&#10;一人当たり面積該当値テキスト">
          <a:extLst>
            <a:ext uri="{FF2B5EF4-FFF2-40B4-BE49-F238E27FC236}">
              <a16:creationId xmlns:a16="http://schemas.microsoft.com/office/drawing/2014/main" id="{00000000-0008-0000-0E00-0000A0030000}"/>
            </a:ext>
          </a:extLst>
        </xdr:cNvPr>
        <xdr:cNvSpPr txBox="1"/>
      </xdr:nvSpPr>
      <xdr:spPr>
        <a:xfrm>
          <a:off x="22199600"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146558</xdr:rowOff>
    </xdr:from>
    <xdr:to>
      <xdr:col>112</xdr:col>
      <xdr:colOff>38100</xdr:colOff>
      <xdr:row>107</xdr:row>
      <xdr:rowOff>76708</xdr:rowOff>
    </xdr:to>
    <xdr:sp macro="" textlink="">
      <xdr:nvSpPr>
        <xdr:cNvPr id="929" name="楕円 928">
          <a:extLst>
            <a:ext uri="{FF2B5EF4-FFF2-40B4-BE49-F238E27FC236}">
              <a16:creationId xmlns:a16="http://schemas.microsoft.com/office/drawing/2014/main" id="{00000000-0008-0000-0E00-0000A1030000}"/>
            </a:ext>
          </a:extLst>
        </xdr:cNvPr>
        <xdr:cNvSpPr/>
      </xdr:nvSpPr>
      <xdr:spPr>
        <a:xfrm>
          <a:off x="21272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21337</xdr:rowOff>
    </xdr:from>
    <xdr:to>
      <xdr:col>116</xdr:col>
      <xdr:colOff>63500</xdr:colOff>
      <xdr:row>107</xdr:row>
      <xdr:rowOff>25908</xdr:rowOff>
    </xdr:to>
    <xdr:cxnSp macro="">
      <xdr:nvCxnSpPr>
        <xdr:cNvPr id="930" name="直線コネクタ 929">
          <a:extLst>
            <a:ext uri="{FF2B5EF4-FFF2-40B4-BE49-F238E27FC236}">
              <a16:creationId xmlns:a16="http://schemas.microsoft.com/office/drawing/2014/main" id="{00000000-0008-0000-0E00-0000A2030000}"/>
            </a:ext>
          </a:extLst>
        </xdr:cNvPr>
        <xdr:cNvCxnSpPr/>
      </xdr:nvCxnSpPr>
      <xdr:spPr>
        <a:xfrm flipV="1">
          <a:off x="21323300" y="1836648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148844</xdr:rowOff>
    </xdr:from>
    <xdr:to>
      <xdr:col>107</xdr:col>
      <xdr:colOff>101600</xdr:colOff>
      <xdr:row>107</xdr:row>
      <xdr:rowOff>78994</xdr:rowOff>
    </xdr:to>
    <xdr:sp macro="" textlink="">
      <xdr:nvSpPr>
        <xdr:cNvPr id="931" name="楕円 930">
          <a:extLst>
            <a:ext uri="{FF2B5EF4-FFF2-40B4-BE49-F238E27FC236}">
              <a16:creationId xmlns:a16="http://schemas.microsoft.com/office/drawing/2014/main" id="{00000000-0008-0000-0E00-0000A3030000}"/>
            </a:ext>
          </a:extLst>
        </xdr:cNvPr>
        <xdr:cNvSpPr/>
      </xdr:nvSpPr>
      <xdr:spPr>
        <a:xfrm>
          <a:off x="20383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25908</xdr:rowOff>
    </xdr:from>
    <xdr:to>
      <xdr:col>111</xdr:col>
      <xdr:colOff>177800</xdr:colOff>
      <xdr:row>107</xdr:row>
      <xdr:rowOff>28194</xdr:rowOff>
    </xdr:to>
    <xdr:cxnSp macro="">
      <xdr:nvCxnSpPr>
        <xdr:cNvPr id="932" name="直線コネクタ 931">
          <a:extLst>
            <a:ext uri="{FF2B5EF4-FFF2-40B4-BE49-F238E27FC236}">
              <a16:creationId xmlns:a16="http://schemas.microsoft.com/office/drawing/2014/main" id="{00000000-0008-0000-0E00-0000A4030000}"/>
            </a:ext>
          </a:extLst>
        </xdr:cNvPr>
        <xdr:cNvCxnSpPr/>
      </xdr:nvCxnSpPr>
      <xdr:spPr>
        <a:xfrm flipV="1">
          <a:off x="20434300" y="183710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19494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28194</xdr:rowOff>
    </xdr:from>
    <xdr:to>
      <xdr:col>107</xdr:col>
      <xdr:colOff>50800</xdr:colOff>
      <xdr:row>107</xdr:row>
      <xdr:rowOff>30480</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flipV="1">
          <a:off x="19545300" y="1837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155702</xdr:rowOff>
    </xdr:from>
    <xdr:to>
      <xdr:col>98</xdr:col>
      <xdr:colOff>38100</xdr:colOff>
      <xdr:row>107</xdr:row>
      <xdr:rowOff>85852</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18605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30480</xdr:rowOff>
    </xdr:from>
    <xdr:to>
      <xdr:col>102</xdr:col>
      <xdr:colOff>114300</xdr:colOff>
      <xdr:row>107</xdr:row>
      <xdr:rowOff>35052</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18656300" y="183756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937" name="n_1aveValue【公民館】&#10;一人当たり面積">
          <a:extLst>
            <a:ext uri="{FF2B5EF4-FFF2-40B4-BE49-F238E27FC236}">
              <a16:creationId xmlns:a16="http://schemas.microsoft.com/office/drawing/2014/main" id="{00000000-0008-0000-0E00-0000A9030000}"/>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938" name="n_2aveValue【公民館】&#10;一人当たり面積">
          <a:extLst>
            <a:ext uri="{FF2B5EF4-FFF2-40B4-BE49-F238E27FC236}">
              <a16:creationId xmlns:a16="http://schemas.microsoft.com/office/drawing/2014/main" id="{00000000-0008-0000-0E00-0000AA030000}"/>
            </a:ext>
          </a:extLst>
        </xdr:cNvPr>
        <xdr:cNvSpPr txBox="1"/>
      </xdr:nvSpPr>
      <xdr:spPr>
        <a:xfrm>
          <a:off x="20199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939" name="n_3aveValue【公民館】&#10;一人当たり面積">
          <a:extLst>
            <a:ext uri="{FF2B5EF4-FFF2-40B4-BE49-F238E27FC236}">
              <a16:creationId xmlns:a16="http://schemas.microsoft.com/office/drawing/2014/main" id="{00000000-0008-0000-0E00-0000AB030000}"/>
            </a:ext>
          </a:extLst>
        </xdr:cNvPr>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940" name="n_4aveValue【公民館】&#10;一人当たり面積">
          <a:extLst>
            <a:ext uri="{FF2B5EF4-FFF2-40B4-BE49-F238E27FC236}">
              <a16:creationId xmlns:a16="http://schemas.microsoft.com/office/drawing/2014/main" id="{00000000-0008-0000-0E00-0000AC030000}"/>
            </a:ext>
          </a:extLst>
        </xdr:cNvPr>
        <xdr:cNvSpPr txBox="1"/>
      </xdr:nvSpPr>
      <xdr:spPr>
        <a:xfrm>
          <a:off x="18421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67835</xdr:rowOff>
    </xdr:from>
    <xdr:ext cx="469744" cy="259045"/>
    <xdr:sp macro="" textlink="">
      <xdr:nvSpPr>
        <xdr:cNvPr id="941" name="n_1mainValue【公民館】&#10;一人当たり面積">
          <a:extLst>
            <a:ext uri="{FF2B5EF4-FFF2-40B4-BE49-F238E27FC236}">
              <a16:creationId xmlns:a16="http://schemas.microsoft.com/office/drawing/2014/main" id="{00000000-0008-0000-0E00-0000AD030000}"/>
            </a:ext>
          </a:extLst>
        </xdr:cNvPr>
        <xdr:cNvSpPr txBox="1"/>
      </xdr:nvSpPr>
      <xdr:spPr>
        <a:xfrm>
          <a:off x="210757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70121</xdr:rowOff>
    </xdr:from>
    <xdr:ext cx="469744" cy="259045"/>
    <xdr:sp macro="" textlink="">
      <xdr:nvSpPr>
        <xdr:cNvPr id="942" name="n_2mainValue【公民館】&#10;一人当たり面積">
          <a:extLst>
            <a:ext uri="{FF2B5EF4-FFF2-40B4-BE49-F238E27FC236}">
              <a16:creationId xmlns:a16="http://schemas.microsoft.com/office/drawing/2014/main" id="{00000000-0008-0000-0E00-0000AE030000}"/>
            </a:ext>
          </a:extLst>
        </xdr:cNvPr>
        <xdr:cNvSpPr txBox="1"/>
      </xdr:nvSpPr>
      <xdr:spPr>
        <a:xfrm>
          <a:off x="20199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943" name="n_3mainValue【公民館】&#10;一人当たり面積">
          <a:extLst>
            <a:ext uri="{FF2B5EF4-FFF2-40B4-BE49-F238E27FC236}">
              <a16:creationId xmlns:a16="http://schemas.microsoft.com/office/drawing/2014/main" id="{00000000-0008-0000-0E00-0000AF030000}"/>
            </a:ext>
          </a:extLst>
        </xdr:cNvPr>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76979</xdr:rowOff>
    </xdr:from>
    <xdr:ext cx="469744" cy="259045"/>
    <xdr:sp macro="" textlink="">
      <xdr:nvSpPr>
        <xdr:cNvPr id="944" name="n_4mainValue【公民館】&#10;一人当たり面積">
          <a:extLst>
            <a:ext uri="{FF2B5EF4-FFF2-40B4-BE49-F238E27FC236}">
              <a16:creationId xmlns:a16="http://schemas.microsoft.com/office/drawing/2014/main" id="{00000000-0008-0000-0E00-0000B0030000}"/>
            </a:ext>
          </a:extLst>
        </xdr:cNvPr>
        <xdr:cNvSpPr txBox="1"/>
      </xdr:nvSpPr>
      <xdr:spPr>
        <a:xfrm>
          <a:off x="18421427"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00000000-0008-0000-0E00-0000B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00000000-0008-0000-0E00-0000B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0000000-0008-0000-0E00-0000B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多くの施設において有形固定資産原価償却率が類似団体の平均値を上回っているため、順次計画的な更新を行う必要性が高いと考える。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類似団体と比較し高い傾向にあるが、令和７年度までに２カ所の認定こども園を新設する計画としており、今後の維持管理費用も減少する見込みである。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公営住宅についても、減価償却率が高い傾向にあるが、令和８年度以降に包括管理業務を導入予定としており、適正な維持管理、コストの削減が見込まれている。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40,965
40,807
308.33
36,631,796
34,759,650
973,416
18,089,289
39,847,223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100982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95885</xdr:rowOff>
    </xdr:from>
    <xdr:to>
      <xdr:col>20</xdr:col>
      <xdr:colOff>38100</xdr:colOff>
      <xdr:row>63</xdr:row>
      <xdr:rowOff>26035</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146685</xdr:rowOff>
    </xdr:from>
    <xdr:to>
      <xdr:col>24</xdr:col>
      <xdr:colOff>63500</xdr:colOff>
      <xdr:row>63</xdr:row>
      <xdr:rowOff>1905</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7765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80645</xdr:rowOff>
    </xdr:from>
    <xdr:to>
      <xdr:col>15</xdr:col>
      <xdr:colOff>101600</xdr:colOff>
      <xdr:row>63</xdr:row>
      <xdr:rowOff>10795</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131445</xdr:rowOff>
    </xdr:from>
    <xdr:to>
      <xdr:col>19</xdr:col>
      <xdr:colOff>177800</xdr:colOff>
      <xdr:row>62</xdr:row>
      <xdr:rowOff>146685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908300" y="107613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46355</xdr:rowOff>
    </xdr:from>
    <xdr:to>
      <xdr:col>10</xdr:col>
      <xdr:colOff>165100</xdr:colOff>
      <xdr:row>62</xdr:row>
      <xdr:rowOff>147955</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97155</xdr:rowOff>
    </xdr:from>
    <xdr:to>
      <xdr:col>15</xdr:col>
      <xdr:colOff>50800</xdr:colOff>
      <xdr:row>62</xdr:row>
      <xdr:rowOff>131445</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2019300" y="107270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12065</xdr:rowOff>
    </xdr:from>
    <xdr:to>
      <xdr:col>6</xdr:col>
      <xdr:colOff>38100</xdr:colOff>
      <xdr:row>62</xdr:row>
      <xdr:rowOff>113665</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62865</xdr:rowOff>
    </xdr:from>
    <xdr:to>
      <xdr:col>10</xdr:col>
      <xdr:colOff>114300</xdr:colOff>
      <xdr:row>62</xdr:row>
      <xdr:rowOff>97155</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6927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17162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1922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139082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104792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F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F00-000083000000}"/>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F00-000085000000}"/>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F00-000087000000}"/>
            </a:ext>
          </a:extLst>
        </xdr:cNvPr>
        <xdr:cNvSpPr txBox="1"/>
      </xdr:nvSpPr>
      <xdr:spPr>
        <a:xfrm>
          <a:off x="10515600" y="10612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69850</xdr:rowOff>
    </xdr:from>
    <xdr:to>
      <xdr:col>55</xdr:col>
      <xdr:colOff>50800</xdr:colOff>
      <xdr:row>60</xdr:row>
      <xdr:rowOff>0</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104267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92727</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F00-000093000000}"/>
            </a:ext>
          </a:extLst>
        </xdr:cNvPr>
        <xdr:cNvSpPr txBox="1"/>
      </xdr:nvSpPr>
      <xdr:spPr>
        <a:xfrm>
          <a:off x="10515600"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83820</xdr:rowOff>
    </xdr:from>
    <xdr:to>
      <xdr:col>50</xdr:col>
      <xdr:colOff>165100</xdr:colOff>
      <xdr:row>60</xdr:row>
      <xdr:rowOff>13970</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9588500" y="101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120650</xdr:rowOff>
    </xdr:from>
    <xdr:to>
      <xdr:col>55</xdr:col>
      <xdr:colOff>0</xdr:colOff>
      <xdr:row>59</xdr:row>
      <xdr:rowOff>134620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flipV="1">
          <a:off x="9639300" y="1023620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119380</xdr:rowOff>
    </xdr:from>
    <xdr:to>
      <xdr:col>46</xdr:col>
      <xdr:colOff>38100</xdr:colOff>
      <xdr:row>60</xdr:row>
      <xdr:rowOff>49530</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8699500" y="102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134620</xdr:rowOff>
    </xdr:from>
    <xdr:to>
      <xdr:col>50</xdr:col>
      <xdr:colOff>114300</xdr:colOff>
      <xdr:row>59</xdr:row>
      <xdr:rowOff>170180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8750300" y="1025017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127000</xdr:rowOff>
    </xdr:from>
    <xdr:to>
      <xdr:col>41</xdr:col>
      <xdr:colOff>101600</xdr:colOff>
      <xdr:row>60</xdr:row>
      <xdr:rowOff>57150</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78105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170180</xdr:rowOff>
    </xdr:from>
    <xdr:to>
      <xdr:col>45</xdr:col>
      <xdr:colOff>177800</xdr:colOff>
      <xdr:row>60</xdr:row>
      <xdr:rowOff>6350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7861300" y="10285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138430</xdr:rowOff>
    </xdr:from>
    <xdr:to>
      <xdr:col>36</xdr:col>
      <xdr:colOff>165100</xdr:colOff>
      <xdr:row>60</xdr:row>
      <xdr:rowOff>68580</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69215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6350</xdr:rowOff>
    </xdr:from>
    <xdr:to>
      <xdr:col>41</xdr:col>
      <xdr:colOff>50800</xdr:colOff>
      <xdr:row>60</xdr:row>
      <xdr:rowOff>17780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6972300" y="10293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F00-00009C000000}"/>
            </a:ext>
          </a:extLst>
        </xdr:cNvPr>
        <xdr:cNvSpPr txBox="1"/>
      </xdr:nvSpPr>
      <xdr:spPr>
        <a:xfrm>
          <a:off x="9391727"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F00-00009D000000}"/>
            </a:ext>
          </a:extLst>
        </xdr:cNvPr>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77487</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F00-00009E000000}"/>
            </a:ext>
          </a:extLst>
        </xdr:cNvPr>
        <xdr:cNvSpPr txBox="1"/>
      </xdr:nvSpPr>
      <xdr:spPr>
        <a:xfrm>
          <a:off x="76264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F00-00009F000000}"/>
            </a:ext>
          </a:extLst>
        </xdr:cNvPr>
        <xdr:cNvSpPr txBox="1"/>
      </xdr:nvSpPr>
      <xdr:spPr>
        <a:xfrm>
          <a:off x="6737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30497</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F00-0000A0000000}"/>
            </a:ext>
          </a:extLst>
        </xdr:cNvPr>
        <xdr:cNvSpPr txBox="1"/>
      </xdr:nvSpPr>
      <xdr:spPr>
        <a:xfrm>
          <a:off x="9391727" y="99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66057</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F00-0000A1000000}"/>
            </a:ext>
          </a:extLst>
        </xdr:cNvPr>
        <xdr:cNvSpPr txBox="1"/>
      </xdr:nvSpPr>
      <xdr:spPr>
        <a:xfrm>
          <a:off x="8515427" y="1001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73677</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F00-0000A2000000}"/>
            </a:ext>
          </a:extLst>
        </xdr:cNvPr>
        <xdr:cNvSpPr txBox="1"/>
      </xdr:nvSpPr>
      <xdr:spPr>
        <a:xfrm>
          <a:off x="7626427" y="1001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85107</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F00-0000A3000000}"/>
            </a:ext>
          </a:extLst>
        </xdr:cNvPr>
        <xdr:cNvSpPr txBox="1"/>
      </xdr:nvSpPr>
      <xdr:spPr>
        <a:xfrm>
          <a:off x="6737427"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000000-0008-0000-0F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187" name="【福祉施設】&#10;有形固定資産減価償却率最小値テキスト">
          <a:extLst>
            <a:ext uri="{FF2B5EF4-FFF2-40B4-BE49-F238E27FC236}">
              <a16:creationId xmlns:a16="http://schemas.microsoft.com/office/drawing/2014/main" id="{00000000-0008-0000-0F00-0000BB000000}"/>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0000000-0008-0000-0F00-0000BD000000}"/>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0000000-0008-0000-0F00-0000BF000000}"/>
            </a:ext>
          </a:extLst>
        </xdr:cNvPr>
        <xdr:cNvSpPr txBox="1"/>
      </xdr:nvSpPr>
      <xdr:spPr>
        <a:xfrm>
          <a:off x="4673600" y="1376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192" name="フローチャート: 判断 191">
          <a:extLst>
            <a:ext uri="{FF2B5EF4-FFF2-40B4-BE49-F238E27FC236}">
              <a16:creationId xmlns:a16="http://schemas.microsoft.com/office/drawing/2014/main" id="{00000000-0008-0000-0F00-0000C0000000}"/>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1968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1079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106172</xdr:rowOff>
    </xdr:from>
    <xdr:to>
      <xdr:col>24</xdr:col>
      <xdr:colOff>114300</xdr:colOff>
      <xdr:row>85</xdr:row>
      <xdr:rowOff>36322</xdr:rowOff>
    </xdr:to>
    <xdr:sp macro="" textlink="">
      <xdr:nvSpPr>
        <xdr:cNvPr id="202" name="楕円 201">
          <a:extLst>
            <a:ext uri="{FF2B5EF4-FFF2-40B4-BE49-F238E27FC236}">
              <a16:creationId xmlns:a16="http://schemas.microsoft.com/office/drawing/2014/main" id="{00000000-0008-0000-0F00-0000CA000000}"/>
            </a:ext>
          </a:extLst>
        </xdr:cNvPr>
        <xdr:cNvSpPr/>
      </xdr:nvSpPr>
      <xdr:spPr>
        <a:xfrm>
          <a:off x="4584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84599</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0000000-0008-0000-0F00-0000CB000000}"/>
            </a:ext>
          </a:extLst>
        </xdr:cNvPr>
        <xdr:cNvSpPr txBox="1"/>
      </xdr:nvSpPr>
      <xdr:spPr>
        <a:xfrm>
          <a:off x="4673600" y="1448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97028</xdr:rowOff>
    </xdr:from>
    <xdr:to>
      <xdr:col>20</xdr:col>
      <xdr:colOff>38100</xdr:colOff>
      <xdr:row>85</xdr:row>
      <xdr:rowOff>27178</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3746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147828</xdr:rowOff>
    </xdr:from>
    <xdr:to>
      <xdr:col>24</xdr:col>
      <xdr:colOff>63500</xdr:colOff>
      <xdr:row>84</xdr:row>
      <xdr:rowOff>156972</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3797300" y="14549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85598</xdr:rowOff>
    </xdr:from>
    <xdr:to>
      <xdr:col>15</xdr:col>
      <xdr:colOff>101600</xdr:colOff>
      <xdr:row>85</xdr:row>
      <xdr:rowOff>15748</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2857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136398</xdr:rowOff>
    </xdr:from>
    <xdr:to>
      <xdr:col>19</xdr:col>
      <xdr:colOff>177800</xdr:colOff>
      <xdr:row>84</xdr:row>
      <xdr:rowOff>147828</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2908300" y="1453819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71882</xdr:rowOff>
    </xdr:from>
    <xdr:to>
      <xdr:col>10</xdr:col>
      <xdr:colOff>165100</xdr:colOff>
      <xdr:row>85</xdr:row>
      <xdr:rowOff>2032</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1968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122682</xdr:rowOff>
    </xdr:from>
    <xdr:to>
      <xdr:col>15</xdr:col>
      <xdr:colOff>50800</xdr:colOff>
      <xdr:row>84</xdr:row>
      <xdr:rowOff>136398</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2019300" y="145244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94742</xdr:rowOff>
    </xdr:from>
    <xdr:to>
      <xdr:col>6</xdr:col>
      <xdr:colOff>38100</xdr:colOff>
      <xdr:row>85</xdr:row>
      <xdr:rowOff>24892</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1079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122682</xdr:rowOff>
    </xdr:from>
    <xdr:to>
      <xdr:col>10</xdr:col>
      <xdr:colOff>114300</xdr:colOff>
      <xdr:row>84</xdr:row>
      <xdr:rowOff>145542</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flipV="1">
          <a:off x="1130300" y="1452448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212" name="n_1aveValue【福祉施設】&#10;有形固定資産減価償却率">
          <a:extLst>
            <a:ext uri="{FF2B5EF4-FFF2-40B4-BE49-F238E27FC236}">
              <a16:creationId xmlns:a16="http://schemas.microsoft.com/office/drawing/2014/main" id="{00000000-0008-0000-0F00-0000D4000000}"/>
            </a:ext>
          </a:extLst>
        </xdr:cNvPr>
        <xdr:cNvSpPr txBox="1"/>
      </xdr:nvSpPr>
      <xdr:spPr>
        <a:xfrm>
          <a:off x="3582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213" name="n_2aveValue【福祉施設】&#10;有形固定資産減価償却率">
          <a:extLst>
            <a:ext uri="{FF2B5EF4-FFF2-40B4-BE49-F238E27FC236}">
              <a16:creationId xmlns:a16="http://schemas.microsoft.com/office/drawing/2014/main" id="{00000000-0008-0000-0F00-0000D5000000}"/>
            </a:ext>
          </a:extLst>
        </xdr:cNvPr>
        <xdr:cNvSpPr txBox="1"/>
      </xdr:nvSpPr>
      <xdr:spPr>
        <a:xfrm>
          <a:off x="2705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214" name="n_3aveValue【福祉施設】&#10;有形固定資産減価償却率">
          <a:extLst>
            <a:ext uri="{FF2B5EF4-FFF2-40B4-BE49-F238E27FC236}">
              <a16:creationId xmlns:a16="http://schemas.microsoft.com/office/drawing/2014/main" id="{00000000-0008-0000-0F00-0000D6000000}"/>
            </a:ext>
          </a:extLst>
        </xdr:cNvPr>
        <xdr:cNvSpPr txBox="1"/>
      </xdr:nvSpPr>
      <xdr:spPr>
        <a:xfrm>
          <a:off x="1816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215" name="n_4aveValue【福祉施設】&#10;有形固定資産減価償却率">
          <a:extLst>
            <a:ext uri="{FF2B5EF4-FFF2-40B4-BE49-F238E27FC236}">
              <a16:creationId xmlns:a16="http://schemas.microsoft.com/office/drawing/2014/main" id="{00000000-0008-0000-0F00-0000D7000000}"/>
            </a:ext>
          </a:extLst>
        </xdr:cNvPr>
        <xdr:cNvSpPr txBox="1"/>
      </xdr:nvSpPr>
      <xdr:spPr>
        <a:xfrm>
          <a:off x="927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18305</xdr:rowOff>
    </xdr:from>
    <xdr:ext cx="405111" cy="259045"/>
    <xdr:sp macro="" textlink="">
      <xdr:nvSpPr>
        <xdr:cNvPr id="216" name="n_1mainValue【福祉施設】&#10;有形固定資産減価償却率">
          <a:extLst>
            <a:ext uri="{FF2B5EF4-FFF2-40B4-BE49-F238E27FC236}">
              <a16:creationId xmlns:a16="http://schemas.microsoft.com/office/drawing/2014/main" id="{00000000-0008-0000-0F00-0000D8000000}"/>
            </a:ext>
          </a:extLst>
        </xdr:cNvPr>
        <xdr:cNvSpPr txBox="1"/>
      </xdr:nvSpPr>
      <xdr:spPr>
        <a:xfrm>
          <a:off x="3582044"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6875</xdr:rowOff>
    </xdr:from>
    <xdr:ext cx="405111" cy="259045"/>
    <xdr:sp macro="" textlink="">
      <xdr:nvSpPr>
        <xdr:cNvPr id="217" name="n_2mainValue【福祉施設】&#10;有形固定資産減価償却率">
          <a:extLst>
            <a:ext uri="{FF2B5EF4-FFF2-40B4-BE49-F238E27FC236}">
              <a16:creationId xmlns:a16="http://schemas.microsoft.com/office/drawing/2014/main" id="{00000000-0008-0000-0F00-0000D9000000}"/>
            </a:ext>
          </a:extLst>
        </xdr:cNvPr>
        <xdr:cNvSpPr txBox="1"/>
      </xdr:nvSpPr>
      <xdr:spPr>
        <a:xfrm>
          <a:off x="2705744" y="1458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164609</xdr:rowOff>
    </xdr:from>
    <xdr:ext cx="405111" cy="259045"/>
    <xdr:sp macro="" textlink="">
      <xdr:nvSpPr>
        <xdr:cNvPr id="218" name="n_3mainValue【福祉施設】&#10;有形固定資産減価償却率">
          <a:extLst>
            <a:ext uri="{FF2B5EF4-FFF2-40B4-BE49-F238E27FC236}">
              <a16:creationId xmlns:a16="http://schemas.microsoft.com/office/drawing/2014/main" id="{00000000-0008-0000-0F00-0000DA000000}"/>
            </a:ext>
          </a:extLst>
        </xdr:cNvPr>
        <xdr:cNvSpPr txBox="1"/>
      </xdr:nvSpPr>
      <xdr:spPr>
        <a:xfrm>
          <a:off x="1816744" y="1456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16019</xdr:rowOff>
    </xdr:from>
    <xdr:ext cx="405111" cy="259045"/>
    <xdr:sp macro="" textlink="">
      <xdr:nvSpPr>
        <xdr:cNvPr id="219" name="n_4mainValue【福祉施設】&#10;有形固定資産減価償却率">
          <a:extLst>
            <a:ext uri="{FF2B5EF4-FFF2-40B4-BE49-F238E27FC236}">
              <a16:creationId xmlns:a16="http://schemas.microsoft.com/office/drawing/2014/main" id="{00000000-0008-0000-0F00-0000DB000000}"/>
            </a:ext>
          </a:extLst>
        </xdr:cNvPr>
        <xdr:cNvSpPr txBox="1"/>
      </xdr:nvSpPr>
      <xdr:spPr>
        <a:xfrm>
          <a:off x="927744" y="145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F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F00-0000F6000000}"/>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F00-0000F8000000}"/>
            </a:ext>
          </a:extLst>
        </xdr:cNvPr>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F00-0000FA000000}"/>
            </a:ext>
          </a:extLst>
        </xdr:cNvPr>
        <xdr:cNvSpPr txBox="1"/>
      </xdr:nvSpPr>
      <xdr:spPr>
        <a:xfrm>
          <a:off x="10515600" y="14549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7810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6921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165281</xdr:rowOff>
    </xdr:from>
    <xdr:to>
      <xdr:col>55</xdr:col>
      <xdr:colOff>50800</xdr:colOff>
      <xdr:row>86</xdr:row>
      <xdr:rowOff>95431</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104267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103431</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F00-000006010000}"/>
            </a:ext>
          </a:extLst>
        </xdr:cNvPr>
        <xdr:cNvSpPr txBox="1"/>
      </xdr:nvSpPr>
      <xdr:spPr>
        <a:xfrm>
          <a:off x="10515600" y="1467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167458</xdr:rowOff>
    </xdr:from>
    <xdr:to>
      <xdr:col>50</xdr:col>
      <xdr:colOff>165100</xdr:colOff>
      <xdr:row>86</xdr:row>
      <xdr:rowOff>97608</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9588500" y="147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44631</xdr:rowOff>
    </xdr:from>
    <xdr:to>
      <xdr:col>55</xdr:col>
      <xdr:colOff>0</xdr:colOff>
      <xdr:row>86</xdr:row>
      <xdr:rowOff>46808</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9639300" y="14789331"/>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168548</xdr:rowOff>
    </xdr:from>
    <xdr:to>
      <xdr:col>46</xdr:col>
      <xdr:colOff>38100</xdr:colOff>
      <xdr:row>86</xdr:row>
      <xdr:rowOff>98698</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8699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46808</xdr:rowOff>
    </xdr:from>
    <xdr:to>
      <xdr:col>50</xdr:col>
      <xdr:colOff>114300</xdr:colOff>
      <xdr:row>86</xdr:row>
      <xdr:rowOff>47898</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8750300" y="14791508"/>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169636</xdr:rowOff>
    </xdr:from>
    <xdr:to>
      <xdr:col>41</xdr:col>
      <xdr:colOff>101600</xdr:colOff>
      <xdr:row>86</xdr:row>
      <xdr:rowOff>99786</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7810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47898</xdr:rowOff>
    </xdr:from>
    <xdr:to>
      <xdr:col>45</xdr:col>
      <xdr:colOff>177800</xdr:colOff>
      <xdr:row>86</xdr:row>
      <xdr:rowOff>48986</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flipV="1">
          <a:off x="7861300" y="1479259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363</xdr:rowOff>
    </xdr:from>
    <xdr:to>
      <xdr:col>36</xdr:col>
      <xdr:colOff>165100</xdr:colOff>
      <xdr:row>86</xdr:row>
      <xdr:rowOff>101963</xdr:rowOff>
    </xdr:to>
    <xdr:sp macro="" textlink="">
      <xdr:nvSpPr>
        <xdr:cNvPr id="269" name="楕円 268">
          <a:extLst>
            <a:ext uri="{FF2B5EF4-FFF2-40B4-BE49-F238E27FC236}">
              <a16:creationId xmlns:a16="http://schemas.microsoft.com/office/drawing/2014/main" id="{00000000-0008-0000-0F00-00000D010000}"/>
            </a:ext>
          </a:extLst>
        </xdr:cNvPr>
        <xdr:cNvSpPr/>
      </xdr:nvSpPr>
      <xdr:spPr>
        <a:xfrm>
          <a:off x="6921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48986</xdr:rowOff>
    </xdr:from>
    <xdr:to>
      <xdr:col>41</xdr:col>
      <xdr:colOff>50800</xdr:colOff>
      <xdr:row>86</xdr:row>
      <xdr:rowOff>51163</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flipV="1">
          <a:off x="6972300" y="1479368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271" name="n_1aveValue【福祉施設】&#10;一人当たり面積">
          <a:extLst>
            <a:ext uri="{FF2B5EF4-FFF2-40B4-BE49-F238E27FC236}">
              <a16:creationId xmlns:a16="http://schemas.microsoft.com/office/drawing/2014/main" id="{00000000-0008-0000-0F00-00000F010000}"/>
            </a:ext>
          </a:extLst>
        </xdr:cNvPr>
        <xdr:cNvSpPr txBox="1"/>
      </xdr:nvSpPr>
      <xdr:spPr>
        <a:xfrm>
          <a:off x="93917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272" name="n_2aveValue【福祉施設】&#10;一人当たり面積">
          <a:extLst>
            <a:ext uri="{FF2B5EF4-FFF2-40B4-BE49-F238E27FC236}">
              <a16:creationId xmlns:a16="http://schemas.microsoft.com/office/drawing/2014/main" id="{00000000-0008-0000-0F00-000010010000}"/>
            </a:ext>
          </a:extLst>
        </xdr:cNvPr>
        <xdr:cNvSpPr txBox="1"/>
      </xdr:nvSpPr>
      <xdr:spPr>
        <a:xfrm>
          <a:off x="8515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114135</xdr:rowOff>
    </xdr:from>
    <xdr:ext cx="469744" cy="259045"/>
    <xdr:sp macro="" textlink="">
      <xdr:nvSpPr>
        <xdr:cNvPr id="273" name="n_3aveValue【福祉施設】&#10;一人当たり面積">
          <a:extLst>
            <a:ext uri="{FF2B5EF4-FFF2-40B4-BE49-F238E27FC236}">
              <a16:creationId xmlns:a16="http://schemas.microsoft.com/office/drawing/2014/main" id="{00000000-0008-0000-0F00-000011010000}"/>
            </a:ext>
          </a:extLst>
        </xdr:cNvPr>
        <xdr:cNvSpPr txBox="1"/>
      </xdr:nvSpPr>
      <xdr:spPr>
        <a:xfrm>
          <a:off x="7626427" y="1451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103976</xdr:rowOff>
    </xdr:from>
    <xdr:ext cx="469744" cy="259045"/>
    <xdr:sp macro="" textlink="">
      <xdr:nvSpPr>
        <xdr:cNvPr id="274" name="n_4aveValue【福祉施設】&#10;一人当たり面積">
          <a:extLst>
            <a:ext uri="{FF2B5EF4-FFF2-40B4-BE49-F238E27FC236}">
              <a16:creationId xmlns:a16="http://schemas.microsoft.com/office/drawing/2014/main" id="{00000000-0008-0000-0F00-000012010000}"/>
            </a:ext>
          </a:extLst>
        </xdr:cNvPr>
        <xdr:cNvSpPr txBox="1"/>
      </xdr:nvSpPr>
      <xdr:spPr>
        <a:xfrm>
          <a:off x="6737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88735</xdr:rowOff>
    </xdr:from>
    <xdr:ext cx="469744" cy="259045"/>
    <xdr:sp macro="" textlink="">
      <xdr:nvSpPr>
        <xdr:cNvPr id="275" name="n_1mainValue【福祉施設】&#10;一人当たり面積">
          <a:extLst>
            <a:ext uri="{FF2B5EF4-FFF2-40B4-BE49-F238E27FC236}">
              <a16:creationId xmlns:a16="http://schemas.microsoft.com/office/drawing/2014/main" id="{00000000-0008-0000-0F00-000013010000}"/>
            </a:ext>
          </a:extLst>
        </xdr:cNvPr>
        <xdr:cNvSpPr txBox="1"/>
      </xdr:nvSpPr>
      <xdr:spPr>
        <a:xfrm>
          <a:off x="93917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89825</xdr:rowOff>
    </xdr:from>
    <xdr:ext cx="469744" cy="259045"/>
    <xdr:sp macro="" textlink="">
      <xdr:nvSpPr>
        <xdr:cNvPr id="276" name="n_2mainValue【福祉施設】&#10;一人当たり面積">
          <a:extLst>
            <a:ext uri="{FF2B5EF4-FFF2-40B4-BE49-F238E27FC236}">
              <a16:creationId xmlns:a16="http://schemas.microsoft.com/office/drawing/2014/main" id="{00000000-0008-0000-0F00-000014010000}"/>
            </a:ext>
          </a:extLst>
        </xdr:cNvPr>
        <xdr:cNvSpPr txBox="1"/>
      </xdr:nvSpPr>
      <xdr:spPr>
        <a:xfrm>
          <a:off x="8515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90913</xdr:rowOff>
    </xdr:from>
    <xdr:ext cx="469744" cy="259045"/>
    <xdr:sp macro="" textlink="">
      <xdr:nvSpPr>
        <xdr:cNvPr id="277" name="n_3mainValue【福祉施設】&#10;一人当たり面積">
          <a:extLst>
            <a:ext uri="{FF2B5EF4-FFF2-40B4-BE49-F238E27FC236}">
              <a16:creationId xmlns:a16="http://schemas.microsoft.com/office/drawing/2014/main" id="{00000000-0008-0000-0F00-000015010000}"/>
            </a:ext>
          </a:extLst>
        </xdr:cNvPr>
        <xdr:cNvSpPr txBox="1"/>
      </xdr:nvSpPr>
      <xdr:spPr>
        <a:xfrm>
          <a:off x="7626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118490</xdr:rowOff>
    </xdr:from>
    <xdr:ext cx="469744" cy="259045"/>
    <xdr:sp macro="" textlink="">
      <xdr:nvSpPr>
        <xdr:cNvPr id="278" name="n_4mainValue【福祉施設】&#10;一人当たり面積">
          <a:extLst>
            <a:ext uri="{FF2B5EF4-FFF2-40B4-BE49-F238E27FC236}">
              <a16:creationId xmlns:a16="http://schemas.microsoft.com/office/drawing/2014/main" id="{00000000-0008-0000-0F00-000016010000}"/>
            </a:ext>
          </a:extLst>
        </xdr:cNvPr>
        <xdr:cNvSpPr txBox="1"/>
      </xdr:nvSpPr>
      <xdr:spPr>
        <a:xfrm>
          <a:off x="6737427" y="1452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00000000-0008-0000-0F00-00002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00000000-0008-0000-0F00-00003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307" name="【市民会館】&#10;有形固定資産減価償却率最大値テキスト">
          <a:extLst>
            <a:ext uri="{FF2B5EF4-FFF2-40B4-BE49-F238E27FC236}">
              <a16:creationId xmlns:a16="http://schemas.microsoft.com/office/drawing/2014/main" id="{00000000-0008-0000-0F00-000033010000}"/>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00000000-0008-0000-0F00-000035010000}"/>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1968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079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87449</xdr:rowOff>
    </xdr:from>
    <xdr:to>
      <xdr:col>24</xdr:col>
      <xdr:colOff>114300</xdr:colOff>
      <xdr:row>108</xdr:row>
      <xdr:rowOff>17599</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45847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65876</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00000000-0008-0000-0F00-000041010000}"/>
            </a:ext>
          </a:extLst>
        </xdr:cNvPr>
        <xdr:cNvSpPr txBox="1"/>
      </xdr:nvSpPr>
      <xdr:spPr>
        <a:xfrm>
          <a:off x="4673600"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33564</xdr:rowOff>
    </xdr:from>
    <xdr:to>
      <xdr:col>20</xdr:col>
      <xdr:colOff>38100</xdr:colOff>
      <xdr:row>107</xdr:row>
      <xdr:rowOff>135164</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3746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84364</xdr:rowOff>
    </xdr:from>
    <xdr:to>
      <xdr:col>24</xdr:col>
      <xdr:colOff>63500</xdr:colOff>
      <xdr:row>107</xdr:row>
      <xdr:rowOff>138249</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3797300" y="1842951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160927</xdr:rowOff>
    </xdr:from>
    <xdr:to>
      <xdr:col>15</xdr:col>
      <xdr:colOff>101600</xdr:colOff>
      <xdr:row>107</xdr:row>
      <xdr:rowOff>91077</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2857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40277</xdr:rowOff>
    </xdr:from>
    <xdr:to>
      <xdr:col>19</xdr:col>
      <xdr:colOff>177800</xdr:colOff>
      <xdr:row>107</xdr:row>
      <xdr:rowOff>84364</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2908300" y="183854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116839</xdr:rowOff>
    </xdr:from>
    <xdr:to>
      <xdr:col>10</xdr:col>
      <xdr:colOff>165100</xdr:colOff>
      <xdr:row>107</xdr:row>
      <xdr:rowOff>46989</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196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167639</xdr:rowOff>
    </xdr:from>
    <xdr:to>
      <xdr:col>15</xdr:col>
      <xdr:colOff>50800</xdr:colOff>
      <xdr:row>107</xdr:row>
      <xdr:rowOff>40277</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2019300" y="1834133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72752</xdr:rowOff>
    </xdr:from>
    <xdr:to>
      <xdr:col>6</xdr:col>
      <xdr:colOff>38100</xdr:colOff>
      <xdr:row>107</xdr:row>
      <xdr:rowOff>2902</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1079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123552</xdr:rowOff>
    </xdr:from>
    <xdr:to>
      <xdr:col>10</xdr:col>
      <xdr:colOff>114300</xdr:colOff>
      <xdr:row>106</xdr:row>
      <xdr:rowOff>167639</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1130300" y="1829725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330" name="n_1aveValue【市民会館】&#10;有形固定資産減価償却率">
          <a:extLst>
            <a:ext uri="{FF2B5EF4-FFF2-40B4-BE49-F238E27FC236}">
              <a16:creationId xmlns:a16="http://schemas.microsoft.com/office/drawing/2014/main" id="{00000000-0008-0000-0F00-00004A010000}"/>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331" name="n_2aveValue【市民会館】&#10;有形固定資産減価償却率">
          <a:extLst>
            <a:ext uri="{FF2B5EF4-FFF2-40B4-BE49-F238E27FC236}">
              <a16:creationId xmlns:a16="http://schemas.microsoft.com/office/drawing/2014/main" id="{00000000-0008-0000-0F00-00004B010000}"/>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332" name="n_3aveValue【市民会館】&#10;有形固定資産減価償却率">
          <a:extLst>
            <a:ext uri="{FF2B5EF4-FFF2-40B4-BE49-F238E27FC236}">
              <a16:creationId xmlns:a16="http://schemas.microsoft.com/office/drawing/2014/main" id="{00000000-0008-0000-0F00-00004C010000}"/>
            </a:ext>
          </a:extLst>
        </xdr:cNvPr>
        <xdr:cNvSpPr txBox="1"/>
      </xdr:nvSpPr>
      <xdr:spPr>
        <a:xfrm>
          <a:off x="1816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333" name="n_4aveValue【市民会館】&#10;有形固定資産減価償却率">
          <a:extLst>
            <a:ext uri="{FF2B5EF4-FFF2-40B4-BE49-F238E27FC236}">
              <a16:creationId xmlns:a16="http://schemas.microsoft.com/office/drawing/2014/main" id="{00000000-0008-0000-0F00-00004D010000}"/>
            </a:ext>
          </a:extLst>
        </xdr:cNvPr>
        <xdr:cNvSpPr txBox="1"/>
      </xdr:nvSpPr>
      <xdr:spPr>
        <a:xfrm>
          <a:off x="927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126291</xdr:rowOff>
    </xdr:from>
    <xdr:ext cx="405111" cy="259045"/>
    <xdr:sp macro="" textlink="">
      <xdr:nvSpPr>
        <xdr:cNvPr id="334" name="n_1mainValue【市民会館】&#10;有形固定資産減価償却率">
          <a:extLst>
            <a:ext uri="{FF2B5EF4-FFF2-40B4-BE49-F238E27FC236}">
              <a16:creationId xmlns:a16="http://schemas.microsoft.com/office/drawing/2014/main" id="{00000000-0008-0000-0F00-00004E010000}"/>
            </a:ext>
          </a:extLst>
        </xdr:cNvPr>
        <xdr:cNvSpPr txBox="1"/>
      </xdr:nvSpPr>
      <xdr:spPr>
        <a:xfrm>
          <a:off x="35820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82204</xdr:rowOff>
    </xdr:from>
    <xdr:ext cx="405111" cy="259045"/>
    <xdr:sp macro="" textlink="">
      <xdr:nvSpPr>
        <xdr:cNvPr id="335" name="n_2mainValue【市民会館】&#10;有形固定資産減価償却率">
          <a:extLst>
            <a:ext uri="{FF2B5EF4-FFF2-40B4-BE49-F238E27FC236}">
              <a16:creationId xmlns:a16="http://schemas.microsoft.com/office/drawing/2014/main" id="{00000000-0008-0000-0F00-00004F010000}"/>
            </a:ext>
          </a:extLst>
        </xdr:cNvPr>
        <xdr:cNvSpPr txBox="1"/>
      </xdr:nvSpPr>
      <xdr:spPr>
        <a:xfrm>
          <a:off x="2705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38116</xdr:rowOff>
    </xdr:from>
    <xdr:ext cx="405111" cy="259045"/>
    <xdr:sp macro="" textlink="">
      <xdr:nvSpPr>
        <xdr:cNvPr id="336" name="n_3mainValue【市民会館】&#10;有形固定資産減価償却率">
          <a:extLst>
            <a:ext uri="{FF2B5EF4-FFF2-40B4-BE49-F238E27FC236}">
              <a16:creationId xmlns:a16="http://schemas.microsoft.com/office/drawing/2014/main" id="{00000000-0008-0000-0F00-000050010000}"/>
            </a:ext>
          </a:extLst>
        </xdr:cNvPr>
        <xdr:cNvSpPr txBox="1"/>
      </xdr:nvSpPr>
      <xdr:spPr>
        <a:xfrm>
          <a:off x="1816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165479</xdr:rowOff>
    </xdr:from>
    <xdr:ext cx="405111" cy="259045"/>
    <xdr:sp macro="" textlink="">
      <xdr:nvSpPr>
        <xdr:cNvPr id="337" name="n_4mainValue【市民会館】&#10;有形固定資産減価償却率">
          <a:extLst>
            <a:ext uri="{FF2B5EF4-FFF2-40B4-BE49-F238E27FC236}">
              <a16:creationId xmlns:a16="http://schemas.microsoft.com/office/drawing/2014/main" id="{00000000-0008-0000-0F00-000051010000}"/>
            </a:ext>
          </a:extLst>
        </xdr:cNvPr>
        <xdr:cNvSpPr txBox="1"/>
      </xdr:nvSpPr>
      <xdr:spPr>
        <a:xfrm>
          <a:off x="927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F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F00-00006A010000}"/>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F00-00006C010000}"/>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F00-00006E010000}"/>
            </a:ext>
          </a:extLst>
        </xdr:cNvPr>
        <xdr:cNvSpPr txBox="1"/>
      </xdr:nvSpPr>
      <xdr:spPr>
        <a:xfrm>
          <a:off x="10515600" y="18374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7810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6921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45720</xdr:rowOff>
    </xdr:from>
    <xdr:to>
      <xdr:col>55</xdr:col>
      <xdr:colOff>50800</xdr:colOff>
      <xdr:row>107</xdr:row>
      <xdr:rowOff>147320</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10426700" y="183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68597</xdr:rowOff>
    </xdr:from>
    <xdr:ext cx="469744" cy="259045"/>
    <xdr:sp macro="" textlink="">
      <xdr:nvSpPr>
        <xdr:cNvPr id="378" name="【市民会館】&#10;一人当たり面積該当値テキスト">
          <a:extLst>
            <a:ext uri="{FF2B5EF4-FFF2-40B4-BE49-F238E27FC236}">
              <a16:creationId xmlns:a16="http://schemas.microsoft.com/office/drawing/2014/main" id="{00000000-0008-0000-0F00-00007A010000}"/>
            </a:ext>
          </a:extLst>
        </xdr:cNvPr>
        <xdr:cNvSpPr txBox="1"/>
      </xdr:nvSpPr>
      <xdr:spPr>
        <a:xfrm>
          <a:off x="10515600"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49530</xdr:rowOff>
    </xdr:from>
    <xdr:to>
      <xdr:col>50</xdr:col>
      <xdr:colOff>165100</xdr:colOff>
      <xdr:row>107</xdr:row>
      <xdr:rowOff>151130</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9588500" y="183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96520</xdr:rowOff>
    </xdr:from>
    <xdr:to>
      <xdr:col>55</xdr:col>
      <xdr:colOff>0</xdr:colOff>
      <xdr:row>107</xdr:row>
      <xdr:rowOff>100330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9639300" y="18441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8699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100330</xdr:rowOff>
    </xdr:from>
    <xdr:to>
      <xdr:col>50</xdr:col>
      <xdr:colOff>114300</xdr:colOff>
      <xdr:row>107</xdr:row>
      <xdr:rowOff>102870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8750300" y="184454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54611</xdr:rowOff>
    </xdr:from>
    <xdr:to>
      <xdr:col>41</xdr:col>
      <xdr:colOff>101600</xdr:colOff>
      <xdr:row>107</xdr:row>
      <xdr:rowOff>156211</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7810500" y="1839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102870</xdr:rowOff>
    </xdr:from>
    <xdr:to>
      <xdr:col>45</xdr:col>
      <xdr:colOff>177800</xdr:colOff>
      <xdr:row>107</xdr:row>
      <xdr:rowOff>105411</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flipV="1">
          <a:off x="7861300" y="184480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58420</xdr:rowOff>
    </xdr:from>
    <xdr:to>
      <xdr:col>36</xdr:col>
      <xdr:colOff>165100</xdr:colOff>
      <xdr:row>107</xdr:row>
      <xdr:rowOff>160020</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6921500" y="184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105411</xdr:rowOff>
    </xdr:from>
    <xdr:to>
      <xdr:col>41</xdr:col>
      <xdr:colOff>50800</xdr:colOff>
      <xdr:row>107</xdr:row>
      <xdr:rowOff>109220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flipV="1">
          <a:off x="6972300" y="184505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387" name="n_1aveValue【市民会館】&#10;一人当たり面積">
          <a:extLst>
            <a:ext uri="{FF2B5EF4-FFF2-40B4-BE49-F238E27FC236}">
              <a16:creationId xmlns:a16="http://schemas.microsoft.com/office/drawing/2014/main" id="{00000000-0008-0000-0F00-000083010000}"/>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388" name="n_2aveValue【市民会館】&#10;一人当たり面積">
          <a:extLst>
            <a:ext uri="{FF2B5EF4-FFF2-40B4-BE49-F238E27FC236}">
              <a16:creationId xmlns:a16="http://schemas.microsoft.com/office/drawing/2014/main" id="{00000000-0008-0000-0F00-000084010000}"/>
            </a:ext>
          </a:extLst>
        </xdr:cNvPr>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134638</xdr:rowOff>
    </xdr:from>
    <xdr:ext cx="469744" cy="259045"/>
    <xdr:sp macro="" textlink="">
      <xdr:nvSpPr>
        <xdr:cNvPr id="389" name="n_3aveValue【市民会館】&#10;一人当たり面積">
          <a:extLst>
            <a:ext uri="{FF2B5EF4-FFF2-40B4-BE49-F238E27FC236}">
              <a16:creationId xmlns:a16="http://schemas.microsoft.com/office/drawing/2014/main" id="{00000000-0008-0000-0F00-000085010000}"/>
            </a:ext>
          </a:extLst>
        </xdr:cNvPr>
        <xdr:cNvSpPr txBox="1"/>
      </xdr:nvSpPr>
      <xdr:spPr>
        <a:xfrm>
          <a:off x="7626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166388</xdr:rowOff>
    </xdr:from>
    <xdr:ext cx="469744" cy="259045"/>
    <xdr:sp macro="" textlink="">
      <xdr:nvSpPr>
        <xdr:cNvPr id="390" name="n_4aveValue【市民会館】&#10;一人当たり面積">
          <a:extLst>
            <a:ext uri="{FF2B5EF4-FFF2-40B4-BE49-F238E27FC236}">
              <a16:creationId xmlns:a16="http://schemas.microsoft.com/office/drawing/2014/main" id="{00000000-0008-0000-0F00-000086010000}"/>
            </a:ext>
          </a:extLst>
        </xdr:cNvPr>
        <xdr:cNvSpPr txBox="1"/>
      </xdr:nvSpPr>
      <xdr:spPr>
        <a:xfrm>
          <a:off x="6737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142257</xdr:rowOff>
    </xdr:from>
    <xdr:ext cx="469744" cy="259045"/>
    <xdr:sp macro="" textlink="">
      <xdr:nvSpPr>
        <xdr:cNvPr id="391" name="n_1mainValue【市民会館】&#10;一人当たり面積">
          <a:extLst>
            <a:ext uri="{FF2B5EF4-FFF2-40B4-BE49-F238E27FC236}">
              <a16:creationId xmlns:a16="http://schemas.microsoft.com/office/drawing/2014/main" id="{00000000-0008-0000-0F00-000087010000}"/>
            </a:ext>
          </a:extLst>
        </xdr:cNvPr>
        <xdr:cNvSpPr txBox="1"/>
      </xdr:nvSpPr>
      <xdr:spPr>
        <a:xfrm>
          <a:off x="9391727"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392" name="n_2mainValue【市民会館】&#10;一人当たり面積">
          <a:extLst>
            <a:ext uri="{FF2B5EF4-FFF2-40B4-BE49-F238E27FC236}">
              <a16:creationId xmlns:a16="http://schemas.microsoft.com/office/drawing/2014/main" id="{00000000-0008-0000-0F00-000088010000}"/>
            </a:ext>
          </a:extLst>
        </xdr:cNvPr>
        <xdr:cNvSpPr txBox="1"/>
      </xdr:nvSpPr>
      <xdr:spPr>
        <a:xfrm>
          <a:off x="8515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147338</xdr:rowOff>
    </xdr:from>
    <xdr:ext cx="469744" cy="259045"/>
    <xdr:sp macro="" textlink="">
      <xdr:nvSpPr>
        <xdr:cNvPr id="393" name="n_3mainValue【市民会館】&#10;一人当たり面積">
          <a:extLst>
            <a:ext uri="{FF2B5EF4-FFF2-40B4-BE49-F238E27FC236}">
              <a16:creationId xmlns:a16="http://schemas.microsoft.com/office/drawing/2014/main" id="{00000000-0008-0000-0F00-000089010000}"/>
            </a:ext>
          </a:extLst>
        </xdr:cNvPr>
        <xdr:cNvSpPr txBox="1"/>
      </xdr:nvSpPr>
      <xdr:spPr>
        <a:xfrm>
          <a:off x="7626427" y="1849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151147</xdr:rowOff>
    </xdr:from>
    <xdr:ext cx="469744" cy="259045"/>
    <xdr:sp macro="" textlink="">
      <xdr:nvSpPr>
        <xdr:cNvPr id="394" name="n_4mainValue【市民会館】&#10;一人当たり面積">
          <a:extLst>
            <a:ext uri="{FF2B5EF4-FFF2-40B4-BE49-F238E27FC236}">
              <a16:creationId xmlns:a16="http://schemas.microsoft.com/office/drawing/2014/main" id="{00000000-0008-0000-0F00-00008A010000}"/>
            </a:ext>
          </a:extLst>
        </xdr:cNvPr>
        <xdr:cNvSpPr txBox="1"/>
      </xdr:nvSpPr>
      <xdr:spPr>
        <a:xfrm>
          <a:off x="6737427" y="184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00000000-0008-0000-0F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00000000-0008-0000-0F00-0000A4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00000000-0008-0000-0F00-0000A6010000}"/>
            </a:ext>
          </a:extLst>
        </xdr:cNvPr>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00000000-0008-0000-0F00-0000A8010000}"/>
            </a:ext>
          </a:extLst>
        </xdr:cNvPr>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105410</xdr:rowOff>
    </xdr:from>
    <xdr:to>
      <xdr:col>85</xdr:col>
      <xdr:colOff>177800</xdr:colOff>
      <xdr:row>39</xdr:row>
      <xdr:rowOff>35560</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83837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00000000-0008-0000-0F00-0000B4010000}"/>
            </a:ext>
          </a:extLst>
        </xdr:cNvPr>
        <xdr:cNvSpPr txBox="1"/>
      </xdr:nvSpPr>
      <xdr:spPr>
        <a:xfrm>
          <a:off x="16357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5430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38</xdr:row>
      <xdr:rowOff>156210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5481300" y="66255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50165</xdr:rowOff>
    </xdr:from>
    <xdr:to>
      <xdr:col>76</xdr:col>
      <xdr:colOff>165100</xdr:colOff>
      <xdr:row>38</xdr:row>
      <xdr:rowOff>151765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4541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100965</xdr:rowOff>
    </xdr:from>
    <xdr:to>
      <xdr:col>81</xdr:col>
      <xdr:colOff>50800</xdr:colOff>
      <xdr:row>38</xdr:row>
      <xdr:rowOff>110490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4592300" y="66160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3652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11430</xdr:rowOff>
    </xdr:from>
    <xdr:to>
      <xdr:col>76</xdr:col>
      <xdr:colOff>114300</xdr:colOff>
      <xdr:row>38</xdr:row>
      <xdr:rowOff>100965</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3703300" y="652653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90170</xdr:rowOff>
    </xdr:from>
    <xdr:to>
      <xdr:col>67</xdr:col>
      <xdr:colOff>101600</xdr:colOff>
      <xdr:row>38</xdr:row>
      <xdr:rowOff>20320</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2763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140970</xdr:rowOff>
    </xdr:from>
    <xdr:to>
      <xdr:col>71</xdr:col>
      <xdr:colOff>177800</xdr:colOff>
      <xdr:row>38</xdr:row>
      <xdr:rowOff>11430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814300" y="6484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152417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142892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4389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36847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2611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00000000-0008-0000-0F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477" name="【一般廃棄物処理施設】&#10;一人当たり有形固定資産（償却資産）額最小値テキスト">
          <a:extLst>
            <a:ext uri="{FF2B5EF4-FFF2-40B4-BE49-F238E27FC236}">
              <a16:creationId xmlns:a16="http://schemas.microsoft.com/office/drawing/2014/main" id="{00000000-0008-0000-0F00-0000DD010000}"/>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00000000-0008-0000-0F00-0000DF010000}"/>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00000000-0008-0000-0F00-0000E1010000}"/>
            </a:ext>
          </a:extLst>
        </xdr:cNvPr>
        <xdr:cNvSpPr txBox="1"/>
      </xdr:nvSpPr>
      <xdr:spPr>
        <a:xfrm>
          <a:off x="22199600" y="6819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9494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8605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43890</xdr:rowOff>
    </xdr:from>
    <xdr:to>
      <xdr:col>116</xdr:col>
      <xdr:colOff>114300</xdr:colOff>
      <xdr:row>41</xdr:row>
      <xdr:rowOff>145490</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2110700" y="707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130267</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00000000-0008-0000-0F00-0000ED010000}"/>
            </a:ext>
          </a:extLst>
        </xdr:cNvPr>
        <xdr:cNvSpPr txBox="1"/>
      </xdr:nvSpPr>
      <xdr:spPr>
        <a:xfrm>
          <a:off x="22199600" y="698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45624</xdr:rowOff>
    </xdr:from>
    <xdr:to>
      <xdr:col>112</xdr:col>
      <xdr:colOff>38100</xdr:colOff>
      <xdr:row>41</xdr:row>
      <xdr:rowOff>147224</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1272500" y="70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94690</xdr:rowOff>
    </xdr:from>
    <xdr:to>
      <xdr:col>116</xdr:col>
      <xdr:colOff>63500</xdr:colOff>
      <xdr:row>41</xdr:row>
      <xdr:rowOff>96424</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21323300" y="7124140"/>
          <a:ext cx="8382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53813</xdr:rowOff>
    </xdr:from>
    <xdr:to>
      <xdr:col>107</xdr:col>
      <xdr:colOff>101600</xdr:colOff>
      <xdr:row>41</xdr:row>
      <xdr:rowOff>155413</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20383500" y="708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96424</xdr:rowOff>
    </xdr:from>
    <xdr:to>
      <xdr:col>111</xdr:col>
      <xdr:colOff>177800</xdr:colOff>
      <xdr:row>41</xdr:row>
      <xdr:rowOff>104613</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20434300" y="7125874"/>
          <a:ext cx="889000" cy="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46025</xdr:rowOff>
    </xdr:from>
    <xdr:to>
      <xdr:col>102</xdr:col>
      <xdr:colOff>165100</xdr:colOff>
      <xdr:row>41</xdr:row>
      <xdr:rowOff>147625</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9494500" y="70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96825</xdr:rowOff>
    </xdr:from>
    <xdr:to>
      <xdr:col>107</xdr:col>
      <xdr:colOff>50800</xdr:colOff>
      <xdr:row>41</xdr:row>
      <xdr:rowOff>104613</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9545300" y="7126275"/>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48526</xdr:rowOff>
    </xdr:from>
    <xdr:to>
      <xdr:col>98</xdr:col>
      <xdr:colOff>38100</xdr:colOff>
      <xdr:row>41</xdr:row>
      <xdr:rowOff>150126</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8605500" y="70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96825</xdr:rowOff>
    </xdr:from>
    <xdr:to>
      <xdr:col>102</xdr:col>
      <xdr:colOff>114300</xdr:colOff>
      <xdr:row>41</xdr:row>
      <xdr:rowOff>99326</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8656300" y="7126275"/>
          <a:ext cx="889000"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502" name="n_1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1011095" y="672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503" name="n_2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01347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52657</xdr:rowOff>
    </xdr:from>
    <xdr:ext cx="599010" cy="259045"/>
    <xdr:sp macro="" textlink="">
      <xdr:nvSpPr>
        <xdr:cNvPr id="504" name="n_3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9245795" y="67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87372</xdr:rowOff>
    </xdr:from>
    <xdr:ext cx="534377" cy="259045"/>
    <xdr:sp macro="" textlink="">
      <xdr:nvSpPr>
        <xdr:cNvPr id="505" name="n_4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8389111" y="677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138351</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1043411" y="716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146540</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20167111" y="717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138752</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9278111" y="716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141253</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8389111" y="717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00000000-0008-0000-0F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00000000-0008-0000-0F00-000018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00000000-0008-0000-0F00-00001A020000}"/>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00000000-0008-0000-0F00-00001C020000}"/>
            </a:ext>
          </a:extLst>
        </xdr:cNvPr>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00000000-0008-0000-0F00-000028020000}"/>
            </a:ext>
          </a:extLst>
        </xdr:cNvPr>
        <xdr:cNvSpPr txBox="1"/>
      </xdr:nvSpPr>
      <xdr:spPr>
        <a:xfrm>
          <a:off x="16357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48804</xdr:rowOff>
    </xdr:from>
    <xdr:to>
      <xdr:col>81</xdr:col>
      <xdr:colOff>101600</xdr:colOff>
      <xdr:row>60</xdr:row>
      <xdr:rowOff>150404</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5430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99604</xdr:rowOff>
    </xdr:from>
    <xdr:to>
      <xdr:col>85</xdr:col>
      <xdr:colOff>127000</xdr:colOff>
      <xdr:row>60</xdr:row>
      <xdr:rowOff>125730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5481300" y="1038660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21046</xdr:rowOff>
    </xdr:from>
    <xdr:to>
      <xdr:col>76</xdr:col>
      <xdr:colOff>165100</xdr:colOff>
      <xdr:row>60</xdr:row>
      <xdr:rowOff>122646</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4541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71846</xdr:rowOff>
    </xdr:from>
    <xdr:to>
      <xdr:col>81</xdr:col>
      <xdr:colOff>50800</xdr:colOff>
      <xdr:row>60</xdr:row>
      <xdr:rowOff>99604</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4592300" y="103588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79828</xdr:rowOff>
    </xdr:from>
    <xdr:to>
      <xdr:col>72</xdr:col>
      <xdr:colOff>38100</xdr:colOff>
      <xdr:row>65</xdr:row>
      <xdr:rowOff>9978</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3652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71846</xdr:rowOff>
    </xdr:from>
    <xdr:to>
      <xdr:col>76</xdr:col>
      <xdr:colOff>114300</xdr:colOff>
      <xdr:row>64</xdr:row>
      <xdr:rowOff>130628</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flipV="1">
          <a:off x="13703300" y="10358846"/>
          <a:ext cx="889000" cy="74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79828</xdr:rowOff>
    </xdr:from>
    <xdr:to>
      <xdr:col>67</xdr:col>
      <xdr:colOff>101600</xdr:colOff>
      <xdr:row>65</xdr:row>
      <xdr:rowOff>9978</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2763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130628</xdr:rowOff>
    </xdr:from>
    <xdr:to>
      <xdr:col>71</xdr:col>
      <xdr:colOff>177800</xdr:colOff>
      <xdr:row>64</xdr:row>
      <xdr:rowOff>130628</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814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4389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141531</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52660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113773</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4389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65</xdr:row>
      <xdr:rowOff>1105</xdr:rowOff>
    </xdr:from>
    <xdr:ext cx="469744" cy="259045"/>
    <xdr:sp macro="" textlink="">
      <xdr:nvSpPr>
        <xdr:cNvPr id="567" name="n_3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3468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65</xdr:row>
      <xdr:rowOff>1105</xdr:rowOff>
    </xdr:from>
    <xdr:ext cx="469744" cy="259045"/>
    <xdr:sp macro="" textlink="">
      <xdr:nvSpPr>
        <xdr:cNvPr id="568" name="n_4main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2579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00000000-0008-0000-0F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00000000-0008-0000-0F00-00004F020000}"/>
            </a:ext>
          </a:extLst>
        </xdr:cNvPr>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00000000-0008-0000-0F00-000051020000}"/>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00000000-0008-0000-0F00-000053020000}"/>
            </a:ext>
          </a:extLst>
        </xdr:cNvPr>
        <xdr:cNvSpPr txBox="1"/>
      </xdr:nvSpPr>
      <xdr:spPr>
        <a:xfrm>
          <a:off x="22199600" y="1044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70358</xdr:rowOff>
    </xdr:from>
    <xdr:to>
      <xdr:col>116</xdr:col>
      <xdr:colOff>114300</xdr:colOff>
      <xdr:row>64</xdr:row>
      <xdr:rowOff>508</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22110700" y="10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156735</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00000000-0008-0000-0F00-00005F020000}"/>
            </a:ext>
          </a:extLst>
        </xdr:cNvPr>
        <xdr:cNvSpPr txBox="1"/>
      </xdr:nvSpPr>
      <xdr:spPr>
        <a:xfrm>
          <a:off x="22199600" y="1078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121158</xdr:rowOff>
    </xdr:from>
    <xdr:to>
      <xdr:col>116</xdr:col>
      <xdr:colOff>63500</xdr:colOff>
      <xdr:row>63</xdr:row>
      <xdr:rowOff>125730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21323300" y="109225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8656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616" name="n_1aveValue【保健センター・保健所】&#10;一人当たり面積">
          <a:extLst>
            <a:ext uri="{FF2B5EF4-FFF2-40B4-BE49-F238E27FC236}">
              <a16:creationId xmlns:a16="http://schemas.microsoft.com/office/drawing/2014/main" id="{00000000-0008-0000-0F00-000068020000}"/>
            </a:ext>
          </a:extLst>
        </xdr:cNvPr>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17" name="n_2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618" name="n_3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19" name="n_4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620" name="n_1mainValue【保健センター・保健所】&#10;一人当たり面積">
          <a:extLst>
            <a:ext uri="{FF2B5EF4-FFF2-40B4-BE49-F238E27FC236}">
              <a16:creationId xmlns:a16="http://schemas.microsoft.com/office/drawing/2014/main" id="{00000000-0008-0000-0F00-00006C020000}"/>
            </a:ext>
          </a:extLst>
        </xdr:cNvPr>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621" name="n_2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622" name="n_3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623" name="n_4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00000000-0008-0000-0F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flipV="1">
          <a:off x="16318864"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00000000-0008-0000-0F00-000089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00000000-0008-0000-0F00-00008B020000}"/>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00000000-0008-0000-0F00-00008D020000}"/>
            </a:ext>
          </a:extLst>
        </xdr:cNvPr>
        <xdr:cNvSpPr txBox="1"/>
      </xdr:nvSpPr>
      <xdr:spPr>
        <a:xfrm>
          <a:off x="16357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48261</xdr:rowOff>
    </xdr:from>
    <xdr:to>
      <xdr:col>85</xdr:col>
      <xdr:colOff>177800</xdr:colOff>
      <xdr:row>85</xdr:row>
      <xdr:rowOff>149861</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6268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26688</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00000000-0008-0000-0F00-000099020000}"/>
            </a:ext>
          </a:extLst>
        </xdr:cNvPr>
        <xdr:cNvSpPr txBox="1"/>
      </xdr:nvSpPr>
      <xdr:spPr>
        <a:xfrm>
          <a:off x="16357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63500</xdr:rowOff>
    </xdr:from>
    <xdr:to>
      <xdr:col>81</xdr:col>
      <xdr:colOff>101600</xdr:colOff>
      <xdr:row>83</xdr:row>
      <xdr:rowOff>165100</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5430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114300</xdr:rowOff>
    </xdr:from>
    <xdr:to>
      <xdr:col>85</xdr:col>
      <xdr:colOff>127000</xdr:colOff>
      <xdr:row>85</xdr:row>
      <xdr:rowOff>99061</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5481300" y="14344650"/>
          <a:ext cx="8382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17780</xdr:rowOff>
    </xdr:from>
    <xdr:to>
      <xdr:col>76</xdr:col>
      <xdr:colOff>165100</xdr:colOff>
      <xdr:row>83</xdr:row>
      <xdr:rowOff>119380</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4541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68580</xdr:rowOff>
    </xdr:from>
    <xdr:to>
      <xdr:col>81</xdr:col>
      <xdr:colOff>50800</xdr:colOff>
      <xdr:row>83</xdr:row>
      <xdr:rowOff>114300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4592300" y="14298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151130</xdr:rowOff>
    </xdr:from>
    <xdr:to>
      <xdr:col>72</xdr:col>
      <xdr:colOff>38100</xdr:colOff>
      <xdr:row>83</xdr:row>
      <xdr:rowOff>81280</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3652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30480</xdr:rowOff>
    </xdr:from>
    <xdr:to>
      <xdr:col>76</xdr:col>
      <xdr:colOff>114300</xdr:colOff>
      <xdr:row>83</xdr:row>
      <xdr:rowOff>68580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3703300" y="14260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48261</xdr:rowOff>
    </xdr:from>
    <xdr:to>
      <xdr:col>67</xdr:col>
      <xdr:colOff>101600</xdr:colOff>
      <xdr:row>82</xdr:row>
      <xdr:rowOff>149861</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2763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99061</xdr:rowOff>
    </xdr:from>
    <xdr:to>
      <xdr:col>71</xdr:col>
      <xdr:colOff>177800</xdr:colOff>
      <xdr:row>83</xdr:row>
      <xdr:rowOff>30480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2814300" y="141579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674" name="n_1aveValue【消防施設】&#10;有形固定資産減価償却率">
          <a:extLst>
            <a:ext uri="{FF2B5EF4-FFF2-40B4-BE49-F238E27FC236}">
              <a16:creationId xmlns:a16="http://schemas.microsoft.com/office/drawing/2014/main" id="{00000000-0008-0000-0F00-0000A2020000}"/>
            </a:ext>
          </a:extLst>
        </xdr:cNvPr>
        <xdr:cNvSpPr txBox="1"/>
      </xdr:nvSpPr>
      <xdr:spPr>
        <a:xfrm>
          <a:off x="15266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5" name="n_2aveValue【消防施設】&#10;有形固定資産減価償却率">
          <a:extLst>
            <a:ext uri="{FF2B5EF4-FFF2-40B4-BE49-F238E27FC236}">
              <a16:creationId xmlns:a16="http://schemas.microsoft.com/office/drawing/2014/main" id="{00000000-0008-0000-0F00-0000A3020000}"/>
            </a:ext>
          </a:extLst>
        </xdr:cNvPr>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76" name="n_3aveValue【消防施設】&#10;有形固定資産減価償却率">
          <a:extLst>
            <a:ext uri="{FF2B5EF4-FFF2-40B4-BE49-F238E27FC236}">
              <a16:creationId xmlns:a16="http://schemas.microsoft.com/office/drawing/2014/main" id="{00000000-0008-0000-0F00-0000A4020000}"/>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677" name="n_4aveValue【消防施設】&#10;有形固定資産減価償却率">
          <a:extLst>
            <a:ext uri="{FF2B5EF4-FFF2-40B4-BE49-F238E27FC236}">
              <a16:creationId xmlns:a16="http://schemas.microsoft.com/office/drawing/2014/main" id="{00000000-0008-0000-0F00-0000A5020000}"/>
            </a:ext>
          </a:extLst>
        </xdr:cNvPr>
        <xdr:cNvSpPr txBox="1"/>
      </xdr:nvSpPr>
      <xdr:spPr>
        <a:xfrm>
          <a:off x="12611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156227</xdr:rowOff>
    </xdr:from>
    <xdr:ext cx="405111" cy="259045"/>
    <xdr:sp macro="" textlink="">
      <xdr:nvSpPr>
        <xdr:cNvPr id="678" name="n_1mainValue【消防施設】&#10;有形固定資産減価償却率">
          <a:extLst>
            <a:ext uri="{FF2B5EF4-FFF2-40B4-BE49-F238E27FC236}">
              <a16:creationId xmlns:a16="http://schemas.microsoft.com/office/drawing/2014/main" id="{00000000-0008-0000-0F00-0000A6020000}"/>
            </a:ext>
          </a:extLst>
        </xdr:cNvPr>
        <xdr:cNvSpPr txBox="1"/>
      </xdr:nvSpPr>
      <xdr:spPr>
        <a:xfrm>
          <a:off x="152660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110507</xdr:rowOff>
    </xdr:from>
    <xdr:ext cx="405111" cy="259045"/>
    <xdr:sp macro="" textlink="">
      <xdr:nvSpPr>
        <xdr:cNvPr id="679" name="n_2mainValue【消防施設】&#10;有形固定資産減価償却率">
          <a:extLst>
            <a:ext uri="{FF2B5EF4-FFF2-40B4-BE49-F238E27FC236}">
              <a16:creationId xmlns:a16="http://schemas.microsoft.com/office/drawing/2014/main" id="{00000000-0008-0000-0F00-0000A7020000}"/>
            </a:ext>
          </a:extLst>
        </xdr:cNvPr>
        <xdr:cNvSpPr txBox="1"/>
      </xdr:nvSpPr>
      <xdr:spPr>
        <a:xfrm>
          <a:off x="14389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72407</xdr:rowOff>
    </xdr:from>
    <xdr:ext cx="405111" cy="259045"/>
    <xdr:sp macro="" textlink="">
      <xdr:nvSpPr>
        <xdr:cNvPr id="680" name="n_3mainValue【消防施設】&#10;有形固定資産減価償却率">
          <a:extLst>
            <a:ext uri="{FF2B5EF4-FFF2-40B4-BE49-F238E27FC236}">
              <a16:creationId xmlns:a16="http://schemas.microsoft.com/office/drawing/2014/main" id="{00000000-0008-0000-0F00-0000A8020000}"/>
            </a:ext>
          </a:extLst>
        </xdr:cNvPr>
        <xdr:cNvSpPr txBox="1"/>
      </xdr:nvSpPr>
      <xdr:spPr>
        <a:xfrm>
          <a:off x="13500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140988</xdr:rowOff>
    </xdr:from>
    <xdr:ext cx="405111" cy="259045"/>
    <xdr:sp macro="" textlink="">
      <xdr:nvSpPr>
        <xdr:cNvPr id="681" name="n_4mainValue【消防施設】&#10;有形固定資産減価償却率">
          <a:extLst>
            <a:ext uri="{FF2B5EF4-FFF2-40B4-BE49-F238E27FC236}">
              <a16:creationId xmlns:a16="http://schemas.microsoft.com/office/drawing/2014/main" id="{00000000-0008-0000-0F00-0000A9020000}"/>
            </a:ext>
          </a:extLst>
        </xdr:cNvPr>
        <xdr:cNvSpPr txBox="1"/>
      </xdr:nvSpPr>
      <xdr:spPr>
        <a:xfrm>
          <a:off x="12611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00000000-0008-0000-0F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06" name="【消防施設】&#10;一人当たり面積最小値テキスト">
          <a:extLst>
            <a:ext uri="{FF2B5EF4-FFF2-40B4-BE49-F238E27FC236}">
              <a16:creationId xmlns:a16="http://schemas.microsoft.com/office/drawing/2014/main" id="{00000000-0008-0000-0F00-0000C2020000}"/>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708" name="【消防施設】&#10;一人当たり面積最大値テキスト">
          <a:extLst>
            <a:ext uri="{FF2B5EF4-FFF2-40B4-BE49-F238E27FC236}">
              <a16:creationId xmlns:a16="http://schemas.microsoft.com/office/drawing/2014/main" id="{00000000-0008-0000-0F00-0000C4020000}"/>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10" name="【消防施設】&#10;一人当たり面積平均値テキスト">
          <a:extLst>
            <a:ext uri="{FF2B5EF4-FFF2-40B4-BE49-F238E27FC236}">
              <a16:creationId xmlns:a16="http://schemas.microsoft.com/office/drawing/2014/main" id="{00000000-0008-0000-0F00-0000C6020000}"/>
            </a:ext>
          </a:extLst>
        </xdr:cNvPr>
        <xdr:cNvSpPr txBox="1"/>
      </xdr:nvSpPr>
      <xdr:spPr>
        <a:xfrm>
          <a:off x="22199600" y="1459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8605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40639</xdr:rowOff>
    </xdr:from>
    <xdr:to>
      <xdr:col>116</xdr:col>
      <xdr:colOff>114300</xdr:colOff>
      <xdr:row>85</xdr:row>
      <xdr:rowOff>142239</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21107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63516</xdr:rowOff>
    </xdr:from>
    <xdr:ext cx="469744" cy="259045"/>
    <xdr:sp macro="" textlink="">
      <xdr:nvSpPr>
        <xdr:cNvPr id="722" name="【消防施設】&#10;一人当たり面積該当値テキスト">
          <a:extLst>
            <a:ext uri="{FF2B5EF4-FFF2-40B4-BE49-F238E27FC236}">
              <a16:creationId xmlns:a16="http://schemas.microsoft.com/office/drawing/2014/main" id="{00000000-0008-0000-0F00-0000D2020000}"/>
            </a:ext>
          </a:extLst>
        </xdr:cNvPr>
        <xdr:cNvSpPr txBox="1"/>
      </xdr:nvSpPr>
      <xdr:spPr>
        <a:xfrm>
          <a:off x="22199600"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40639</xdr:rowOff>
    </xdr:from>
    <xdr:to>
      <xdr:col>112</xdr:col>
      <xdr:colOff>38100</xdr:colOff>
      <xdr:row>85</xdr:row>
      <xdr:rowOff>142239</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1272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91439</xdr:rowOff>
    </xdr:from>
    <xdr:to>
      <xdr:col>116</xdr:col>
      <xdr:colOff>63500</xdr:colOff>
      <xdr:row>85</xdr:row>
      <xdr:rowOff>91439</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21323300" y="146646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36830</xdr:rowOff>
    </xdr:from>
    <xdr:to>
      <xdr:col>107</xdr:col>
      <xdr:colOff>101600</xdr:colOff>
      <xdr:row>85</xdr:row>
      <xdr:rowOff>138430</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0383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87630</xdr:rowOff>
    </xdr:from>
    <xdr:to>
      <xdr:col>111</xdr:col>
      <xdr:colOff>177800</xdr:colOff>
      <xdr:row>85</xdr:row>
      <xdr:rowOff>91439</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20434300" y="14660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42545</xdr:rowOff>
    </xdr:from>
    <xdr:to>
      <xdr:col>102</xdr:col>
      <xdr:colOff>165100</xdr:colOff>
      <xdr:row>85</xdr:row>
      <xdr:rowOff>144145</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9494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87630</xdr:rowOff>
    </xdr:from>
    <xdr:to>
      <xdr:col>107</xdr:col>
      <xdr:colOff>50800</xdr:colOff>
      <xdr:row>85</xdr:row>
      <xdr:rowOff>93345</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19545300" y="14660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8605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93345</xdr:rowOff>
    </xdr:from>
    <xdr:to>
      <xdr:col>102</xdr:col>
      <xdr:colOff>114300</xdr:colOff>
      <xdr:row>85</xdr:row>
      <xdr:rowOff>110489</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flipV="1">
          <a:off x="18656300" y="146665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731" name="n_1aveValue【消防施設】&#10;一人当たり面積">
          <a:extLst>
            <a:ext uri="{FF2B5EF4-FFF2-40B4-BE49-F238E27FC236}">
              <a16:creationId xmlns:a16="http://schemas.microsoft.com/office/drawing/2014/main" id="{00000000-0008-0000-0F00-0000DB020000}"/>
            </a:ext>
          </a:extLst>
        </xdr:cNvPr>
        <xdr:cNvSpPr txBox="1"/>
      </xdr:nvSpPr>
      <xdr:spPr>
        <a:xfrm>
          <a:off x="21075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732" name="n_2aveValue【消防施設】&#10;一人当たり面積">
          <a:extLst>
            <a:ext uri="{FF2B5EF4-FFF2-40B4-BE49-F238E27FC236}">
              <a16:creationId xmlns:a16="http://schemas.microsoft.com/office/drawing/2014/main" id="{00000000-0008-0000-0F00-0000DC020000}"/>
            </a:ext>
          </a:extLst>
        </xdr:cNvPr>
        <xdr:cNvSpPr txBox="1"/>
      </xdr:nvSpPr>
      <xdr:spPr>
        <a:xfrm>
          <a:off x="20199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733" name="n_3aveValue【消防施設】&#10;一人当たり面積">
          <a:extLst>
            <a:ext uri="{FF2B5EF4-FFF2-40B4-BE49-F238E27FC236}">
              <a16:creationId xmlns:a16="http://schemas.microsoft.com/office/drawing/2014/main" id="{00000000-0008-0000-0F00-0000DD020000}"/>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734" name="n_4aveValue【消防施設】&#10;一人当たり面積">
          <a:extLst>
            <a:ext uri="{FF2B5EF4-FFF2-40B4-BE49-F238E27FC236}">
              <a16:creationId xmlns:a16="http://schemas.microsoft.com/office/drawing/2014/main" id="{00000000-0008-0000-0F00-0000DE020000}"/>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158766</xdr:rowOff>
    </xdr:from>
    <xdr:ext cx="469744" cy="259045"/>
    <xdr:sp macro="" textlink="">
      <xdr:nvSpPr>
        <xdr:cNvPr id="735" name="n_1mainValue【消防施設】&#10;一人当たり面積">
          <a:extLst>
            <a:ext uri="{FF2B5EF4-FFF2-40B4-BE49-F238E27FC236}">
              <a16:creationId xmlns:a16="http://schemas.microsoft.com/office/drawing/2014/main" id="{00000000-0008-0000-0F00-0000DF020000}"/>
            </a:ext>
          </a:extLst>
        </xdr:cNvPr>
        <xdr:cNvSpPr txBox="1"/>
      </xdr:nvSpPr>
      <xdr:spPr>
        <a:xfrm>
          <a:off x="210757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154957</xdr:rowOff>
    </xdr:from>
    <xdr:ext cx="469744" cy="259045"/>
    <xdr:sp macro="" textlink="">
      <xdr:nvSpPr>
        <xdr:cNvPr id="736" name="n_2mainValue【消防施設】&#10;一人当たり面積">
          <a:extLst>
            <a:ext uri="{FF2B5EF4-FFF2-40B4-BE49-F238E27FC236}">
              <a16:creationId xmlns:a16="http://schemas.microsoft.com/office/drawing/2014/main" id="{00000000-0008-0000-0F00-0000E0020000}"/>
            </a:ext>
          </a:extLst>
        </xdr:cNvPr>
        <xdr:cNvSpPr txBox="1"/>
      </xdr:nvSpPr>
      <xdr:spPr>
        <a:xfrm>
          <a:off x="20199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135272</xdr:rowOff>
    </xdr:from>
    <xdr:ext cx="469744" cy="259045"/>
    <xdr:sp macro="" textlink="">
      <xdr:nvSpPr>
        <xdr:cNvPr id="737" name="n_3mainValue【消防施設】&#10;一人当たり面積">
          <a:extLst>
            <a:ext uri="{FF2B5EF4-FFF2-40B4-BE49-F238E27FC236}">
              <a16:creationId xmlns:a16="http://schemas.microsoft.com/office/drawing/2014/main" id="{00000000-0008-0000-0F00-0000E1020000}"/>
            </a:ext>
          </a:extLst>
        </xdr:cNvPr>
        <xdr:cNvSpPr txBox="1"/>
      </xdr:nvSpPr>
      <xdr:spPr>
        <a:xfrm>
          <a:off x="19310427" y="147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6366</xdr:rowOff>
    </xdr:from>
    <xdr:ext cx="469744" cy="259045"/>
    <xdr:sp macro="" textlink="">
      <xdr:nvSpPr>
        <xdr:cNvPr id="738" name="n_4mainValue【消防施設】&#10;一人当たり面積">
          <a:extLst>
            <a:ext uri="{FF2B5EF4-FFF2-40B4-BE49-F238E27FC236}">
              <a16:creationId xmlns:a16="http://schemas.microsoft.com/office/drawing/2014/main" id="{00000000-0008-0000-0F00-0000E2020000}"/>
            </a:ext>
          </a:extLst>
        </xdr:cNvPr>
        <xdr:cNvSpPr txBox="1"/>
      </xdr:nvSpPr>
      <xdr:spPr>
        <a:xfrm>
          <a:off x="18421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00000000-0008-0000-0F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765" name="【庁舎】&#10;有形固定資産減価償却率最小値テキスト">
          <a:extLst>
            <a:ext uri="{FF2B5EF4-FFF2-40B4-BE49-F238E27FC236}">
              <a16:creationId xmlns:a16="http://schemas.microsoft.com/office/drawing/2014/main" id="{00000000-0008-0000-0F00-0000FD020000}"/>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7" name="【庁舎】&#10;有形固定資産減価償却率最大値テキスト">
          <a:extLst>
            <a:ext uri="{FF2B5EF4-FFF2-40B4-BE49-F238E27FC236}">
              <a16:creationId xmlns:a16="http://schemas.microsoft.com/office/drawing/2014/main" id="{00000000-0008-0000-0F00-0000FF02000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769" name="【庁舎】&#10;有形固定資産減価償却率平均値テキスト">
          <a:extLst>
            <a:ext uri="{FF2B5EF4-FFF2-40B4-BE49-F238E27FC236}">
              <a16:creationId xmlns:a16="http://schemas.microsoft.com/office/drawing/2014/main" id="{00000000-0008-0000-0F00-000001030000}"/>
            </a:ext>
          </a:extLst>
        </xdr:cNvPr>
        <xdr:cNvSpPr txBox="1"/>
      </xdr:nvSpPr>
      <xdr:spPr>
        <a:xfrm>
          <a:off x="16357600" y="1775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144599</xdr:rowOff>
    </xdr:from>
    <xdr:to>
      <xdr:col>85</xdr:col>
      <xdr:colOff>177800</xdr:colOff>
      <xdr:row>101</xdr:row>
      <xdr:rowOff>74749</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62687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167476</xdr:rowOff>
    </xdr:from>
    <xdr:ext cx="405111" cy="259045"/>
    <xdr:sp macro="" textlink="">
      <xdr:nvSpPr>
        <xdr:cNvPr id="781" name="【庁舎】&#10;有形固定資産減価償却率該当値テキスト">
          <a:extLst>
            <a:ext uri="{FF2B5EF4-FFF2-40B4-BE49-F238E27FC236}">
              <a16:creationId xmlns:a16="http://schemas.microsoft.com/office/drawing/2014/main" id="{00000000-0008-0000-0F00-00000D030000}"/>
            </a:ext>
          </a:extLst>
        </xdr:cNvPr>
        <xdr:cNvSpPr txBox="1"/>
      </xdr:nvSpPr>
      <xdr:spPr>
        <a:xfrm>
          <a:off x="16357600" y="1714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98879</xdr:rowOff>
    </xdr:from>
    <xdr:to>
      <xdr:col>81</xdr:col>
      <xdr:colOff>101600</xdr:colOff>
      <xdr:row>101</xdr:row>
      <xdr:rowOff>29029</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5430500" y="17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149679</xdr:rowOff>
    </xdr:from>
    <xdr:to>
      <xdr:col>85</xdr:col>
      <xdr:colOff>127000</xdr:colOff>
      <xdr:row>101</xdr:row>
      <xdr:rowOff>23949</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5481300" y="1729467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53158</xdr:rowOff>
    </xdr:from>
    <xdr:to>
      <xdr:col>76</xdr:col>
      <xdr:colOff>165100</xdr:colOff>
      <xdr:row>100</xdr:row>
      <xdr:rowOff>154758</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45415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103958</xdr:rowOff>
    </xdr:from>
    <xdr:to>
      <xdr:col>81</xdr:col>
      <xdr:colOff>50800</xdr:colOff>
      <xdr:row>100</xdr:row>
      <xdr:rowOff>149679</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4592300" y="1724895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38463</xdr:rowOff>
    </xdr:from>
    <xdr:to>
      <xdr:col>72</xdr:col>
      <xdr:colOff>38100</xdr:colOff>
      <xdr:row>100</xdr:row>
      <xdr:rowOff>140063</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36525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89263</xdr:rowOff>
    </xdr:from>
    <xdr:to>
      <xdr:col>76</xdr:col>
      <xdr:colOff>114300</xdr:colOff>
      <xdr:row>100</xdr:row>
      <xdr:rowOff>103958</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3703300" y="1723426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169092</xdr:rowOff>
    </xdr:from>
    <xdr:to>
      <xdr:col>67</xdr:col>
      <xdr:colOff>101600</xdr:colOff>
      <xdr:row>100</xdr:row>
      <xdr:rowOff>99242</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2763500" y="171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48442</xdr:rowOff>
    </xdr:from>
    <xdr:to>
      <xdr:col>71</xdr:col>
      <xdr:colOff>177800</xdr:colOff>
      <xdr:row>100</xdr:row>
      <xdr:rowOff>89263</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2814300" y="171934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790" name="n_1aveValue【庁舎】&#10;有形固定資産減価償却率">
          <a:extLst>
            <a:ext uri="{FF2B5EF4-FFF2-40B4-BE49-F238E27FC236}">
              <a16:creationId xmlns:a16="http://schemas.microsoft.com/office/drawing/2014/main" id="{00000000-0008-0000-0F00-000016030000}"/>
            </a:ext>
          </a:extLst>
        </xdr:cNvPr>
        <xdr:cNvSpPr txBox="1"/>
      </xdr:nvSpPr>
      <xdr:spPr>
        <a:xfrm>
          <a:off x="15266044"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791" name="n_2aveValue【庁舎】&#10;有形固定資産減価償却率">
          <a:extLst>
            <a:ext uri="{FF2B5EF4-FFF2-40B4-BE49-F238E27FC236}">
              <a16:creationId xmlns:a16="http://schemas.microsoft.com/office/drawing/2014/main" id="{00000000-0008-0000-0F00-000017030000}"/>
            </a:ext>
          </a:extLst>
        </xdr:cNvPr>
        <xdr:cNvSpPr txBox="1"/>
      </xdr:nvSpPr>
      <xdr:spPr>
        <a:xfrm>
          <a:off x="143897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2" name="n_3aveValue【庁舎】&#10;有形固定資産減価償却率">
          <a:extLst>
            <a:ext uri="{FF2B5EF4-FFF2-40B4-BE49-F238E27FC236}">
              <a16:creationId xmlns:a16="http://schemas.microsoft.com/office/drawing/2014/main" id="{00000000-0008-0000-0F00-00001803000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793" name="n_4aveValue【庁舎】&#10;有形固定資産減価償却率">
          <a:extLst>
            <a:ext uri="{FF2B5EF4-FFF2-40B4-BE49-F238E27FC236}">
              <a16:creationId xmlns:a16="http://schemas.microsoft.com/office/drawing/2014/main" id="{00000000-0008-0000-0F00-000019030000}"/>
            </a:ext>
          </a:extLst>
        </xdr:cNvPr>
        <xdr:cNvSpPr txBox="1"/>
      </xdr:nvSpPr>
      <xdr:spPr>
        <a:xfrm>
          <a:off x="12611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45556</xdr:rowOff>
    </xdr:from>
    <xdr:ext cx="405111" cy="259045"/>
    <xdr:sp macro="" textlink="">
      <xdr:nvSpPr>
        <xdr:cNvPr id="794" name="n_1mainValue【庁舎】&#10;有形固定資産減価償却率">
          <a:extLst>
            <a:ext uri="{FF2B5EF4-FFF2-40B4-BE49-F238E27FC236}">
              <a16:creationId xmlns:a16="http://schemas.microsoft.com/office/drawing/2014/main" id="{00000000-0008-0000-0F00-00001A030000}"/>
            </a:ext>
          </a:extLst>
        </xdr:cNvPr>
        <xdr:cNvSpPr txBox="1"/>
      </xdr:nvSpPr>
      <xdr:spPr>
        <a:xfrm>
          <a:off x="15266044" y="1701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171285</xdr:rowOff>
    </xdr:from>
    <xdr:ext cx="340478" cy="259045"/>
    <xdr:sp macro="" textlink="">
      <xdr:nvSpPr>
        <xdr:cNvPr id="795" name="n_2mainValue【庁舎】&#10;有形固定資産減価償却率">
          <a:extLst>
            <a:ext uri="{FF2B5EF4-FFF2-40B4-BE49-F238E27FC236}">
              <a16:creationId xmlns:a16="http://schemas.microsoft.com/office/drawing/2014/main" id="{00000000-0008-0000-0F00-00001B030000}"/>
            </a:ext>
          </a:extLst>
        </xdr:cNvPr>
        <xdr:cNvSpPr txBox="1"/>
      </xdr:nvSpPr>
      <xdr:spPr>
        <a:xfrm>
          <a:off x="14422061" y="1697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156590</xdr:rowOff>
    </xdr:from>
    <xdr:ext cx="340478" cy="259045"/>
    <xdr:sp macro="" textlink="">
      <xdr:nvSpPr>
        <xdr:cNvPr id="796" name="n_3mainValue【庁舎】&#10;有形固定資産減価償却率">
          <a:extLst>
            <a:ext uri="{FF2B5EF4-FFF2-40B4-BE49-F238E27FC236}">
              <a16:creationId xmlns:a16="http://schemas.microsoft.com/office/drawing/2014/main" id="{00000000-0008-0000-0F00-00001C030000}"/>
            </a:ext>
          </a:extLst>
        </xdr:cNvPr>
        <xdr:cNvSpPr txBox="1"/>
      </xdr:nvSpPr>
      <xdr:spPr>
        <a:xfrm>
          <a:off x="13533061" y="1695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115769</xdr:rowOff>
    </xdr:from>
    <xdr:ext cx="340478" cy="259045"/>
    <xdr:sp macro="" textlink="">
      <xdr:nvSpPr>
        <xdr:cNvPr id="797" name="n_4mainValue【庁舎】&#10;有形固定資産減価償却率">
          <a:extLst>
            <a:ext uri="{FF2B5EF4-FFF2-40B4-BE49-F238E27FC236}">
              <a16:creationId xmlns:a16="http://schemas.microsoft.com/office/drawing/2014/main" id="{00000000-0008-0000-0F00-00001D030000}"/>
            </a:ext>
          </a:extLst>
        </xdr:cNvPr>
        <xdr:cNvSpPr txBox="1"/>
      </xdr:nvSpPr>
      <xdr:spPr>
        <a:xfrm>
          <a:off x="12644061" y="1691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00000000-0008-0000-0F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4" name="【庁舎】&#10;一人当たり面積最小値テキスト">
          <a:extLst>
            <a:ext uri="{FF2B5EF4-FFF2-40B4-BE49-F238E27FC236}">
              <a16:creationId xmlns:a16="http://schemas.microsoft.com/office/drawing/2014/main" id="{00000000-0008-0000-0F00-000038030000}"/>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6" name="【庁舎】&#10;一人当たり面積最大値テキスト">
          <a:extLst>
            <a:ext uri="{FF2B5EF4-FFF2-40B4-BE49-F238E27FC236}">
              <a16:creationId xmlns:a16="http://schemas.microsoft.com/office/drawing/2014/main" id="{00000000-0008-0000-0F00-00003A030000}"/>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828" name="【庁舎】&#10;一人当たり面積平均値テキスト">
          <a:extLst>
            <a:ext uri="{FF2B5EF4-FFF2-40B4-BE49-F238E27FC236}">
              <a16:creationId xmlns:a16="http://schemas.microsoft.com/office/drawing/2014/main" id="{00000000-0008-0000-0F00-00003C030000}"/>
            </a:ext>
          </a:extLst>
        </xdr:cNvPr>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2110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36847</xdr:rowOff>
    </xdr:from>
    <xdr:ext cx="469744" cy="259045"/>
    <xdr:sp macro="" textlink="">
      <xdr:nvSpPr>
        <xdr:cNvPr id="840" name="【庁舎】&#10;一人当たり面積該当値テキスト">
          <a:extLst>
            <a:ext uri="{FF2B5EF4-FFF2-40B4-BE49-F238E27FC236}">
              <a16:creationId xmlns:a16="http://schemas.microsoft.com/office/drawing/2014/main" id="{00000000-0008-0000-0F00-000048030000}"/>
            </a:ext>
          </a:extLst>
        </xdr:cNvPr>
        <xdr:cNvSpPr txBox="1"/>
      </xdr:nvSpPr>
      <xdr:spPr>
        <a:xfrm>
          <a:off x="22199600"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25400</xdr:rowOff>
    </xdr:from>
    <xdr:to>
      <xdr:col>112</xdr:col>
      <xdr:colOff>38100</xdr:colOff>
      <xdr:row>105</xdr:row>
      <xdr:rowOff>127000</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127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64770</xdr:rowOff>
    </xdr:from>
    <xdr:to>
      <xdr:col>116</xdr:col>
      <xdr:colOff>63500</xdr:colOff>
      <xdr:row>105</xdr:row>
      <xdr:rowOff>76200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21323300" y="18067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31931</xdr:rowOff>
    </xdr:from>
    <xdr:to>
      <xdr:col>107</xdr:col>
      <xdr:colOff>101600</xdr:colOff>
      <xdr:row>105</xdr:row>
      <xdr:rowOff>133531</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20383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76200</xdr:rowOff>
    </xdr:from>
    <xdr:to>
      <xdr:col>111</xdr:col>
      <xdr:colOff>177800</xdr:colOff>
      <xdr:row>105</xdr:row>
      <xdr:rowOff>82731</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20434300" y="1807845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40095</xdr:rowOff>
    </xdr:from>
    <xdr:to>
      <xdr:col>102</xdr:col>
      <xdr:colOff>165100</xdr:colOff>
      <xdr:row>105</xdr:row>
      <xdr:rowOff>141695</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9494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82731</xdr:rowOff>
    </xdr:from>
    <xdr:to>
      <xdr:col>107</xdr:col>
      <xdr:colOff>50800</xdr:colOff>
      <xdr:row>105</xdr:row>
      <xdr:rowOff>90895</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19545300" y="1808498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43362</xdr:rowOff>
    </xdr:from>
    <xdr:to>
      <xdr:col>98</xdr:col>
      <xdr:colOff>38100</xdr:colOff>
      <xdr:row>105</xdr:row>
      <xdr:rowOff>144962</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8605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90895</xdr:rowOff>
    </xdr:from>
    <xdr:to>
      <xdr:col>102</xdr:col>
      <xdr:colOff>114300</xdr:colOff>
      <xdr:row>105</xdr:row>
      <xdr:rowOff>94162</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18656300" y="180931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849" name="n_1aveValue【庁舎】&#10;一人当たり面積">
          <a:extLst>
            <a:ext uri="{FF2B5EF4-FFF2-40B4-BE49-F238E27FC236}">
              <a16:creationId xmlns:a16="http://schemas.microsoft.com/office/drawing/2014/main" id="{00000000-0008-0000-0F00-000051030000}"/>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850" name="n_2aveValue【庁舎】&#10;一人当たり面積">
          <a:extLst>
            <a:ext uri="{FF2B5EF4-FFF2-40B4-BE49-F238E27FC236}">
              <a16:creationId xmlns:a16="http://schemas.microsoft.com/office/drawing/2014/main" id="{00000000-0008-0000-0F00-000052030000}"/>
            </a:ext>
          </a:extLst>
        </xdr:cNvPr>
        <xdr:cNvSpPr txBox="1"/>
      </xdr:nvSpPr>
      <xdr:spPr>
        <a:xfrm>
          <a:off x="20199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145885</xdr:rowOff>
    </xdr:from>
    <xdr:ext cx="469744" cy="259045"/>
    <xdr:sp macro="" textlink="">
      <xdr:nvSpPr>
        <xdr:cNvPr id="851" name="n_3aveValue【庁舎】&#10;一人当たり面積">
          <a:extLst>
            <a:ext uri="{FF2B5EF4-FFF2-40B4-BE49-F238E27FC236}">
              <a16:creationId xmlns:a16="http://schemas.microsoft.com/office/drawing/2014/main" id="{00000000-0008-0000-0F00-000053030000}"/>
            </a:ext>
          </a:extLst>
        </xdr:cNvPr>
        <xdr:cNvSpPr txBox="1"/>
      </xdr:nvSpPr>
      <xdr:spPr>
        <a:xfrm>
          <a:off x="19310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852" name="n_4aveValue【庁舎】&#10;一人当たり面積">
          <a:extLst>
            <a:ext uri="{FF2B5EF4-FFF2-40B4-BE49-F238E27FC236}">
              <a16:creationId xmlns:a16="http://schemas.microsoft.com/office/drawing/2014/main" id="{00000000-0008-0000-0F00-000054030000}"/>
            </a:ext>
          </a:extLst>
        </xdr:cNvPr>
        <xdr:cNvSpPr txBox="1"/>
      </xdr:nvSpPr>
      <xdr:spPr>
        <a:xfrm>
          <a:off x="18421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143527</xdr:rowOff>
    </xdr:from>
    <xdr:ext cx="469744" cy="259045"/>
    <xdr:sp macro="" textlink="">
      <xdr:nvSpPr>
        <xdr:cNvPr id="853" name="n_1mainValue【庁舎】&#10;一人当たり面積">
          <a:extLst>
            <a:ext uri="{FF2B5EF4-FFF2-40B4-BE49-F238E27FC236}">
              <a16:creationId xmlns:a16="http://schemas.microsoft.com/office/drawing/2014/main" id="{00000000-0008-0000-0F00-000055030000}"/>
            </a:ext>
          </a:extLst>
        </xdr:cNvPr>
        <xdr:cNvSpPr txBox="1"/>
      </xdr:nvSpPr>
      <xdr:spPr>
        <a:xfrm>
          <a:off x="210757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150058</xdr:rowOff>
    </xdr:from>
    <xdr:ext cx="469744" cy="259045"/>
    <xdr:sp macro="" textlink="">
      <xdr:nvSpPr>
        <xdr:cNvPr id="854" name="n_2mainValue【庁舎】&#10;一人当たり面積">
          <a:extLst>
            <a:ext uri="{FF2B5EF4-FFF2-40B4-BE49-F238E27FC236}">
              <a16:creationId xmlns:a16="http://schemas.microsoft.com/office/drawing/2014/main" id="{00000000-0008-0000-0F00-000056030000}"/>
            </a:ext>
          </a:extLst>
        </xdr:cNvPr>
        <xdr:cNvSpPr txBox="1"/>
      </xdr:nvSpPr>
      <xdr:spPr>
        <a:xfrm>
          <a:off x="20199427" y="1780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158222</xdr:rowOff>
    </xdr:from>
    <xdr:ext cx="469744" cy="259045"/>
    <xdr:sp macro="" textlink="">
      <xdr:nvSpPr>
        <xdr:cNvPr id="855" name="n_3mainValue【庁舎】&#10;一人当たり面積">
          <a:extLst>
            <a:ext uri="{FF2B5EF4-FFF2-40B4-BE49-F238E27FC236}">
              <a16:creationId xmlns:a16="http://schemas.microsoft.com/office/drawing/2014/main" id="{00000000-0008-0000-0F00-000057030000}"/>
            </a:ext>
          </a:extLst>
        </xdr:cNvPr>
        <xdr:cNvSpPr txBox="1"/>
      </xdr:nvSpPr>
      <xdr:spPr>
        <a:xfrm>
          <a:off x="193104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161489</xdr:rowOff>
    </xdr:from>
    <xdr:ext cx="469744" cy="259045"/>
    <xdr:sp macro="" textlink="">
      <xdr:nvSpPr>
        <xdr:cNvPr id="856" name="n_4mainValue【庁舎】&#10;一人当たり面積">
          <a:extLst>
            <a:ext uri="{FF2B5EF4-FFF2-40B4-BE49-F238E27FC236}">
              <a16:creationId xmlns:a16="http://schemas.microsoft.com/office/drawing/2014/main" id="{00000000-0008-0000-0F00-000058030000}"/>
            </a:ext>
          </a:extLst>
        </xdr:cNvPr>
        <xdr:cNvSpPr txBox="1"/>
      </xdr:nvSpPr>
      <xdr:spPr>
        <a:xfrm>
          <a:off x="1842142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施設の福祉施設については類似団体と比較しても特に減価償却率が高い傾向にあるが、今後は複合施設として保健センター等と統廃合する予定としており、適正な維持管理に努めたい</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消防施設は、今後更新する予定としており、適正な管理、維持管理コストの削減に努めていきたい</a:t>
          </a:r>
          <a:r>
            <a:rPr kumimoji="1" lang="ja-JP" altLang="en-US" sz="1100">
              <a:solidFill>
                <a:schemeClr val="dk1"/>
              </a:solidFill>
              <a:effectLst/>
              <a:latin typeface="+mn-lt"/>
              <a:ea typeface="+mn-ea"/>
              <a:cs typeface="+mn-cs"/>
            </a:rPr>
            <a:t>。</a:t>
          </a:r>
          <a:endParaRPr lang="ja-JP" altLang="ja-JP" sz="1400">
            <a:effectLst/>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市民会館については、建設から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年以上経過しているため施設の更新等も含め適正な管理を図る方針である。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40,965
40,807
308.33
36,631,796
34,759,650
973,416
18,089,289
39,847,223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）は昨年度決算と変わりないが，人口減少，高齢化や地域の産業低迷により財政基盤が弱く，依然として類似団体平均を大きく下回っている。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今後とも，自主財源の確保に努めるため，地域経済の活性化を図る施策を展開しつつ，徹底した経費削減に取り組み，行政の効率化に努めることにより，財政の健全化を図る。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歳出では，公債費が増加したものの人件費や物件費は減少し，また，歳入においては普通交付税や地方税が増加したことから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％改善した。</a:t>
          </a:r>
        </a:p>
        <a:p>
          <a:r>
            <a:rPr kumimoji="1" lang="ja-JP" altLang="en-US" sz="1300">
              <a:latin typeface="ＭＳ Ｐゴシック" panose="020B0600070205080204" pitchFamily="50" charset="-128"/>
              <a:ea typeface="ＭＳ Ｐゴシック" panose="020B0600070205080204" pitchFamily="50" charset="-128"/>
            </a:rPr>
            <a:t>　今後とも，自主財源の確保に努めるため，地域経済の活性化を図る施策を展開しつつ，定員適正化計画に沿った職員数の適正化，起債枠の遵守による公債費の抑制等により，経常収支比率の改善を図る。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153162</xdr:rowOff>
    </xdr:from>
    <xdr:to>
      <xdr:col>23</xdr:col>
      <xdr:colOff>133350</xdr:colOff>
      <xdr:row>62</xdr:row>
      <xdr:rowOff>112014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11612"/>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42164</xdr:rowOff>
    </xdr:from>
    <xdr:to>
      <xdr:col>19</xdr:col>
      <xdr:colOff>133350</xdr:colOff>
      <xdr:row>62</xdr:row>
      <xdr:rowOff>112014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0061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42164</xdr:rowOff>
    </xdr:from>
    <xdr:to>
      <xdr:col>15</xdr:col>
      <xdr:colOff>82550</xdr:colOff>
      <xdr:row>62</xdr:row>
      <xdr:rowOff>87884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0061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62</xdr:row>
      <xdr:rowOff>97536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177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147591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162814</xdr:rowOff>
    </xdr:from>
    <xdr:to>
      <xdr:col>15</xdr:col>
      <xdr:colOff>133350</xdr:colOff>
      <xdr:row>61</xdr:row>
      <xdr:rowOff>92964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77741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123461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人件費及び物件費の決算額は、昨年度から減少しているものの，人口１人当たりの決算額では，昨年度から増加し，類似団体内平均を上回っている。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　今後とも，公共施設の維持管理を含めて，積極的に指定管理者制度・民間委託を活用し，コストの低減を図っていく方針である。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143963</xdr:rowOff>
    </xdr:from>
    <xdr:to>
      <xdr:col>23</xdr:col>
      <xdr:colOff>133350</xdr:colOff>
      <xdr:row>82</xdr:row>
      <xdr:rowOff>3031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31413"/>
          <a:ext cx="8382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136641</xdr:rowOff>
    </xdr:from>
    <xdr:to>
      <xdr:col>19</xdr:col>
      <xdr:colOff>133350</xdr:colOff>
      <xdr:row>81</xdr:row>
      <xdr:rowOff>143963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24091"/>
          <a:ext cx="889000" cy="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130412</xdr:rowOff>
    </xdr:from>
    <xdr:to>
      <xdr:col>15</xdr:col>
      <xdr:colOff>82550</xdr:colOff>
      <xdr:row>81</xdr:row>
      <xdr:rowOff>136641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17862"/>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72042</xdr:rowOff>
    </xdr:from>
    <xdr:to>
      <xdr:col>11</xdr:col>
      <xdr:colOff>31750</xdr:colOff>
      <xdr:row>81</xdr:row>
      <xdr:rowOff>130412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59492"/>
          <a:ext cx="889000" cy="5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125196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123681</xdr:rowOff>
    </xdr:from>
    <xdr:to>
      <xdr:col>23</xdr:col>
      <xdr:colOff>184150</xdr:colOff>
      <xdr:row>82</xdr:row>
      <xdr:rowOff>53831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95758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8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93163</xdr:rowOff>
    </xdr:from>
    <xdr:to>
      <xdr:col>19</xdr:col>
      <xdr:colOff>184150</xdr:colOff>
      <xdr:row>82</xdr:row>
      <xdr:rowOff>23313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8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8090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06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85841</xdr:rowOff>
    </xdr:from>
    <xdr:to>
      <xdr:col>15</xdr:col>
      <xdr:colOff>133350</xdr:colOff>
      <xdr:row>82</xdr:row>
      <xdr:rowOff>15991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059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79612</xdr:rowOff>
    </xdr:from>
    <xdr:to>
      <xdr:col>11</xdr:col>
      <xdr:colOff>82550</xdr:colOff>
      <xdr:row>82</xdr:row>
      <xdr:rowOff>9762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19939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3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21242</xdr:rowOff>
    </xdr:from>
    <xdr:to>
      <xdr:col>7</xdr:col>
      <xdr:colOff>31750</xdr:colOff>
      <xdr:row>81</xdr:row>
      <xdr:rowOff>122842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107619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99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ポイント減少しているものの，類似団体内平均値より高い水準で推移している。</a:t>
          </a:r>
        </a:p>
        <a:p>
          <a:r>
            <a:rPr kumimoji="1" lang="ja-JP" altLang="en-US" sz="1300">
              <a:latin typeface="ＭＳ Ｐゴシック" panose="020B0600070205080204" pitchFamily="50" charset="-128"/>
              <a:ea typeface="ＭＳ Ｐゴシック" panose="020B0600070205080204" pitchFamily="50" charset="-128"/>
            </a:rPr>
            <a:t>　引き続き年齢別職員構成の適正化と総人件費の縮減に努める。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65314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36370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82550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82550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54627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28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100891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名瀬地区，住用地区，笠利地区において総合支所方式を採用していることや，生活保護事務従事職員，空港管理事務所職員等を配置していること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今後とも，より効果的・効率的な行政サービスを提供するため，公共施設及び事務事業における指定管理者制度の導入や民間委託を積極的に推進するとともに，</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による業務効率化を図ることにより，適切な定員管理に努める。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33317</xdr:rowOff>
    </xdr:from>
    <xdr:to>
      <xdr:col>81</xdr:col>
      <xdr:colOff>44450</xdr:colOff>
      <xdr:row>61</xdr:row>
      <xdr:rowOff>37740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91767"/>
          <a:ext cx="8382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21654</xdr:rowOff>
    </xdr:from>
    <xdr:to>
      <xdr:col>77</xdr:col>
      <xdr:colOff>44450</xdr:colOff>
      <xdr:row>61</xdr:row>
      <xdr:rowOff>33317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80104"/>
          <a:ext cx="8890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16425</xdr:rowOff>
    </xdr:from>
    <xdr:to>
      <xdr:col>72</xdr:col>
      <xdr:colOff>203200</xdr:colOff>
      <xdr:row>61</xdr:row>
      <xdr:rowOff>21654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74875"/>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4360</xdr:rowOff>
    </xdr:from>
    <xdr:to>
      <xdr:col>68</xdr:col>
      <xdr:colOff>152400</xdr:colOff>
      <xdr:row>61</xdr:row>
      <xdr:rowOff>16425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628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151126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141071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158390</xdr:rowOff>
    </xdr:from>
    <xdr:to>
      <xdr:col>81</xdr:col>
      <xdr:colOff>95250</xdr:colOff>
      <xdr:row>61</xdr:row>
      <xdr:rowOff>88540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130467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1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153967</xdr:rowOff>
    </xdr:from>
    <xdr:to>
      <xdr:col>77</xdr:col>
      <xdr:colOff>95250</xdr:colOff>
      <xdr:row>61</xdr:row>
      <xdr:rowOff>84117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4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68894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27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142304</xdr:rowOff>
    </xdr:from>
    <xdr:to>
      <xdr:col>73</xdr:col>
      <xdr:colOff>44450</xdr:colOff>
      <xdr:row>61</xdr:row>
      <xdr:rowOff>72454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57231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1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137075</xdr:rowOff>
    </xdr:from>
    <xdr:to>
      <xdr:col>68</xdr:col>
      <xdr:colOff>203200</xdr:colOff>
      <xdr:row>61</xdr:row>
      <xdr:rowOff>67225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52002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1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125010</xdr:rowOff>
    </xdr:from>
    <xdr:to>
      <xdr:col>64</xdr:col>
      <xdr:colOff>152400</xdr:colOff>
      <xdr:row>61</xdr:row>
      <xdr:rowOff>55160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1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39937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9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実質公債費比率は，大型ハード事業による地方債の元金償還に伴い，公債費が増加していることで，類似団体平均を上回った状況が続いている。</a:t>
          </a:r>
        </a:p>
        <a:p>
          <a:r>
            <a:rPr kumimoji="1" lang="ja-JP" altLang="en-US" sz="1300">
              <a:latin typeface="ＭＳ Ｐゴシック" panose="020B0600070205080204" pitchFamily="50" charset="-128"/>
              <a:ea typeface="ＭＳ Ｐゴシック" panose="020B0600070205080204" pitchFamily="50" charset="-128"/>
            </a:rPr>
            <a:t>　引き続き，起債枠の上限を堅持することで公債費の縮減に努めていく。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13909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148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25400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25400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13909</xdr:rowOff>
    </xdr:from>
    <xdr:to>
      <xdr:col>68</xdr:col>
      <xdr:colOff>152400</xdr:colOff>
      <xdr:row>42</xdr:row>
      <xdr:rowOff>13909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214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106636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3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134559</xdr:rowOff>
    </xdr:from>
    <xdr:to>
      <xdr:col>68</xdr:col>
      <xdr:colOff>203200</xdr:colOff>
      <xdr:row>42</xdr:row>
      <xdr:rowOff>64709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年度将来負担比率</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％（令和６年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月修正報告）</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将来負担比率は前年度と比較して</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％改善した。</a:t>
          </a:r>
        </a:p>
        <a:p>
          <a:r>
            <a:rPr kumimoji="1" lang="ja-JP" altLang="en-US" sz="1300">
              <a:latin typeface="ＭＳ Ｐゴシック" panose="020B0600070205080204" pitchFamily="50" charset="-128"/>
              <a:ea typeface="ＭＳ Ｐゴシック" panose="020B0600070205080204" pitchFamily="50" charset="-128"/>
            </a:rPr>
            <a:t>　改善の主な要因は，地方債現在高の減少や歳入公債費等の増加によるものである。</a:t>
          </a:r>
        </a:p>
        <a:p>
          <a:r>
            <a:rPr kumimoji="1" lang="ja-JP" altLang="en-US" sz="1300">
              <a:latin typeface="ＭＳ Ｐゴシック" panose="020B0600070205080204" pitchFamily="50" charset="-128"/>
              <a:ea typeface="ＭＳ Ｐゴシック" panose="020B0600070205080204" pitchFamily="50" charset="-128"/>
            </a:rPr>
            <a:t>　なお，公共施設の老朽化に伴う更新時期により，今後数年間は大規模なハード事業が続く見込みであることから，引き続き起債枠の上限を堅持し，地方債現在高の縮減に努める。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56303</xdr:rowOff>
    </xdr:from>
    <xdr:to>
      <xdr:col>72</xdr:col>
      <xdr:colOff>203200</xdr:colOff>
      <xdr:row>15</xdr:row>
      <xdr:rowOff>130991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628053"/>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130991</xdr:rowOff>
    </xdr:from>
    <xdr:to>
      <xdr:col>68</xdr:col>
      <xdr:colOff>152400</xdr:colOff>
      <xdr:row>16</xdr:row>
      <xdr:rowOff>53763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702741"/>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41608</xdr:rowOff>
    </xdr:from>
    <xdr:to>
      <xdr:col>81</xdr:col>
      <xdr:colOff>95250</xdr:colOff>
      <xdr:row>13</xdr:row>
      <xdr:rowOff>143208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2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134335</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19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5503</xdr:rowOff>
    </xdr:from>
    <xdr:to>
      <xdr:col>73</xdr:col>
      <xdr:colOff>44450</xdr:colOff>
      <xdr:row>15</xdr:row>
      <xdr:rowOff>107103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91880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66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80191</xdr:rowOff>
    </xdr:from>
    <xdr:to>
      <xdr:col>68</xdr:col>
      <xdr:colOff>203200</xdr:colOff>
      <xdr:row>16</xdr:row>
      <xdr:rowOff>10341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6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166568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73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2963</xdr:rowOff>
    </xdr:from>
    <xdr:to>
      <xdr:col>64</xdr:col>
      <xdr:colOff>152400</xdr:colOff>
      <xdr:row>16</xdr:row>
      <xdr:rowOff>104563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7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89340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83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40,965
40,807
308.33
36,631,796
34,759,650
973,416
18,089,289
39,847,223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人件費は，前年度決算と比べて</a:t>
          </a:r>
          <a:r>
            <a:rPr kumimoji="1" lang="en-US" altLang="ja-JP" sz="1300">
              <a:latin typeface="ＭＳ Ｐゴシック" panose="020B0600070205080204" pitchFamily="50" charset="-128"/>
              <a:ea typeface="ＭＳ Ｐゴシック" panose="020B0600070205080204" pitchFamily="50" charset="-128"/>
            </a:rPr>
            <a:t>130,653</a:t>
          </a:r>
          <a:r>
            <a:rPr kumimoji="1" lang="ja-JP" altLang="en-US" sz="1300">
              <a:latin typeface="ＭＳ Ｐゴシック" panose="020B0600070205080204" pitchFamily="50" charset="-128"/>
              <a:ea typeface="ＭＳ Ｐゴシック" panose="020B0600070205080204" pitchFamily="50" charset="-128"/>
            </a:rPr>
            <a:t>千円減少し，経常経費充当一般財源でも</a:t>
          </a:r>
          <a:r>
            <a:rPr kumimoji="1" lang="en-US" altLang="ja-JP" sz="1300">
              <a:latin typeface="ＭＳ Ｐゴシック" panose="020B0600070205080204" pitchFamily="50" charset="-128"/>
              <a:ea typeface="ＭＳ Ｐゴシック" panose="020B0600070205080204" pitchFamily="50" charset="-128"/>
            </a:rPr>
            <a:t>109,782</a:t>
          </a:r>
          <a:r>
            <a:rPr kumimoji="1" lang="ja-JP" altLang="en-US" sz="1300">
              <a:latin typeface="ＭＳ Ｐゴシック" panose="020B0600070205080204" pitchFamily="50" charset="-128"/>
              <a:ea typeface="ＭＳ Ｐゴシック" panose="020B0600070205080204" pitchFamily="50" charset="-128"/>
            </a:rPr>
            <a:t>千円減少したことで，経常収支比率が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ポイント減少し，類似団体内平均値を下回った。</a:t>
          </a:r>
        </a:p>
        <a:p>
          <a:r>
            <a:rPr kumimoji="1" lang="ja-JP" altLang="en-US" sz="1300">
              <a:latin typeface="ＭＳ Ｐゴシック" panose="020B0600070205080204" pitchFamily="50" charset="-128"/>
              <a:ea typeface="ＭＳ Ｐゴシック" panose="020B0600070205080204" pitchFamily="50" charset="-128"/>
            </a:rPr>
            <a:t>　今後とも，定員適正化計画に基づき，本市において適正な職員数を維持し，総人件費の抑制に努める。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49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0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74422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906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92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物件費については，前年度決算と比べて，経常経費充当一般財源が</a:t>
          </a:r>
          <a:r>
            <a:rPr kumimoji="1" lang="en-US" altLang="ja-JP" sz="1300">
              <a:latin typeface="ＭＳ Ｐゴシック" panose="020B0600070205080204" pitchFamily="50" charset="-128"/>
              <a:ea typeface="ＭＳ Ｐゴシック" panose="020B0600070205080204" pitchFamily="50" charset="-128"/>
            </a:rPr>
            <a:t>23,135</a:t>
          </a:r>
          <a:r>
            <a:rPr kumimoji="1" lang="ja-JP" altLang="en-US" sz="1300">
              <a:latin typeface="ＭＳ Ｐゴシック" panose="020B0600070205080204" pitchFamily="50" charset="-128"/>
              <a:ea typeface="ＭＳ Ｐゴシック" panose="020B0600070205080204" pitchFamily="50" charset="-128"/>
            </a:rPr>
            <a:t>千円減少し、経常収支比率が前年度より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類似団体内平均値は下回っているものの，本市において，平成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年度から実施している経常経費抑制策を継続し，各種経費の縮減に努める。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50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15</xdr:row>
      <xdr:rowOff>8890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8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8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扶助費については，前年度決算と比べて経常経費充当一般財源が</a:t>
          </a:r>
          <a:r>
            <a:rPr kumimoji="1" lang="en-US" altLang="ja-JP" sz="1300">
              <a:latin typeface="ＭＳ Ｐゴシック" panose="020B0600070205080204" pitchFamily="50" charset="-128"/>
              <a:ea typeface="ＭＳ Ｐゴシック" panose="020B0600070205080204" pitchFamily="50" charset="-128"/>
            </a:rPr>
            <a:t>48,937</a:t>
          </a:r>
          <a:r>
            <a:rPr kumimoji="1" lang="ja-JP" altLang="en-US" sz="1300">
              <a:latin typeface="ＭＳ Ｐゴシック" panose="020B0600070205080204" pitchFamily="50" charset="-128"/>
              <a:ea typeface="ＭＳ Ｐゴシック" panose="020B0600070205080204" pitchFamily="50" charset="-128"/>
            </a:rPr>
            <a:t>千円の減少となり，経常収支比率が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その主な要因は，生活保護費受給率が全国的にみても高く，また，介護給付費が年々増加しているためである。今後とも，制度の適正な運用に努める。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60</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37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42635</xdr:rowOff>
    </xdr:from>
    <xdr:to>
      <xdr:col>19</xdr:col>
      <xdr:colOff>187325</xdr:colOff>
      <xdr:row>60</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58185"/>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42635</xdr:rowOff>
    </xdr:from>
    <xdr:to>
      <xdr:col>15</xdr:col>
      <xdr:colOff>98425</xdr:colOff>
      <xdr:row>60</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58185"/>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143328</xdr:rowOff>
    </xdr:from>
    <xdr:to>
      <xdr:col>11</xdr:col>
      <xdr:colOff>9525</xdr:colOff>
      <xdr:row>61</xdr:row>
      <xdr:rowOff>124278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4303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38100</xdr:rowOff>
    </xdr:from>
    <xdr:to>
      <xdr:col>24</xdr:col>
      <xdr:colOff>76200</xdr:colOff>
      <xdr:row>60</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10177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163285</xdr:rowOff>
    </xdr:from>
    <xdr:to>
      <xdr:col>15</xdr:col>
      <xdr:colOff>149225</xdr:colOff>
      <xdr:row>59</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78212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92528</xdr:rowOff>
    </xdr:from>
    <xdr:to>
      <xdr:col>11</xdr:col>
      <xdr:colOff>60325</xdr:colOff>
      <xdr:row>61</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73478</xdr:rowOff>
    </xdr:from>
    <xdr:to>
      <xdr:col>6</xdr:col>
      <xdr:colOff>171450</xdr:colOff>
      <xdr:row>62</xdr:row>
      <xdr:rowOff>3628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5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159855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6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その他に係る経常収支比率は，前年度決算より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ポイント減少し，類似団体平均を下回った状況が続いている。</a:t>
          </a:r>
        </a:p>
        <a:p>
          <a:r>
            <a:rPr kumimoji="1" lang="ja-JP" altLang="en-US" sz="1300">
              <a:latin typeface="ＭＳ Ｐゴシック" panose="020B0600070205080204" pitchFamily="50" charset="-128"/>
              <a:ea typeface="ＭＳ Ｐゴシック" panose="020B0600070205080204" pitchFamily="50" charset="-128"/>
            </a:rPr>
            <a:t>　主な要因はとしては，繰出金において，経常経費充当一般財源が減少したことによるものである。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今後とも，各特別会計の事業の見直し等を含めて経費の節減に努め，繰出金の減少に努める。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86178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151493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58</xdr:row>
      <xdr:rowOff>18143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81243"/>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147155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79120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補助費等においては，前年度決算と比べて，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10,746</a:t>
          </a:r>
          <a:r>
            <a:rPr kumimoji="1" lang="ja-JP" altLang="en-US" sz="1300">
              <a:latin typeface="ＭＳ Ｐゴシック" panose="020B0600070205080204" pitchFamily="50" charset="-128"/>
              <a:ea typeface="ＭＳ Ｐゴシック" panose="020B0600070205080204" pitchFamily="50" charset="-128"/>
            </a:rPr>
            <a:t>千円増加したが、経常収支比率においては，前年度より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ポイント減少し，類似団体平均を下回った状況が続いている。</a:t>
          </a:r>
        </a:p>
        <a:p>
          <a:r>
            <a:rPr kumimoji="1" lang="ja-JP" altLang="en-US" sz="1300">
              <a:latin typeface="ＭＳ Ｐゴシック" panose="020B0600070205080204" pitchFamily="50" charset="-128"/>
              <a:ea typeface="ＭＳ Ｐゴシック" panose="020B0600070205080204" pitchFamily="50" charset="-128"/>
            </a:rPr>
            <a:t>今後とも，補助金等交付について見直しや廃止を含めた評価を行っていく方針である。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124714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163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8128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43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36</xdr:row>
      <xdr:rowOff>8128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523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公債費に係る経常収支比率については，経常経費充当一般財源が昨年度と比べて</a:t>
          </a:r>
          <a:r>
            <a:rPr kumimoji="1" lang="en-US" altLang="ja-JP" sz="1300">
              <a:latin typeface="ＭＳ Ｐゴシック" panose="020B0600070205080204" pitchFamily="50" charset="-128"/>
              <a:ea typeface="ＭＳ Ｐゴシック" panose="020B0600070205080204" pitchFamily="50" charset="-128"/>
            </a:rPr>
            <a:t>139,086</a:t>
          </a:r>
          <a:r>
            <a:rPr kumimoji="1" lang="ja-JP" altLang="en-US" sz="1300">
              <a:latin typeface="ＭＳ Ｐゴシック" panose="020B0600070205080204" pitchFamily="50" charset="-128"/>
              <a:ea typeface="ＭＳ Ｐゴシック" panose="020B0600070205080204" pitchFamily="50" charset="-128"/>
            </a:rPr>
            <a:t>千円増加したことで，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ポイント増加し，類似団体内平均についても上回っている状況が続いている。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今後も，大規模な施設整備事業が予定されており，公債費は増加する見込みであるが，起債枠を考慮した実施計画に沿って事業を進め，健全な財政運営に努める。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82</xdr:row>
      <xdr:rowOff>50800</xdr:rowOff>
    </xdr:from>
    <xdr:to>
      <xdr:col>24</xdr:col>
      <xdr:colOff>25400</xdr:colOff>
      <xdr:row>82</xdr:row>
      <xdr:rowOff>61686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41097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15421</xdr:rowOff>
    </xdr:from>
    <xdr:to>
      <xdr:col>19</xdr:col>
      <xdr:colOff>187325</xdr:colOff>
      <xdr:row>82</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9028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15421</xdr:rowOff>
    </xdr:from>
    <xdr:to>
      <xdr:col>15</xdr:col>
      <xdr:colOff>98425</xdr:colOff>
      <xdr:row>81</xdr:row>
      <xdr:rowOff>80736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902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58964</xdr:rowOff>
    </xdr:from>
    <xdr:to>
      <xdr:col>11</xdr:col>
      <xdr:colOff>9525</xdr:colOff>
      <xdr:row>81</xdr:row>
      <xdr:rowOff>80736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946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82</xdr:row>
      <xdr:rowOff>10886</xdr:rowOff>
    </xdr:from>
    <xdr:to>
      <xdr:col>24</xdr:col>
      <xdr:colOff>76200</xdr:colOff>
      <xdr:row>82</xdr:row>
      <xdr:rowOff>112486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40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90913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82</xdr:row>
      <xdr:rowOff>0</xdr:rowOff>
    </xdr:from>
    <xdr:to>
      <xdr:col>20</xdr:col>
      <xdr:colOff>38100</xdr:colOff>
      <xdr:row>82</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86377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414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136071</xdr:rowOff>
    </xdr:from>
    <xdr:to>
      <xdr:col>15</xdr:col>
      <xdr:colOff>149225</xdr:colOff>
      <xdr:row>81</xdr:row>
      <xdr:rowOff>66221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50998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29936</xdr:rowOff>
    </xdr:from>
    <xdr:to>
      <xdr:col>11</xdr:col>
      <xdr:colOff>60325</xdr:colOff>
      <xdr:row>81</xdr:row>
      <xdr:rowOff>131536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116313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400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8164</xdr:rowOff>
    </xdr:from>
    <xdr:to>
      <xdr:col>6</xdr:col>
      <xdr:colOff>171450</xdr:colOff>
      <xdr:row>81</xdr:row>
      <xdr:rowOff>109764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94541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ポイント増減少し，類似団体平均を下回っている状況が続いている。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この主な要因は，扶助費や人件費に充当した一般財源が減少したことによるものである。 </a:t>
          </a:r>
        </a:p>
        <a:p>
          <a:r>
            <a:rPr kumimoji="1" lang="ja-JP" altLang="en-US" sz="1300">
              <a:latin typeface="ＭＳ Ｐゴシック" panose="020B0600070205080204" pitchFamily="50" charset="-128"/>
              <a:ea typeface="ＭＳ Ｐゴシック" panose="020B0600070205080204" pitchFamily="50" charset="-128"/>
            </a:rPr>
            <a:t>　今後とも，制度の適切な運用や各種経費の縮減に取り組み，健全な財政運営に努める。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42418</xdr:rowOff>
    </xdr:from>
    <xdr:to>
      <xdr:col>82</xdr:col>
      <xdr:colOff>107950</xdr:colOff>
      <xdr:row>75</xdr:row>
      <xdr:rowOff>170435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901168"/>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170435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87452"/>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76</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887452"/>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53848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657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163068</xdr:rowOff>
    </xdr:from>
    <xdr:to>
      <xdr:col>82</xdr:col>
      <xdr:colOff>158750</xdr:colOff>
      <xdr:row>75</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8145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69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54122</xdr:rowOff>
    </xdr:from>
    <xdr:to>
      <xdr:col>29</xdr:col>
      <xdr:colOff>127000</xdr:colOff>
      <xdr:row>17</xdr:row>
      <xdr:rowOff>77641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16397"/>
          <a:ext cx="647700" cy="23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77641</xdr:rowOff>
    </xdr:from>
    <xdr:to>
      <xdr:col>26</xdr:col>
      <xdr:colOff>50800</xdr:colOff>
      <xdr:row>17</xdr:row>
      <xdr:rowOff>86328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39916"/>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79950</xdr:rowOff>
    </xdr:from>
    <xdr:to>
      <xdr:col>22</xdr:col>
      <xdr:colOff>114300</xdr:colOff>
      <xdr:row>17</xdr:row>
      <xdr:rowOff>86328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42225"/>
          <a:ext cx="698500" cy="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79950</xdr:rowOff>
    </xdr:from>
    <xdr:to>
      <xdr:col>18</xdr:col>
      <xdr:colOff>177800</xdr:colOff>
      <xdr:row>17</xdr:row>
      <xdr:rowOff>126307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42225"/>
          <a:ext cx="698500" cy="46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3322</xdr:rowOff>
    </xdr:from>
    <xdr:to>
      <xdr:col>29</xdr:col>
      <xdr:colOff>177800</xdr:colOff>
      <xdr:row>17</xdr:row>
      <xdr:rowOff>104922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65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19849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1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26841</xdr:rowOff>
    </xdr:from>
    <xdr:to>
      <xdr:col>26</xdr:col>
      <xdr:colOff>101600</xdr:colOff>
      <xdr:row>17</xdr:row>
      <xdr:rowOff>128441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89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138618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57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35528</xdr:rowOff>
    </xdr:from>
    <xdr:to>
      <xdr:col>22</xdr:col>
      <xdr:colOff>165100</xdr:colOff>
      <xdr:row>17</xdr:row>
      <xdr:rowOff>137128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97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147305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6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29150</xdr:rowOff>
    </xdr:from>
    <xdr:to>
      <xdr:col>19</xdr:col>
      <xdr:colOff>38100</xdr:colOff>
      <xdr:row>17</xdr:row>
      <xdr:rowOff>130750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9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140927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6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75507</xdr:rowOff>
    </xdr:from>
    <xdr:to>
      <xdr:col>15</xdr:col>
      <xdr:colOff>101600</xdr:colOff>
      <xdr:row>18</xdr:row>
      <xdr:rowOff>5657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3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15834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0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313557</xdr:rowOff>
    </xdr:from>
    <xdr:to>
      <xdr:col>29</xdr:col>
      <xdr:colOff>127000</xdr:colOff>
      <xdr:row>35</xdr:row>
      <xdr:rowOff>322358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23907"/>
          <a:ext cx="6477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313557</xdr:rowOff>
    </xdr:from>
    <xdr:to>
      <xdr:col>26</xdr:col>
      <xdr:colOff>50800</xdr:colOff>
      <xdr:row>35</xdr:row>
      <xdr:rowOff>325158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3907"/>
          <a:ext cx="698500" cy="11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325158</xdr:rowOff>
    </xdr:from>
    <xdr:to>
      <xdr:col>22</xdr:col>
      <xdr:colOff>114300</xdr:colOff>
      <xdr:row>36</xdr:row>
      <xdr:rowOff>24111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35508"/>
          <a:ext cx="698500" cy="41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19196</xdr:rowOff>
    </xdr:from>
    <xdr:to>
      <xdr:col>18</xdr:col>
      <xdr:colOff>177800</xdr:colOff>
      <xdr:row>36</xdr:row>
      <xdr:rowOff>24111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72446"/>
          <a:ext cx="6985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44867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44296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271558</xdr:rowOff>
    </xdr:from>
    <xdr:to>
      <xdr:col>29</xdr:col>
      <xdr:colOff>177800</xdr:colOff>
      <xdr:row>36</xdr:row>
      <xdr:rowOff>30258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1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116635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2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262757</xdr:rowOff>
    </xdr:from>
    <xdr:to>
      <xdr:col>26</xdr:col>
      <xdr:colOff>101600</xdr:colOff>
      <xdr:row>36</xdr:row>
      <xdr:rowOff>21457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3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31634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41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274358</xdr:rowOff>
    </xdr:from>
    <xdr:to>
      <xdr:col>22</xdr:col>
      <xdr:colOff>165100</xdr:colOff>
      <xdr:row>36</xdr:row>
      <xdr:rowOff>33058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4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316211</xdr:rowOff>
    </xdr:from>
    <xdr:to>
      <xdr:col>19</xdr:col>
      <xdr:colOff>38100</xdr:colOff>
      <xdr:row>36</xdr:row>
      <xdr:rowOff>74911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85088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9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311296</xdr:rowOff>
    </xdr:from>
    <xdr:to>
      <xdr:col>15</xdr:col>
      <xdr:colOff>101600</xdr:colOff>
      <xdr:row>36</xdr:row>
      <xdr:rowOff>69996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1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80173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9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40,965
40,807
308.33
36,631,796
34,759,650
973,416
18,089,289
39,847,223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86520</xdr:rowOff>
    </xdr:from>
    <xdr:to>
      <xdr:col>24</xdr:col>
      <xdr:colOff>63500</xdr:colOff>
      <xdr:row>36</xdr:row>
      <xdr:rowOff>90543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258720"/>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86520</xdr:rowOff>
    </xdr:from>
    <xdr:to>
      <xdr:col>19</xdr:col>
      <xdr:colOff>177800</xdr:colOff>
      <xdr:row>36</xdr:row>
      <xdr:rowOff>94026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58720"/>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94026</xdr:rowOff>
    </xdr:from>
    <xdr:to>
      <xdr:col>15</xdr:col>
      <xdr:colOff>50800</xdr:colOff>
      <xdr:row>36</xdr:row>
      <xdr:rowOff>100438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66226"/>
          <a:ext cx="889000"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100438</xdr:rowOff>
    </xdr:from>
    <xdr:to>
      <xdr:col>10</xdr:col>
      <xdr:colOff>114300</xdr:colOff>
      <xdr:row>37</xdr:row>
      <xdr:rowOff>9482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72638"/>
          <a:ext cx="889000" cy="8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39743</xdr:rowOff>
    </xdr:from>
    <xdr:to>
      <xdr:col>24</xdr:col>
      <xdr:colOff>114300</xdr:colOff>
      <xdr:row>36</xdr:row>
      <xdr:rowOff>141343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1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62620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6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35720</xdr:rowOff>
    </xdr:from>
    <xdr:to>
      <xdr:col>20</xdr:col>
      <xdr:colOff>38100</xdr:colOff>
      <xdr:row>36</xdr:row>
      <xdr:rowOff>137320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153847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8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43226</xdr:rowOff>
    </xdr:from>
    <xdr:to>
      <xdr:col>15</xdr:col>
      <xdr:colOff>101600</xdr:colOff>
      <xdr:row>36</xdr:row>
      <xdr:rowOff>144826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161353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9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49638</xdr:rowOff>
    </xdr:from>
    <xdr:to>
      <xdr:col>10</xdr:col>
      <xdr:colOff>165100</xdr:colOff>
      <xdr:row>36</xdr:row>
      <xdr:rowOff>151238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167765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9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130132</xdr:rowOff>
    </xdr:from>
    <xdr:to>
      <xdr:col>6</xdr:col>
      <xdr:colOff>38100</xdr:colOff>
      <xdr:row>37</xdr:row>
      <xdr:rowOff>60282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76809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7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163310</xdr:rowOff>
    </xdr:from>
    <xdr:to>
      <xdr:col>24</xdr:col>
      <xdr:colOff>63500</xdr:colOff>
      <xdr:row>57</xdr:row>
      <xdr:rowOff>7683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64510"/>
          <a:ext cx="8382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6883</xdr:rowOff>
    </xdr:from>
    <xdr:to>
      <xdr:col>19</xdr:col>
      <xdr:colOff>177800</xdr:colOff>
      <xdr:row>57</xdr:row>
      <xdr:rowOff>7683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7953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6883</xdr:rowOff>
    </xdr:from>
    <xdr:to>
      <xdr:col>15</xdr:col>
      <xdr:colOff>50800</xdr:colOff>
      <xdr:row>57</xdr:row>
      <xdr:rowOff>15260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9533"/>
          <a:ext cx="889000" cy="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5210</xdr:rowOff>
    </xdr:from>
    <xdr:to>
      <xdr:col>10</xdr:col>
      <xdr:colOff>114300</xdr:colOff>
      <xdr:row>57</xdr:row>
      <xdr:rowOff>15260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77860"/>
          <a:ext cx="889000" cy="1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112510</xdr:rowOff>
    </xdr:from>
    <xdr:to>
      <xdr:col>24</xdr:col>
      <xdr:colOff>114300</xdr:colOff>
      <xdr:row>57</xdr:row>
      <xdr:rowOff>42660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27437</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128333</xdr:rowOff>
    </xdr:from>
    <xdr:to>
      <xdr:col>20</xdr:col>
      <xdr:colOff>38100</xdr:colOff>
      <xdr:row>57</xdr:row>
      <xdr:rowOff>58483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49610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127533</xdr:rowOff>
    </xdr:from>
    <xdr:to>
      <xdr:col>15</xdr:col>
      <xdr:colOff>101600</xdr:colOff>
      <xdr:row>57</xdr:row>
      <xdr:rowOff>57683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48810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135910</xdr:rowOff>
    </xdr:from>
    <xdr:to>
      <xdr:col>10</xdr:col>
      <xdr:colOff>165100</xdr:colOff>
      <xdr:row>57</xdr:row>
      <xdr:rowOff>66060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57187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2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125860</xdr:rowOff>
    </xdr:from>
    <xdr:to>
      <xdr:col>6</xdr:col>
      <xdr:colOff>38100</xdr:colOff>
      <xdr:row>57</xdr:row>
      <xdr:rowOff>56010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2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47137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1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4369</xdr:rowOff>
    </xdr:from>
    <xdr:to>
      <xdr:col>24</xdr:col>
      <xdr:colOff>63500</xdr:colOff>
      <xdr:row>78</xdr:row>
      <xdr:rowOff>4620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77469"/>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4620</xdr:rowOff>
    </xdr:from>
    <xdr:to>
      <xdr:col>19</xdr:col>
      <xdr:colOff>177800</xdr:colOff>
      <xdr:row>78</xdr:row>
      <xdr:rowOff>10313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77720"/>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10313</xdr:rowOff>
    </xdr:from>
    <xdr:to>
      <xdr:col>15</xdr:col>
      <xdr:colOff>50800</xdr:colOff>
      <xdr:row>78</xdr:row>
      <xdr:rowOff>11364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83413"/>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5877</xdr:rowOff>
    </xdr:from>
    <xdr:to>
      <xdr:col>10</xdr:col>
      <xdr:colOff>114300</xdr:colOff>
      <xdr:row>78</xdr:row>
      <xdr:rowOff>11364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7897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125019</xdr:rowOff>
    </xdr:from>
    <xdr:to>
      <xdr:col>24</xdr:col>
      <xdr:colOff>114300</xdr:colOff>
      <xdr:row>78</xdr:row>
      <xdr:rowOff>55169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103446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125270</xdr:rowOff>
    </xdr:from>
    <xdr:to>
      <xdr:col>20</xdr:col>
      <xdr:colOff>38100</xdr:colOff>
      <xdr:row>78</xdr:row>
      <xdr:rowOff>55420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46547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1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130963</xdr:rowOff>
    </xdr:from>
    <xdr:to>
      <xdr:col>15</xdr:col>
      <xdr:colOff>101600</xdr:colOff>
      <xdr:row>78</xdr:row>
      <xdr:rowOff>61113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52240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2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132014</xdr:rowOff>
    </xdr:from>
    <xdr:to>
      <xdr:col>10</xdr:col>
      <xdr:colOff>165100</xdr:colOff>
      <xdr:row>78</xdr:row>
      <xdr:rowOff>62164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53291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2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126527</xdr:rowOff>
    </xdr:from>
    <xdr:to>
      <xdr:col>6</xdr:col>
      <xdr:colOff>38100</xdr:colOff>
      <xdr:row>78</xdr:row>
      <xdr:rowOff>56677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47804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49240</xdr:rowOff>
    </xdr:from>
    <xdr:to>
      <xdr:col>24</xdr:col>
      <xdr:colOff>63500</xdr:colOff>
      <xdr:row>92</xdr:row>
      <xdr:rowOff>11260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651190"/>
          <a:ext cx="838200" cy="13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56921</xdr:rowOff>
    </xdr:from>
    <xdr:to>
      <xdr:col>19</xdr:col>
      <xdr:colOff>177800</xdr:colOff>
      <xdr:row>92</xdr:row>
      <xdr:rowOff>11260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658871"/>
          <a:ext cx="889000" cy="12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56921</xdr:rowOff>
    </xdr:from>
    <xdr:to>
      <xdr:col>15</xdr:col>
      <xdr:colOff>50800</xdr:colOff>
      <xdr:row>92</xdr:row>
      <xdr:rowOff>127767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658871"/>
          <a:ext cx="889000" cy="24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127767</xdr:rowOff>
    </xdr:from>
    <xdr:to>
      <xdr:col>10</xdr:col>
      <xdr:colOff>114300</xdr:colOff>
      <xdr:row>92</xdr:row>
      <xdr:rowOff>137995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5901167"/>
          <a:ext cx="889000" cy="1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34617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33129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169890</xdr:rowOff>
    </xdr:from>
    <xdr:to>
      <xdr:col>24</xdr:col>
      <xdr:colOff>114300</xdr:colOff>
      <xdr:row>91</xdr:row>
      <xdr:rowOff>100040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60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122917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55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131910</xdr:rowOff>
    </xdr:from>
    <xdr:to>
      <xdr:col>20</xdr:col>
      <xdr:colOff>38100</xdr:colOff>
      <xdr:row>92</xdr:row>
      <xdr:rowOff>62060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73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78587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5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6121</xdr:rowOff>
    </xdr:from>
    <xdr:to>
      <xdr:col>15</xdr:col>
      <xdr:colOff>101600</xdr:colOff>
      <xdr:row>91</xdr:row>
      <xdr:rowOff>107721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6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124248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38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76967</xdr:rowOff>
    </xdr:from>
    <xdr:to>
      <xdr:col>10</xdr:col>
      <xdr:colOff>165100</xdr:colOff>
      <xdr:row>93</xdr:row>
      <xdr:rowOff>7117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58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23644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62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87195</xdr:rowOff>
    </xdr:from>
    <xdr:to>
      <xdr:col>6</xdr:col>
      <xdr:colOff>38100</xdr:colOff>
      <xdr:row>93</xdr:row>
      <xdr:rowOff>17345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58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33872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63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157801</xdr:rowOff>
    </xdr:from>
    <xdr:to>
      <xdr:col>55</xdr:col>
      <xdr:colOff>0</xdr:colOff>
      <xdr:row>37</xdr:row>
      <xdr:rowOff>63024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30001"/>
          <a:ext cx="838200" cy="7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39596</xdr:rowOff>
    </xdr:from>
    <xdr:to>
      <xdr:col>50</xdr:col>
      <xdr:colOff>114300</xdr:colOff>
      <xdr:row>36</xdr:row>
      <xdr:rowOff>157801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11796"/>
          <a:ext cx="889000" cy="1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21769</xdr:rowOff>
    </xdr:from>
    <xdr:to>
      <xdr:col>45</xdr:col>
      <xdr:colOff>177800</xdr:colOff>
      <xdr:row>36</xdr:row>
      <xdr:rowOff>39596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22519"/>
          <a:ext cx="889000" cy="18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21769</xdr:rowOff>
    </xdr:from>
    <xdr:to>
      <xdr:col>41</xdr:col>
      <xdr:colOff>50800</xdr:colOff>
      <xdr:row>37</xdr:row>
      <xdr:rowOff>158876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22519"/>
          <a:ext cx="889000" cy="48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12224</xdr:rowOff>
    </xdr:from>
    <xdr:to>
      <xdr:col>55</xdr:col>
      <xdr:colOff>50800</xdr:colOff>
      <xdr:row>37</xdr:row>
      <xdr:rowOff>113824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5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162101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3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107001</xdr:rowOff>
    </xdr:from>
    <xdr:to>
      <xdr:col>50</xdr:col>
      <xdr:colOff>165100</xdr:colOff>
      <xdr:row>37</xdr:row>
      <xdr:rowOff>37151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7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53678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605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160246</xdr:rowOff>
    </xdr:from>
    <xdr:to>
      <xdr:col>46</xdr:col>
      <xdr:colOff>38100</xdr:colOff>
      <xdr:row>36</xdr:row>
      <xdr:rowOff>90396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6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106923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93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142419</xdr:rowOff>
    </xdr:from>
    <xdr:to>
      <xdr:col>41</xdr:col>
      <xdr:colOff>101600</xdr:colOff>
      <xdr:row>35</xdr:row>
      <xdr:rowOff>72569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97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63696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06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108076</xdr:rowOff>
    </xdr:from>
    <xdr:to>
      <xdr:col>36</xdr:col>
      <xdr:colOff>165100</xdr:colOff>
      <xdr:row>38</xdr:row>
      <xdr:rowOff>38226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29353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4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124887</xdr:rowOff>
    </xdr:from>
    <xdr:to>
      <xdr:col>55</xdr:col>
      <xdr:colOff>0</xdr:colOff>
      <xdr:row>56</xdr:row>
      <xdr:rowOff>46397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554637"/>
          <a:ext cx="838200" cy="9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6992</xdr:rowOff>
    </xdr:from>
    <xdr:to>
      <xdr:col>50</xdr:col>
      <xdr:colOff>114300</xdr:colOff>
      <xdr:row>55</xdr:row>
      <xdr:rowOff>124887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265292"/>
          <a:ext cx="889000" cy="28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2425</xdr:rowOff>
    </xdr:from>
    <xdr:to>
      <xdr:col>45</xdr:col>
      <xdr:colOff>177800</xdr:colOff>
      <xdr:row>54</xdr:row>
      <xdr:rowOff>6992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089275"/>
          <a:ext cx="889000" cy="17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2425</xdr:rowOff>
    </xdr:from>
    <xdr:to>
      <xdr:col>41</xdr:col>
      <xdr:colOff>50800</xdr:colOff>
      <xdr:row>53</xdr:row>
      <xdr:rowOff>81613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089275"/>
          <a:ext cx="889000" cy="7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96119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2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167047</xdr:rowOff>
    </xdr:from>
    <xdr:to>
      <xdr:col>55</xdr:col>
      <xdr:colOff>50800</xdr:colOff>
      <xdr:row>56</xdr:row>
      <xdr:rowOff>97197</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9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145474</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7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74087</xdr:rowOff>
    </xdr:from>
    <xdr:to>
      <xdr:col>50</xdr:col>
      <xdr:colOff>165100</xdr:colOff>
      <xdr:row>56</xdr:row>
      <xdr:rowOff>4237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0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166814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5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127642</xdr:rowOff>
    </xdr:from>
    <xdr:to>
      <xdr:col>46</xdr:col>
      <xdr:colOff>38100</xdr:colOff>
      <xdr:row>54</xdr:row>
      <xdr:rowOff>57792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2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74319</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898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123075</xdr:rowOff>
    </xdr:from>
    <xdr:to>
      <xdr:col>41</xdr:col>
      <xdr:colOff>101600</xdr:colOff>
      <xdr:row>53</xdr:row>
      <xdr:rowOff>53225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69752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881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30813</xdr:rowOff>
    </xdr:from>
    <xdr:to>
      <xdr:col>36</xdr:col>
      <xdr:colOff>165100</xdr:colOff>
      <xdr:row>53</xdr:row>
      <xdr:rowOff>132413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1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148940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889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18859</xdr:rowOff>
    </xdr:from>
    <xdr:to>
      <xdr:col>55</xdr:col>
      <xdr:colOff>0</xdr:colOff>
      <xdr:row>79</xdr:row>
      <xdr:rowOff>28587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563409"/>
          <a:ext cx="8382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123787</xdr:rowOff>
    </xdr:from>
    <xdr:to>
      <xdr:col>50</xdr:col>
      <xdr:colOff>114300</xdr:colOff>
      <xdr:row>79</xdr:row>
      <xdr:rowOff>28587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2982537"/>
          <a:ext cx="889000" cy="5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123787</xdr:rowOff>
    </xdr:from>
    <xdr:to>
      <xdr:col>45</xdr:col>
      <xdr:colOff>177800</xdr:colOff>
      <xdr:row>76</xdr:row>
      <xdr:rowOff>27254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982537"/>
          <a:ext cx="889000" cy="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27254</xdr:rowOff>
    </xdr:from>
    <xdr:to>
      <xdr:col>41</xdr:col>
      <xdr:colOff>50800</xdr:colOff>
      <xdr:row>78</xdr:row>
      <xdr:rowOff>12179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057454"/>
          <a:ext cx="889000" cy="3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23689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139509</xdr:rowOff>
    </xdr:from>
    <xdr:to>
      <xdr:col>55</xdr:col>
      <xdr:colOff>50800</xdr:colOff>
      <xdr:row>79</xdr:row>
      <xdr:rowOff>69659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54436</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2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149237</xdr:rowOff>
    </xdr:from>
    <xdr:to>
      <xdr:col>50</xdr:col>
      <xdr:colOff>165100</xdr:colOff>
      <xdr:row>79</xdr:row>
      <xdr:rowOff>79387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70514</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61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72987</xdr:rowOff>
    </xdr:from>
    <xdr:to>
      <xdr:col>46</xdr:col>
      <xdr:colOff>38100</xdr:colOff>
      <xdr:row>76</xdr:row>
      <xdr:rowOff>3138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9317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19664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7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147904</xdr:rowOff>
    </xdr:from>
    <xdr:to>
      <xdr:col>41</xdr:col>
      <xdr:colOff>101600</xdr:colOff>
      <xdr:row>76</xdr:row>
      <xdr:rowOff>78054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0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94581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78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132829</xdr:rowOff>
    </xdr:from>
    <xdr:to>
      <xdr:col>36</xdr:col>
      <xdr:colOff>165100</xdr:colOff>
      <xdr:row>78</xdr:row>
      <xdr:rowOff>62979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3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54106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62497</xdr:rowOff>
    </xdr:from>
    <xdr:to>
      <xdr:col>55</xdr:col>
      <xdr:colOff>0</xdr:colOff>
      <xdr:row>96</xdr:row>
      <xdr:rowOff>52859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350247"/>
          <a:ext cx="838200" cy="16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7432</xdr:rowOff>
    </xdr:from>
    <xdr:to>
      <xdr:col>50</xdr:col>
      <xdr:colOff>114300</xdr:colOff>
      <xdr:row>95</xdr:row>
      <xdr:rowOff>62497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295182"/>
          <a:ext cx="889000" cy="5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5237</xdr:rowOff>
    </xdr:from>
    <xdr:to>
      <xdr:col>45</xdr:col>
      <xdr:colOff>177800</xdr:colOff>
      <xdr:row>95</xdr:row>
      <xdr:rowOff>7432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5950087"/>
          <a:ext cx="889000" cy="34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119183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90305</xdr:rowOff>
    </xdr:from>
    <xdr:to>
      <xdr:col>41</xdr:col>
      <xdr:colOff>50800</xdr:colOff>
      <xdr:row>93</xdr:row>
      <xdr:rowOff>5237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5863705"/>
          <a:ext cx="889000" cy="8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71296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2059</xdr:rowOff>
    </xdr:from>
    <xdr:to>
      <xdr:col>55</xdr:col>
      <xdr:colOff>50800</xdr:colOff>
      <xdr:row>96</xdr:row>
      <xdr:rowOff>103659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24936</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3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11697</xdr:rowOff>
    </xdr:from>
    <xdr:to>
      <xdr:col>50</xdr:col>
      <xdr:colOff>165100</xdr:colOff>
      <xdr:row>95</xdr:row>
      <xdr:rowOff>113297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2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129824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0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128082</xdr:rowOff>
    </xdr:from>
    <xdr:to>
      <xdr:col>46</xdr:col>
      <xdr:colOff>38100</xdr:colOff>
      <xdr:row>95</xdr:row>
      <xdr:rowOff>58232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24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74759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1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125887</xdr:rowOff>
    </xdr:from>
    <xdr:to>
      <xdr:col>41</xdr:col>
      <xdr:colOff>101600</xdr:colOff>
      <xdr:row>93</xdr:row>
      <xdr:rowOff>56037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589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72564</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61795" y="1567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39505</xdr:rowOff>
    </xdr:from>
    <xdr:to>
      <xdr:col>36</xdr:col>
      <xdr:colOff>165100</xdr:colOff>
      <xdr:row>92</xdr:row>
      <xdr:rowOff>141105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58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157632</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72795" y="1558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133718</xdr:rowOff>
    </xdr:from>
    <xdr:to>
      <xdr:col>85</xdr:col>
      <xdr:colOff>127000</xdr:colOff>
      <xdr:row>37</xdr:row>
      <xdr:rowOff>146634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477368"/>
          <a:ext cx="8382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61481</xdr:rowOff>
    </xdr:from>
    <xdr:to>
      <xdr:col>81</xdr:col>
      <xdr:colOff>50800</xdr:colOff>
      <xdr:row>37</xdr:row>
      <xdr:rowOff>133718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405131"/>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34447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61481</xdr:rowOff>
    </xdr:from>
    <xdr:to>
      <xdr:col>76</xdr:col>
      <xdr:colOff>114300</xdr:colOff>
      <xdr:row>37</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405131"/>
          <a:ext cx="889000" cy="7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132859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100152</xdr:rowOff>
    </xdr:from>
    <xdr:to>
      <xdr:col>71</xdr:col>
      <xdr:colOff>177800</xdr:colOff>
      <xdr:row>37</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443802"/>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151172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1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95834</xdr:rowOff>
    </xdr:from>
    <xdr:to>
      <xdr:col>85</xdr:col>
      <xdr:colOff>177800</xdr:colOff>
      <xdr:row>38</xdr:row>
      <xdr:rowOff>25984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118711</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29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82918</xdr:rowOff>
    </xdr:from>
    <xdr:to>
      <xdr:col>81</xdr:col>
      <xdr:colOff>101600</xdr:colOff>
      <xdr:row>38</xdr:row>
      <xdr:rowOff>13068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29595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0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10681</xdr:rowOff>
    </xdr:from>
    <xdr:to>
      <xdr:col>76</xdr:col>
      <xdr:colOff>165100</xdr:colOff>
      <xdr:row>37</xdr:row>
      <xdr:rowOff>112281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5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128808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12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88900</xdr:rowOff>
    </xdr:from>
    <xdr:to>
      <xdr:col>72</xdr:col>
      <xdr:colOff>38100</xdr:colOff>
      <xdr:row>38</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10177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49352</xdr:rowOff>
    </xdr:from>
    <xdr:to>
      <xdr:col>67</xdr:col>
      <xdr:colOff>101600</xdr:colOff>
      <xdr:row>37</xdr:row>
      <xdr:rowOff>150952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3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142079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20751</xdr:rowOff>
    </xdr:from>
    <xdr:to>
      <xdr:col>85</xdr:col>
      <xdr:colOff>127000</xdr:colOff>
      <xdr:row>73</xdr:row>
      <xdr:rowOff>79172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536601"/>
          <a:ext cx="838200" cy="5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79172</xdr:rowOff>
    </xdr:from>
    <xdr:to>
      <xdr:col>81</xdr:col>
      <xdr:colOff>50800</xdr:colOff>
      <xdr:row>73</xdr:row>
      <xdr:rowOff>151054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595022"/>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151054</xdr:rowOff>
    </xdr:from>
    <xdr:to>
      <xdr:col>76</xdr:col>
      <xdr:colOff>114300</xdr:colOff>
      <xdr:row>74</xdr:row>
      <xdr:rowOff>21907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666904"/>
          <a:ext cx="889000" cy="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21907</xdr:rowOff>
    </xdr:from>
    <xdr:to>
      <xdr:col>71</xdr:col>
      <xdr:colOff>177800</xdr:colOff>
      <xdr:row>74</xdr:row>
      <xdr:rowOff>59207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2709207"/>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141401</xdr:rowOff>
    </xdr:from>
    <xdr:to>
      <xdr:col>85</xdr:col>
      <xdr:colOff>177800</xdr:colOff>
      <xdr:row>73</xdr:row>
      <xdr:rowOff>71551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4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164278</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33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28372</xdr:rowOff>
    </xdr:from>
    <xdr:to>
      <xdr:col>81</xdr:col>
      <xdr:colOff>101600</xdr:colOff>
      <xdr:row>73</xdr:row>
      <xdr:rowOff>129972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5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146499</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31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100254</xdr:rowOff>
    </xdr:from>
    <xdr:to>
      <xdr:col>76</xdr:col>
      <xdr:colOff>165100</xdr:colOff>
      <xdr:row>74</xdr:row>
      <xdr:rowOff>30404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6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46931</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39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142557</xdr:rowOff>
    </xdr:from>
    <xdr:to>
      <xdr:col>72</xdr:col>
      <xdr:colOff>38100</xdr:colOff>
      <xdr:row>74</xdr:row>
      <xdr:rowOff>72707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65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89234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4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8407</xdr:rowOff>
    </xdr:from>
    <xdr:to>
      <xdr:col>67</xdr:col>
      <xdr:colOff>101600</xdr:colOff>
      <xdr:row>74</xdr:row>
      <xdr:rowOff>110007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6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126534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47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165105</xdr:rowOff>
    </xdr:from>
    <xdr:to>
      <xdr:col>85</xdr:col>
      <xdr:colOff>127000</xdr:colOff>
      <xdr:row>98</xdr:row>
      <xdr:rowOff>113213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795755"/>
          <a:ext cx="8382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78363</xdr:rowOff>
    </xdr:from>
    <xdr:to>
      <xdr:col>81</xdr:col>
      <xdr:colOff>50800</xdr:colOff>
      <xdr:row>98</xdr:row>
      <xdr:rowOff>113213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709013"/>
          <a:ext cx="889000" cy="20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78363</xdr:rowOff>
    </xdr:from>
    <xdr:to>
      <xdr:col>76</xdr:col>
      <xdr:colOff>114300</xdr:colOff>
      <xdr:row>98</xdr:row>
      <xdr:rowOff>132682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709013"/>
          <a:ext cx="889000" cy="22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85320</xdr:rowOff>
    </xdr:from>
    <xdr:to>
      <xdr:col>71</xdr:col>
      <xdr:colOff>177800</xdr:colOff>
      <xdr:row>98</xdr:row>
      <xdr:rowOff>132682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87420"/>
          <a:ext cx="889000" cy="4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114305</xdr:rowOff>
    </xdr:from>
    <xdr:to>
      <xdr:col>85</xdr:col>
      <xdr:colOff>177800</xdr:colOff>
      <xdr:row>98</xdr:row>
      <xdr:rowOff>44455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4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137182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9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62413</xdr:rowOff>
    </xdr:from>
    <xdr:to>
      <xdr:col>81</xdr:col>
      <xdr:colOff>101600</xdr:colOff>
      <xdr:row>98</xdr:row>
      <xdr:rowOff>164013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155140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5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27563</xdr:rowOff>
    </xdr:from>
    <xdr:to>
      <xdr:col>76</xdr:col>
      <xdr:colOff>165100</xdr:colOff>
      <xdr:row>97</xdr:row>
      <xdr:rowOff>129163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6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145690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3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81882</xdr:rowOff>
    </xdr:from>
    <xdr:to>
      <xdr:col>72</xdr:col>
      <xdr:colOff>38100</xdr:colOff>
      <xdr:row>99</xdr:row>
      <xdr:rowOff>12032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8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3159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7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34520</xdr:rowOff>
    </xdr:from>
    <xdr:to>
      <xdr:col>67</xdr:col>
      <xdr:colOff>101600</xdr:colOff>
      <xdr:row>98</xdr:row>
      <xdr:rowOff>136120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152647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134579</xdr:rowOff>
    </xdr:from>
    <xdr:to>
      <xdr:col>116</xdr:col>
      <xdr:colOff>63500</xdr:colOff>
      <xdr:row>37</xdr:row>
      <xdr:rowOff>153005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478229"/>
          <a:ext cx="838200" cy="1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134579</xdr:rowOff>
    </xdr:from>
    <xdr:to>
      <xdr:col>111</xdr:col>
      <xdr:colOff>177800</xdr:colOff>
      <xdr:row>38</xdr:row>
      <xdr:rowOff>68651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478229"/>
          <a:ext cx="889000" cy="10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68651</xdr:rowOff>
    </xdr:from>
    <xdr:to>
      <xdr:col>107</xdr:col>
      <xdr:colOff>50800</xdr:colOff>
      <xdr:row>38</xdr:row>
      <xdr:rowOff>93408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583751"/>
          <a:ext cx="889000" cy="2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93408</xdr:rowOff>
    </xdr:from>
    <xdr:to>
      <xdr:col>102</xdr:col>
      <xdr:colOff>114300</xdr:colOff>
      <xdr:row>38</xdr:row>
      <xdr:rowOff>97226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08508"/>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102205</xdr:rowOff>
    </xdr:from>
    <xdr:to>
      <xdr:col>116</xdr:col>
      <xdr:colOff>114300</xdr:colOff>
      <xdr:row>38</xdr:row>
      <xdr:rowOff>32355</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4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125082</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2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83779</xdr:rowOff>
    </xdr:from>
    <xdr:to>
      <xdr:col>112</xdr:col>
      <xdr:colOff>38100</xdr:colOff>
      <xdr:row>38</xdr:row>
      <xdr:rowOff>13929</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2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30456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0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17851</xdr:rowOff>
    </xdr:from>
    <xdr:to>
      <xdr:col>107</xdr:col>
      <xdr:colOff>101600</xdr:colOff>
      <xdr:row>38</xdr:row>
      <xdr:rowOff>119451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3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110578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42608</xdr:rowOff>
    </xdr:from>
    <xdr:to>
      <xdr:col>102</xdr:col>
      <xdr:colOff>165100</xdr:colOff>
      <xdr:row>38</xdr:row>
      <xdr:rowOff>144208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135335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6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46426</xdr:rowOff>
    </xdr:from>
    <xdr:to>
      <xdr:col>98</xdr:col>
      <xdr:colOff>38100</xdr:colOff>
      <xdr:row>38</xdr:row>
      <xdr:rowOff>148026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139153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5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30734</xdr:rowOff>
    </xdr:from>
    <xdr:to>
      <xdr:col>116</xdr:col>
      <xdr:colOff>63500</xdr:colOff>
      <xdr:row>59</xdr:row>
      <xdr:rowOff>31420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4628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19018</xdr:rowOff>
    </xdr:from>
    <xdr:to>
      <xdr:col>111</xdr:col>
      <xdr:colOff>177800</xdr:colOff>
      <xdr:row>59</xdr:row>
      <xdr:rowOff>30734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34568"/>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145186</xdr:rowOff>
    </xdr:from>
    <xdr:to>
      <xdr:col>107</xdr:col>
      <xdr:colOff>50800</xdr:colOff>
      <xdr:row>59</xdr:row>
      <xdr:rowOff>19018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9286"/>
          <a:ext cx="889000" cy="4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145186</xdr:rowOff>
    </xdr:from>
    <xdr:to>
      <xdr:col>102</xdr:col>
      <xdr:colOff>114300</xdr:colOff>
      <xdr:row>59</xdr:row>
      <xdr:rowOff>17494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89286"/>
          <a:ext cx="889000" cy="4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152070</xdr:rowOff>
    </xdr:from>
    <xdr:to>
      <xdr:col>116</xdr:col>
      <xdr:colOff>114300</xdr:colOff>
      <xdr:row>59</xdr:row>
      <xdr:rowOff>82220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66997</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1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151384</xdr:rowOff>
    </xdr:from>
    <xdr:to>
      <xdr:col>112</xdr:col>
      <xdr:colOff>38100</xdr:colOff>
      <xdr:row>59</xdr:row>
      <xdr:rowOff>81534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72661</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8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139668</xdr:rowOff>
    </xdr:from>
    <xdr:to>
      <xdr:col>107</xdr:col>
      <xdr:colOff>101600</xdr:colOff>
      <xdr:row>59</xdr:row>
      <xdr:rowOff>69818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8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60945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7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94386</xdr:rowOff>
    </xdr:from>
    <xdr:to>
      <xdr:col>102</xdr:col>
      <xdr:colOff>165100</xdr:colOff>
      <xdr:row>59</xdr:row>
      <xdr:rowOff>24536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15663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138144</xdr:rowOff>
    </xdr:from>
    <xdr:to>
      <xdr:col>98</xdr:col>
      <xdr:colOff>38100</xdr:colOff>
      <xdr:row>59</xdr:row>
      <xdr:rowOff>68294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59421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7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50032</xdr:rowOff>
    </xdr:from>
    <xdr:to>
      <xdr:col>116</xdr:col>
      <xdr:colOff>63500</xdr:colOff>
      <xdr:row>75</xdr:row>
      <xdr:rowOff>50279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908782"/>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50032</xdr:rowOff>
    </xdr:from>
    <xdr:to>
      <xdr:col>111</xdr:col>
      <xdr:colOff>177800</xdr:colOff>
      <xdr:row>75</xdr:row>
      <xdr:rowOff>69100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08782"/>
          <a:ext cx="889000" cy="1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38621</xdr:rowOff>
    </xdr:from>
    <xdr:to>
      <xdr:col>107</xdr:col>
      <xdr:colOff>50800</xdr:colOff>
      <xdr:row>75</xdr:row>
      <xdr:rowOff>69100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897371"/>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16313</xdr:rowOff>
    </xdr:from>
    <xdr:to>
      <xdr:col>102</xdr:col>
      <xdr:colOff>114300</xdr:colOff>
      <xdr:row>75</xdr:row>
      <xdr:rowOff>38621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532163"/>
          <a:ext cx="889000" cy="36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170929</xdr:rowOff>
    </xdr:from>
    <xdr:to>
      <xdr:col>116</xdr:col>
      <xdr:colOff>114300</xdr:colOff>
      <xdr:row>75</xdr:row>
      <xdr:rowOff>101079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22356</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170682</xdr:rowOff>
    </xdr:from>
    <xdr:to>
      <xdr:col>112</xdr:col>
      <xdr:colOff>38100</xdr:colOff>
      <xdr:row>75</xdr:row>
      <xdr:rowOff>100832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117359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3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18300</xdr:rowOff>
    </xdr:from>
    <xdr:to>
      <xdr:col>107</xdr:col>
      <xdr:colOff>101600</xdr:colOff>
      <xdr:row>75</xdr:row>
      <xdr:rowOff>119900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136427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159271</xdr:rowOff>
    </xdr:from>
    <xdr:to>
      <xdr:col>102</xdr:col>
      <xdr:colOff>165100</xdr:colOff>
      <xdr:row>75</xdr:row>
      <xdr:rowOff>89421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105948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136963</xdr:rowOff>
    </xdr:from>
    <xdr:to>
      <xdr:col>98</xdr:col>
      <xdr:colOff>38100</xdr:colOff>
      <xdr:row>73</xdr:row>
      <xdr:rowOff>67113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48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83640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5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200">
              <a:latin typeface="ＭＳ Ｐゴシック" panose="020B0600070205080204" pitchFamily="50" charset="-128"/>
              <a:ea typeface="ＭＳ Ｐゴシック" panose="020B0600070205080204" pitchFamily="50" charset="-128"/>
            </a:rPr>
            <a:t>122,902</a:t>
          </a:r>
          <a:r>
            <a:rPr kumimoji="1" lang="ja-JP" altLang="en-US" sz="1200">
              <a:latin typeface="ＭＳ Ｐゴシック" panose="020B0600070205080204" pitchFamily="50" charset="-128"/>
              <a:ea typeface="ＭＳ Ｐゴシック" panose="020B0600070205080204" pitchFamily="50" charset="-128"/>
            </a:rPr>
            <a:t>円となっており，全国，県及び類似団体平均を上回っている。その要因は，名瀬地区，住用地区，笠利地区において総合支所方式を採用していることや，生活保護事務従事職員，空港管理事務所職員等を配置しているためである。</a:t>
          </a:r>
        </a:p>
        <a:p>
          <a:r>
            <a:rPr kumimoji="1" lang="ja-JP" altLang="en-US" sz="1200">
              <a:latin typeface="ＭＳ Ｐゴシック" panose="020B0600070205080204" pitchFamily="50" charset="-128"/>
              <a:ea typeface="ＭＳ Ｐゴシック" panose="020B0600070205080204" pitchFamily="50" charset="-128"/>
            </a:rPr>
            <a:t>扶助費については，住民一人当たり</a:t>
          </a:r>
          <a:r>
            <a:rPr kumimoji="1" lang="en-US" altLang="ja-JP" sz="1200">
              <a:latin typeface="ＭＳ Ｐゴシック" panose="020B0600070205080204" pitchFamily="50" charset="-128"/>
              <a:ea typeface="ＭＳ Ｐゴシック" panose="020B0600070205080204" pitchFamily="50" charset="-128"/>
            </a:rPr>
            <a:t>267,600</a:t>
          </a:r>
          <a:r>
            <a:rPr kumimoji="1" lang="ja-JP" altLang="en-US" sz="1200">
              <a:latin typeface="ＭＳ Ｐゴシック" panose="020B0600070205080204" pitchFamily="50" charset="-128"/>
              <a:ea typeface="ＭＳ Ｐゴシック" panose="020B0600070205080204" pitchFamily="50" charset="-128"/>
            </a:rPr>
            <a:t>円となっており，全国，県及び類似団体平均を大幅に上回っている。その主な要因は，生活保護費受給率の高さと介護給付費の伸び率が高いためである。</a:t>
          </a:r>
        </a:p>
        <a:p>
          <a:r>
            <a:rPr kumimoji="1" lang="ja-JP" altLang="en-US" sz="12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56,326</a:t>
          </a:r>
          <a:r>
            <a:rPr kumimoji="1" lang="ja-JP" altLang="en-US" sz="1200">
              <a:latin typeface="ＭＳ Ｐゴシック" panose="020B0600070205080204" pitchFamily="50" charset="-128"/>
              <a:ea typeface="ＭＳ Ｐゴシック" panose="020B0600070205080204" pitchFamily="50" charset="-128"/>
            </a:rPr>
            <a:t>円となっており，全国，県平均及び類似団体平均を下回っている。その主な理由は，大型事業の完了により普通建設事業費（うち新規整備）が大きく減少したことによるが，今後は新規整備の増加が見込まれる。</a:t>
          </a:r>
        </a:p>
        <a:p>
          <a:r>
            <a:rPr kumimoji="1" lang="ja-JP" altLang="en-US" sz="1200">
              <a:latin typeface="ＭＳ Ｐゴシック" panose="020B0600070205080204" pitchFamily="50" charset="-128"/>
              <a:ea typeface="ＭＳ Ｐゴシック" panose="020B0600070205080204" pitchFamily="50" charset="-128"/>
            </a:rPr>
            <a:t>公債費は，住民一人当たり</a:t>
          </a:r>
          <a:r>
            <a:rPr kumimoji="1" lang="en-US" altLang="ja-JP" sz="1200">
              <a:latin typeface="ＭＳ Ｐゴシック" panose="020B0600070205080204" pitchFamily="50" charset="-128"/>
              <a:ea typeface="ＭＳ Ｐゴシック" panose="020B0600070205080204" pitchFamily="50" charset="-128"/>
            </a:rPr>
            <a:t>112,866</a:t>
          </a:r>
          <a:r>
            <a:rPr kumimoji="1" lang="ja-JP" altLang="en-US" sz="1200">
              <a:latin typeface="ＭＳ Ｐゴシック" panose="020B0600070205080204" pitchFamily="50" charset="-128"/>
              <a:ea typeface="ＭＳ Ｐゴシック" panose="020B0600070205080204" pitchFamily="50" charset="-128"/>
            </a:rPr>
            <a:t>円となっており，類似団体と比較して高い状況であり，さらに今後も増加が見込まれる。前年度決算より増加している理由は，大型事業による地方債借入分の元金償還開始によるものである。</a:t>
          </a:r>
        </a:p>
        <a:p>
          <a:r>
            <a:rPr kumimoji="1" lang="ja-JP" altLang="en-US" sz="1200">
              <a:latin typeface="ＭＳ Ｐゴシック" panose="020B0600070205080204" pitchFamily="50" charset="-128"/>
              <a:ea typeface="ＭＳ Ｐゴシック" panose="020B0600070205080204" pitchFamily="50" charset="-128"/>
            </a:rPr>
            <a:t>積立金は，住民一人当たり</a:t>
          </a:r>
          <a:r>
            <a:rPr kumimoji="1" lang="en-US" altLang="ja-JP" sz="1200">
              <a:latin typeface="ＭＳ Ｐゴシック" panose="020B0600070205080204" pitchFamily="50" charset="-128"/>
              <a:ea typeface="ＭＳ Ｐゴシック" panose="020B0600070205080204" pitchFamily="50" charset="-128"/>
            </a:rPr>
            <a:t>58,332</a:t>
          </a:r>
          <a:r>
            <a:rPr kumimoji="1" lang="ja-JP" altLang="en-US" sz="1200">
              <a:latin typeface="ＭＳ Ｐゴシック" panose="020B0600070205080204" pitchFamily="50" charset="-128"/>
              <a:ea typeface="ＭＳ Ｐゴシック" panose="020B0600070205080204" pitchFamily="50" charset="-128"/>
            </a:rPr>
            <a:t>円となっており，全国，県平均及び類似団体平均を上回っている。その主な理由は，不動産売払い収入として公共施設整備事業基金に積み立てたこと，補正予算剰余金を地域振興基金に積み立てたことによるものである。</a:t>
          </a:r>
        </a:p>
        <a:p>
          <a:r>
            <a:rPr kumimoji="1" lang="ja-JP" altLang="en-US" sz="1200">
              <a:latin typeface="ＭＳ Ｐゴシック" panose="020B0600070205080204" pitchFamily="50" charset="-128"/>
              <a:ea typeface="ＭＳ Ｐゴシック" panose="020B0600070205080204" pitchFamily="50" charset="-128"/>
            </a:rPr>
            <a:t>繰出金は，住民一人あたり</a:t>
          </a:r>
          <a:r>
            <a:rPr kumimoji="1" lang="en-US" altLang="ja-JP" sz="1200">
              <a:latin typeface="ＭＳ Ｐゴシック" panose="020B0600070205080204" pitchFamily="50" charset="-128"/>
              <a:ea typeface="ＭＳ Ｐゴシック" panose="020B0600070205080204" pitchFamily="50" charset="-128"/>
            </a:rPr>
            <a:t>55,694</a:t>
          </a:r>
          <a:r>
            <a:rPr kumimoji="1" lang="ja-JP" altLang="en-US" sz="1200">
              <a:latin typeface="ＭＳ Ｐゴシック" panose="020B0600070205080204" pitchFamily="50" charset="-128"/>
              <a:ea typeface="ＭＳ Ｐゴシック" panose="020B0600070205080204" pitchFamily="50" charset="-128"/>
            </a:rPr>
            <a:t>円となっており，全国，県平均及び類似団体平均を上回っている。その主な理由は，食肉処理施設建設に伴うと畜場特別会計への繰出金が増加したことなどによる。</a:t>
          </a:r>
        </a:p>
        <a:p>
          <a:r>
            <a:rPr kumimoji="1" lang="ja-JP" altLang="en-US" sz="1200">
              <a:latin typeface="ＭＳ Ｐゴシック" panose="020B0600070205080204" pitchFamily="50" charset="-128"/>
              <a:ea typeface="ＭＳ Ｐゴシック" panose="020B0600070205080204" pitchFamily="50" charset="-128"/>
            </a:rPr>
            <a:t>類似団体平均値よりも住民一人当たりの歳出額が大きい性質の歳出もあることから，今後も奄美市第２次財政計画</a:t>
          </a:r>
          <a:r>
            <a:rPr kumimoji="1" lang="en-US" altLang="ja-JP" sz="1200">
              <a:latin typeface="ＭＳ Ｐゴシック" panose="020B0600070205080204" pitchFamily="50" charset="-128"/>
              <a:ea typeface="ＭＳ Ｐゴシック" panose="020B0600070205080204" pitchFamily="50" charset="-128"/>
            </a:rPr>
            <a:t>(H28</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R7</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を遵守し歳出の抑制を行い，健全な財政運営に努めていく。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40,965
40,807
308.33
36,631,796
34,759,650
973,416
18,089,289
39,847,223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120498</xdr:rowOff>
    </xdr:from>
    <xdr:to>
      <xdr:col>24</xdr:col>
      <xdr:colOff>63500</xdr:colOff>
      <xdr:row>37</xdr:row>
      <xdr:rowOff>123894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64148"/>
          <a:ext cx="8382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120498</xdr:rowOff>
    </xdr:from>
    <xdr:to>
      <xdr:col>19</xdr:col>
      <xdr:colOff>177800</xdr:colOff>
      <xdr:row>37</xdr:row>
      <xdr:rowOff>137675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64148"/>
          <a:ext cx="889000" cy="1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128270</xdr:rowOff>
    </xdr:from>
    <xdr:to>
      <xdr:col>15</xdr:col>
      <xdr:colOff>50800</xdr:colOff>
      <xdr:row>37</xdr:row>
      <xdr:rowOff>137675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471920"/>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101883</xdr:rowOff>
    </xdr:from>
    <xdr:to>
      <xdr:col>10</xdr:col>
      <xdr:colOff>114300</xdr:colOff>
      <xdr:row>37</xdr:row>
      <xdr:rowOff>128270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45533"/>
          <a:ext cx="8890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6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73094</xdr:rowOff>
    </xdr:from>
    <xdr:to>
      <xdr:col>24</xdr:col>
      <xdr:colOff>114300</xdr:colOff>
      <xdr:row>38</xdr:row>
      <xdr:rowOff>3244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48908</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69698</xdr:rowOff>
    </xdr:from>
    <xdr:to>
      <xdr:col>20</xdr:col>
      <xdr:colOff>38100</xdr:colOff>
      <xdr:row>37</xdr:row>
      <xdr:rowOff>171298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16375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8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86875</xdr:rowOff>
    </xdr:from>
    <xdr:to>
      <xdr:col>15</xdr:col>
      <xdr:colOff>101600</xdr:colOff>
      <xdr:row>38</xdr:row>
      <xdr:rowOff>17025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3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8152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2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77470</xdr:rowOff>
    </xdr:from>
    <xdr:to>
      <xdr:col>10</xdr:col>
      <xdr:colOff>165100</xdr:colOff>
      <xdr:row>38</xdr:row>
      <xdr:rowOff>7620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170197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51083</xdr:rowOff>
    </xdr:from>
    <xdr:to>
      <xdr:col>6</xdr:col>
      <xdr:colOff>38100</xdr:colOff>
      <xdr:row>37</xdr:row>
      <xdr:rowOff>152683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143810</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48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134705</xdr:rowOff>
    </xdr:from>
    <xdr:to>
      <xdr:col>24</xdr:col>
      <xdr:colOff>63500</xdr:colOff>
      <xdr:row>58</xdr:row>
      <xdr:rowOff>7979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07355"/>
          <a:ext cx="838200" cy="4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165589</xdr:rowOff>
    </xdr:from>
    <xdr:to>
      <xdr:col>19</xdr:col>
      <xdr:colOff>177800</xdr:colOff>
      <xdr:row>58</xdr:row>
      <xdr:rowOff>7979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66789"/>
          <a:ext cx="889000" cy="18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147878</xdr:rowOff>
    </xdr:from>
    <xdr:to>
      <xdr:col>15</xdr:col>
      <xdr:colOff>50800</xdr:colOff>
      <xdr:row>56</xdr:row>
      <xdr:rowOff>165589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49078"/>
          <a:ext cx="889000" cy="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147878</xdr:rowOff>
    </xdr:from>
    <xdr:to>
      <xdr:col>10</xdr:col>
      <xdr:colOff>114300</xdr:colOff>
      <xdr:row>58</xdr:row>
      <xdr:rowOff>12404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49078"/>
          <a:ext cx="889000" cy="20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39421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83905</xdr:rowOff>
    </xdr:from>
    <xdr:to>
      <xdr:col>24</xdr:col>
      <xdr:colOff>114300</xdr:colOff>
      <xdr:row>58</xdr:row>
      <xdr:rowOff>14055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5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106782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0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128629</xdr:rowOff>
    </xdr:from>
    <xdr:to>
      <xdr:col>20</xdr:col>
      <xdr:colOff>38100</xdr:colOff>
      <xdr:row>58</xdr:row>
      <xdr:rowOff>58779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75306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7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114789</xdr:rowOff>
    </xdr:from>
    <xdr:to>
      <xdr:col>15</xdr:col>
      <xdr:colOff>101600</xdr:colOff>
      <xdr:row>57</xdr:row>
      <xdr:rowOff>44939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61466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9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97078</xdr:rowOff>
    </xdr:from>
    <xdr:to>
      <xdr:col>10</xdr:col>
      <xdr:colOff>165100</xdr:colOff>
      <xdr:row>57</xdr:row>
      <xdr:rowOff>27228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43755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7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133054</xdr:rowOff>
    </xdr:from>
    <xdr:to>
      <xdr:col>6</xdr:col>
      <xdr:colOff>38100</xdr:colOff>
      <xdr:row>58</xdr:row>
      <xdr:rowOff>63204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79731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8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127222</xdr:rowOff>
    </xdr:from>
    <xdr:to>
      <xdr:col>24</xdr:col>
      <xdr:colOff>63500</xdr:colOff>
      <xdr:row>74</xdr:row>
      <xdr:rowOff>23244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643072"/>
          <a:ext cx="838200" cy="6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129718</xdr:rowOff>
    </xdr:from>
    <xdr:to>
      <xdr:col>19</xdr:col>
      <xdr:colOff>177800</xdr:colOff>
      <xdr:row>74</xdr:row>
      <xdr:rowOff>23244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645568"/>
          <a:ext cx="889000" cy="6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129718</xdr:rowOff>
    </xdr:from>
    <xdr:to>
      <xdr:col>15</xdr:col>
      <xdr:colOff>50800</xdr:colOff>
      <xdr:row>74</xdr:row>
      <xdr:rowOff>81197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645568"/>
          <a:ext cx="889000" cy="1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81197</xdr:rowOff>
    </xdr:from>
    <xdr:to>
      <xdr:col>10</xdr:col>
      <xdr:colOff>114300</xdr:colOff>
      <xdr:row>74</xdr:row>
      <xdr:rowOff>95043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768497"/>
          <a:ext cx="8890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53745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76422</xdr:rowOff>
    </xdr:from>
    <xdr:to>
      <xdr:col>24</xdr:col>
      <xdr:colOff>114300</xdr:colOff>
      <xdr:row>74</xdr:row>
      <xdr:rowOff>6572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5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99299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44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143894</xdr:rowOff>
    </xdr:from>
    <xdr:to>
      <xdr:col>20</xdr:col>
      <xdr:colOff>38100</xdr:colOff>
      <xdr:row>74</xdr:row>
      <xdr:rowOff>74044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90571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3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78918</xdr:rowOff>
    </xdr:from>
    <xdr:to>
      <xdr:col>15</xdr:col>
      <xdr:colOff>101600</xdr:colOff>
      <xdr:row>74</xdr:row>
      <xdr:rowOff>9068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9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25595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6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30397</xdr:rowOff>
    </xdr:from>
    <xdr:to>
      <xdr:col>10</xdr:col>
      <xdr:colOff>165100</xdr:colOff>
      <xdr:row>74</xdr:row>
      <xdr:rowOff>131997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148524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9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44243</xdr:rowOff>
    </xdr:from>
    <xdr:to>
      <xdr:col>6</xdr:col>
      <xdr:colOff>38100</xdr:colOff>
      <xdr:row>74</xdr:row>
      <xdr:rowOff>145843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73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162370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0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2868</xdr:rowOff>
    </xdr:from>
    <xdr:to>
      <xdr:col>24</xdr:col>
      <xdr:colOff>63500</xdr:colOff>
      <xdr:row>97</xdr:row>
      <xdr:rowOff>2997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33518"/>
          <a:ext cx="8382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2997</xdr:rowOff>
    </xdr:from>
    <xdr:to>
      <xdr:col>19</xdr:col>
      <xdr:colOff>177800</xdr:colOff>
      <xdr:row>97</xdr:row>
      <xdr:rowOff>45577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33647"/>
          <a:ext cx="889000" cy="4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45577</xdr:rowOff>
    </xdr:from>
    <xdr:to>
      <xdr:col>15</xdr:col>
      <xdr:colOff>50800</xdr:colOff>
      <xdr:row>97</xdr:row>
      <xdr:rowOff>106514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76227"/>
          <a:ext cx="889000" cy="6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106514</xdr:rowOff>
    </xdr:from>
    <xdr:to>
      <xdr:col>10</xdr:col>
      <xdr:colOff>114300</xdr:colOff>
      <xdr:row>97</xdr:row>
      <xdr:rowOff>122014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37164"/>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123518</xdr:rowOff>
    </xdr:from>
    <xdr:to>
      <xdr:col>24</xdr:col>
      <xdr:colOff>114300</xdr:colOff>
      <xdr:row>97</xdr:row>
      <xdr:rowOff>53668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8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101945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123647</xdr:rowOff>
    </xdr:from>
    <xdr:to>
      <xdr:col>20</xdr:col>
      <xdr:colOff>38100</xdr:colOff>
      <xdr:row>97</xdr:row>
      <xdr:rowOff>53797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44924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166227</xdr:rowOff>
    </xdr:from>
    <xdr:to>
      <xdr:col>15</xdr:col>
      <xdr:colOff>101600</xdr:colOff>
      <xdr:row>97</xdr:row>
      <xdr:rowOff>96377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2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87504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1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55714</xdr:rowOff>
    </xdr:from>
    <xdr:to>
      <xdr:col>10</xdr:col>
      <xdr:colOff>165100</xdr:colOff>
      <xdr:row>97</xdr:row>
      <xdr:rowOff>157314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148441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71214</xdr:rowOff>
    </xdr:from>
    <xdr:to>
      <xdr:col>6</xdr:col>
      <xdr:colOff>38100</xdr:colOff>
      <xdr:row>98</xdr:row>
      <xdr:rowOff>1364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0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163941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9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33858</xdr:rowOff>
    </xdr:from>
    <xdr:to>
      <xdr:col>55</xdr:col>
      <xdr:colOff>0</xdr:colOff>
      <xdr:row>38</xdr:row>
      <xdr:rowOff>35916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48958"/>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22885</xdr:rowOff>
    </xdr:from>
    <xdr:to>
      <xdr:col>50</xdr:col>
      <xdr:colOff>114300</xdr:colOff>
      <xdr:row>38</xdr:row>
      <xdr:rowOff>35916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37985"/>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22885</xdr:rowOff>
    </xdr:from>
    <xdr:to>
      <xdr:col>45</xdr:col>
      <xdr:colOff>177800</xdr:colOff>
      <xdr:row>38</xdr:row>
      <xdr:rowOff>23800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379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23800</xdr:rowOff>
    </xdr:from>
    <xdr:to>
      <xdr:col>41</xdr:col>
      <xdr:colOff>50800</xdr:colOff>
      <xdr:row>38</xdr:row>
      <xdr:rowOff>24029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3890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154508</xdr:rowOff>
    </xdr:from>
    <xdr:to>
      <xdr:col>55</xdr:col>
      <xdr:colOff>50800</xdr:colOff>
      <xdr:row>38</xdr:row>
      <xdr:rowOff>84658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98416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42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156566</xdr:rowOff>
    </xdr:from>
    <xdr:to>
      <xdr:col>50</xdr:col>
      <xdr:colOff>165100</xdr:colOff>
      <xdr:row>38</xdr:row>
      <xdr:rowOff>86716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77843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143535</xdr:rowOff>
    </xdr:from>
    <xdr:to>
      <xdr:col>46</xdr:col>
      <xdr:colOff>38100</xdr:colOff>
      <xdr:row>38</xdr:row>
      <xdr:rowOff>73685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64812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79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144450</xdr:rowOff>
    </xdr:from>
    <xdr:to>
      <xdr:col>41</xdr:col>
      <xdr:colOff>101600</xdr:colOff>
      <xdr:row>38</xdr:row>
      <xdr:rowOff>74600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65727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8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144678</xdr:rowOff>
    </xdr:from>
    <xdr:to>
      <xdr:col>36</xdr:col>
      <xdr:colOff>165100</xdr:colOff>
      <xdr:row>38</xdr:row>
      <xdr:rowOff>74828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65956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147682</xdr:rowOff>
    </xdr:from>
    <xdr:to>
      <xdr:col>55</xdr:col>
      <xdr:colOff>0</xdr:colOff>
      <xdr:row>56</xdr:row>
      <xdr:rowOff>95752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77432"/>
          <a:ext cx="838200" cy="11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30886</xdr:rowOff>
    </xdr:from>
    <xdr:to>
      <xdr:col>50</xdr:col>
      <xdr:colOff>114300</xdr:colOff>
      <xdr:row>56</xdr:row>
      <xdr:rowOff>95752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32086"/>
          <a:ext cx="889000" cy="6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30886</xdr:rowOff>
    </xdr:from>
    <xdr:to>
      <xdr:col>45</xdr:col>
      <xdr:colOff>177800</xdr:colOff>
      <xdr:row>56</xdr:row>
      <xdr:rowOff>142501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32086"/>
          <a:ext cx="889000" cy="1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99828</xdr:rowOff>
    </xdr:from>
    <xdr:to>
      <xdr:col>41</xdr:col>
      <xdr:colOff>50800</xdr:colOff>
      <xdr:row>56</xdr:row>
      <xdr:rowOff>142501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01028"/>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96882</xdr:rowOff>
    </xdr:from>
    <xdr:to>
      <xdr:col>55</xdr:col>
      <xdr:colOff>50800</xdr:colOff>
      <xdr:row>56</xdr:row>
      <xdr:rowOff>27032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119759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44952</xdr:rowOff>
    </xdr:from>
    <xdr:to>
      <xdr:col>50</xdr:col>
      <xdr:colOff>165100</xdr:colOff>
      <xdr:row>56</xdr:row>
      <xdr:rowOff>146552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163079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151536</xdr:rowOff>
    </xdr:from>
    <xdr:to>
      <xdr:col>46</xdr:col>
      <xdr:colOff>38100</xdr:colOff>
      <xdr:row>56</xdr:row>
      <xdr:rowOff>81686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98213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5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91701</xdr:rowOff>
    </xdr:from>
    <xdr:to>
      <xdr:col>41</xdr:col>
      <xdr:colOff>101600</xdr:colOff>
      <xdr:row>57</xdr:row>
      <xdr:rowOff>21851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38378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49028</xdr:rowOff>
    </xdr:from>
    <xdr:to>
      <xdr:col>36</xdr:col>
      <xdr:colOff>165100</xdr:colOff>
      <xdr:row>56</xdr:row>
      <xdr:rowOff>150628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167155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19571</xdr:rowOff>
    </xdr:from>
    <xdr:to>
      <xdr:col>55</xdr:col>
      <xdr:colOff>0</xdr:colOff>
      <xdr:row>78</xdr:row>
      <xdr:rowOff>8826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21221"/>
          <a:ext cx="838200" cy="16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148070</xdr:rowOff>
    </xdr:from>
    <xdr:to>
      <xdr:col>50</xdr:col>
      <xdr:colOff>114300</xdr:colOff>
      <xdr:row>77</xdr:row>
      <xdr:rowOff>19571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78270"/>
          <a:ext cx="8890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124282</xdr:rowOff>
    </xdr:from>
    <xdr:to>
      <xdr:col>45</xdr:col>
      <xdr:colOff>177800</xdr:colOff>
      <xdr:row>76</xdr:row>
      <xdr:rowOff>148070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54482"/>
          <a:ext cx="889000" cy="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124282</xdr:rowOff>
    </xdr:from>
    <xdr:to>
      <xdr:col>41</xdr:col>
      <xdr:colOff>50800</xdr:colOff>
      <xdr:row>78</xdr:row>
      <xdr:rowOff>343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54482"/>
          <a:ext cx="889000" cy="2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129476</xdr:rowOff>
    </xdr:from>
    <xdr:to>
      <xdr:col>55</xdr:col>
      <xdr:colOff>50800</xdr:colOff>
      <xdr:row>78</xdr:row>
      <xdr:rowOff>59626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107903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0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140221</xdr:rowOff>
    </xdr:from>
    <xdr:to>
      <xdr:col>50</xdr:col>
      <xdr:colOff>165100</xdr:colOff>
      <xdr:row>77</xdr:row>
      <xdr:rowOff>70371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86898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4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97270</xdr:rowOff>
    </xdr:from>
    <xdr:to>
      <xdr:col>46</xdr:col>
      <xdr:colOff>38100</xdr:colOff>
      <xdr:row>77</xdr:row>
      <xdr:rowOff>27420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43946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0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73482</xdr:rowOff>
    </xdr:from>
    <xdr:to>
      <xdr:col>41</xdr:col>
      <xdr:colOff>101600</xdr:colOff>
      <xdr:row>77</xdr:row>
      <xdr:rowOff>3632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20159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120993</xdr:rowOff>
    </xdr:from>
    <xdr:to>
      <xdr:col>36</xdr:col>
      <xdr:colOff>165100</xdr:colOff>
      <xdr:row>78</xdr:row>
      <xdr:rowOff>51143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2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42270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1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158902</xdr:rowOff>
    </xdr:from>
    <xdr:to>
      <xdr:col>55</xdr:col>
      <xdr:colOff>0</xdr:colOff>
      <xdr:row>97</xdr:row>
      <xdr:rowOff>11689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18102"/>
          <a:ext cx="838200" cy="2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137657</xdr:rowOff>
    </xdr:from>
    <xdr:to>
      <xdr:col>50</xdr:col>
      <xdr:colOff>114300</xdr:colOff>
      <xdr:row>96</xdr:row>
      <xdr:rowOff>158902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96857"/>
          <a:ext cx="889000" cy="2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146732</xdr:rowOff>
    </xdr:from>
    <xdr:to>
      <xdr:col>45</xdr:col>
      <xdr:colOff>177800</xdr:colOff>
      <xdr:row>96</xdr:row>
      <xdr:rowOff>137657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434482"/>
          <a:ext cx="889000" cy="16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146732</xdr:rowOff>
    </xdr:from>
    <xdr:to>
      <xdr:col>41</xdr:col>
      <xdr:colOff>50800</xdr:colOff>
      <xdr:row>96</xdr:row>
      <xdr:rowOff>52312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434482"/>
          <a:ext cx="889000" cy="7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68817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9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132339</xdr:rowOff>
    </xdr:from>
    <xdr:to>
      <xdr:col>55</xdr:col>
      <xdr:colOff>50800</xdr:colOff>
      <xdr:row>97</xdr:row>
      <xdr:rowOff>62489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9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155216</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4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108102</xdr:rowOff>
    </xdr:from>
    <xdr:to>
      <xdr:col>50</xdr:col>
      <xdr:colOff>165100</xdr:colOff>
      <xdr:row>97</xdr:row>
      <xdr:rowOff>38252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6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4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86857</xdr:rowOff>
    </xdr:from>
    <xdr:to>
      <xdr:col>46</xdr:col>
      <xdr:colOff>38100</xdr:colOff>
      <xdr:row>97</xdr:row>
      <xdr:rowOff>17007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33534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2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95932</xdr:rowOff>
    </xdr:from>
    <xdr:to>
      <xdr:col>41</xdr:col>
      <xdr:colOff>101600</xdr:colOff>
      <xdr:row>96</xdr:row>
      <xdr:rowOff>26082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3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42609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15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1512</xdr:rowOff>
    </xdr:from>
    <xdr:to>
      <xdr:col>36</xdr:col>
      <xdr:colOff>165100</xdr:colOff>
      <xdr:row>96</xdr:row>
      <xdr:rowOff>103112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119639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11646</xdr:rowOff>
    </xdr:from>
    <xdr:to>
      <xdr:col>85</xdr:col>
      <xdr:colOff>127000</xdr:colOff>
      <xdr:row>37</xdr:row>
      <xdr:rowOff>53022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55296"/>
          <a:ext cx="8382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152292</xdr:rowOff>
    </xdr:from>
    <xdr:to>
      <xdr:col>81</xdr:col>
      <xdr:colOff>50800</xdr:colOff>
      <xdr:row>37</xdr:row>
      <xdr:rowOff>11646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24492"/>
          <a:ext cx="8890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152292</xdr:rowOff>
    </xdr:from>
    <xdr:to>
      <xdr:col>76</xdr:col>
      <xdr:colOff>114300</xdr:colOff>
      <xdr:row>37</xdr:row>
      <xdr:rowOff>47993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24492"/>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44869</xdr:rowOff>
    </xdr:from>
    <xdr:to>
      <xdr:col>71</xdr:col>
      <xdr:colOff>177800</xdr:colOff>
      <xdr:row>37</xdr:row>
      <xdr:rowOff>47993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88519"/>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2222</xdr:rowOff>
    </xdr:from>
    <xdr:to>
      <xdr:col>85</xdr:col>
      <xdr:colOff>177800</xdr:colOff>
      <xdr:row>37</xdr:row>
      <xdr:rowOff>103822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88599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132296</xdr:rowOff>
    </xdr:from>
    <xdr:to>
      <xdr:col>81</xdr:col>
      <xdr:colOff>101600</xdr:colOff>
      <xdr:row>37</xdr:row>
      <xdr:rowOff>62446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0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53573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9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101492</xdr:rowOff>
    </xdr:from>
    <xdr:to>
      <xdr:col>76</xdr:col>
      <xdr:colOff>165100</xdr:colOff>
      <xdr:row>37</xdr:row>
      <xdr:rowOff>31642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22769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3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168643</xdr:rowOff>
    </xdr:from>
    <xdr:to>
      <xdr:col>72</xdr:col>
      <xdr:colOff>38100</xdr:colOff>
      <xdr:row>37</xdr:row>
      <xdr:rowOff>98793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4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89920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3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165519</xdr:rowOff>
    </xdr:from>
    <xdr:to>
      <xdr:col>67</xdr:col>
      <xdr:colOff>101600</xdr:colOff>
      <xdr:row>37</xdr:row>
      <xdr:rowOff>95669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86796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3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2250</xdr:rowOff>
    </xdr:from>
    <xdr:to>
      <xdr:col>85</xdr:col>
      <xdr:colOff>127000</xdr:colOff>
      <xdr:row>56</xdr:row>
      <xdr:rowOff>80881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03450"/>
          <a:ext cx="838200" cy="7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14962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143677</xdr:rowOff>
    </xdr:from>
    <xdr:to>
      <xdr:col>81</xdr:col>
      <xdr:colOff>50800</xdr:colOff>
      <xdr:row>56</xdr:row>
      <xdr:rowOff>2250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401977"/>
          <a:ext cx="889000" cy="2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96238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143677</xdr:rowOff>
    </xdr:from>
    <xdr:to>
      <xdr:col>76</xdr:col>
      <xdr:colOff>114300</xdr:colOff>
      <xdr:row>55</xdr:row>
      <xdr:rowOff>76805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401977"/>
          <a:ext cx="889000" cy="10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124012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134900</xdr:rowOff>
    </xdr:from>
    <xdr:to>
      <xdr:col>71</xdr:col>
      <xdr:colOff>177800</xdr:colOff>
      <xdr:row>55</xdr:row>
      <xdr:rowOff>76805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393200"/>
          <a:ext cx="889000" cy="1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119143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163948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30081</xdr:rowOff>
    </xdr:from>
    <xdr:to>
      <xdr:col>85</xdr:col>
      <xdr:colOff>177800</xdr:colOff>
      <xdr:row>56</xdr:row>
      <xdr:rowOff>131681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3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52958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8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122900</xdr:rowOff>
    </xdr:from>
    <xdr:to>
      <xdr:col>81</xdr:col>
      <xdr:colOff>101600</xdr:colOff>
      <xdr:row>56</xdr:row>
      <xdr:rowOff>53050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69577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32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92877</xdr:rowOff>
    </xdr:from>
    <xdr:to>
      <xdr:col>76</xdr:col>
      <xdr:colOff>165100</xdr:colOff>
      <xdr:row>55</xdr:row>
      <xdr:rowOff>23027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35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39554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12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26005</xdr:rowOff>
    </xdr:from>
    <xdr:to>
      <xdr:col>72</xdr:col>
      <xdr:colOff>38100</xdr:colOff>
      <xdr:row>55</xdr:row>
      <xdr:rowOff>127605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144132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23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84100</xdr:rowOff>
    </xdr:from>
    <xdr:to>
      <xdr:col>67</xdr:col>
      <xdr:colOff>101600</xdr:colOff>
      <xdr:row>55</xdr:row>
      <xdr:rowOff>14250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3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30777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11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133719</xdr:rowOff>
    </xdr:from>
    <xdr:to>
      <xdr:col>85</xdr:col>
      <xdr:colOff>127000</xdr:colOff>
      <xdr:row>77</xdr:row>
      <xdr:rowOff>146634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35369"/>
          <a:ext cx="8382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61480</xdr:rowOff>
    </xdr:from>
    <xdr:to>
      <xdr:col>81</xdr:col>
      <xdr:colOff>50800</xdr:colOff>
      <xdr:row>77</xdr:row>
      <xdr:rowOff>133719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63130"/>
          <a:ext cx="889000" cy="7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34447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61480</xdr:rowOff>
    </xdr:from>
    <xdr:to>
      <xdr:col>76</xdr:col>
      <xdr:colOff>114300</xdr:colOff>
      <xdr:row>77</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63130"/>
          <a:ext cx="889000" cy="7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132859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3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100152</xdr:rowOff>
    </xdr:from>
    <xdr:to>
      <xdr:col>71</xdr:col>
      <xdr:colOff>177800</xdr:colOff>
      <xdr:row>77</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301802"/>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151173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0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95834</xdr:rowOff>
    </xdr:from>
    <xdr:to>
      <xdr:col>85</xdr:col>
      <xdr:colOff>177800</xdr:colOff>
      <xdr:row>78</xdr:row>
      <xdr:rowOff>25984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9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118711</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4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82919</xdr:rowOff>
    </xdr:from>
    <xdr:to>
      <xdr:col>81</xdr:col>
      <xdr:colOff>101600</xdr:colOff>
      <xdr:row>78</xdr:row>
      <xdr:rowOff>13069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29596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0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10680</xdr:rowOff>
    </xdr:from>
    <xdr:to>
      <xdr:col>76</xdr:col>
      <xdr:colOff>165100</xdr:colOff>
      <xdr:row>77</xdr:row>
      <xdr:rowOff>112280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128807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2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88900</xdr:rowOff>
    </xdr:from>
    <xdr:to>
      <xdr:col>72</xdr:col>
      <xdr:colOff>38100</xdr:colOff>
      <xdr:row>78</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10177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38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49352</xdr:rowOff>
    </xdr:from>
    <xdr:to>
      <xdr:col>67</xdr:col>
      <xdr:colOff>101600</xdr:colOff>
      <xdr:row>77</xdr:row>
      <xdr:rowOff>150952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142079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34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20752</xdr:rowOff>
    </xdr:from>
    <xdr:to>
      <xdr:col>85</xdr:col>
      <xdr:colOff>127000</xdr:colOff>
      <xdr:row>93</xdr:row>
      <xdr:rowOff>79172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5965602"/>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79172</xdr:rowOff>
    </xdr:from>
    <xdr:to>
      <xdr:col>81</xdr:col>
      <xdr:colOff>50800</xdr:colOff>
      <xdr:row>93</xdr:row>
      <xdr:rowOff>151054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024022"/>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151054</xdr:rowOff>
    </xdr:from>
    <xdr:to>
      <xdr:col>76</xdr:col>
      <xdr:colOff>114300</xdr:colOff>
      <xdr:row>94</xdr:row>
      <xdr:rowOff>21907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095904"/>
          <a:ext cx="889000" cy="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21907</xdr:rowOff>
    </xdr:from>
    <xdr:to>
      <xdr:col>71</xdr:col>
      <xdr:colOff>177800</xdr:colOff>
      <xdr:row>94</xdr:row>
      <xdr:rowOff>59207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138207"/>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141402</xdr:rowOff>
    </xdr:from>
    <xdr:to>
      <xdr:col>85</xdr:col>
      <xdr:colOff>177800</xdr:colOff>
      <xdr:row>93</xdr:row>
      <xdr:rowOff>71552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591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164279</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7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28372</xdr:rowOff>
    </xdr:from>
    <xdr:to>
      <xdr:col>81</xdr:col>
      <xdr:colOff>101600</xdr:colOff>
      <xdr:row>93</xdr:row>
      <xdr:rowOff>129972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59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146499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74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100254</xdr:rowOff>
    </xdr:from>
    <xdr:to>
      <xdr:col>76</xdr:col>
      <xdr:colOff>165100</xdr:colOff>
      <xdr:row>94</xdr:row>
      <xdr:rowOff>30404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04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46931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82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142557</xdr:rowOff>
    </xdr:from>
    <xdr:to>
      <xdr:col>72</xdr:col>
      <xdr:colOff>38100</xdr:colOff>
      <xdr:row>94</xdr:row>
      <xdr:rowOff>72707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0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89234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586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8407</xdr:rowOff>
    </xdr:from>
    <xdr:to>
      <xdr:col>67</xdr:col>
      <xdr:colOff>101600</xdr:colOff>
      <xdr:row>94</xdr:row>
      <xdr:rowOff>110007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1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126534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89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132,622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円となっており，類似団体と比較して高い状況が続いている。その主な要因は，財政調整基金や公共施設整備基金への積立によるものである。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348,275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円となっており，類似団体と比較して高い状況である。生活保護費受給率が全国的にみても高く，また住民税非課税世帯等に対する臨時特別給付金の実施等が主な要因である。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30,581</a:t>
          </a:r>
          <a:r>
            <a:rPr kumimoji="1" lang="ja-JP" altLang="en-US" sz="1300">
              <a:latin typeface="ＭＳ Ｐゴシック" panose="020B0600070205080204" pitchFamily="50" charset="-128"/>
              <a:ea typeface="ＭＳ Ｐゴシック" panose="020B0600070205080204" pitchFamily="50" charset="-128"/>
            </a:rPr>
            <a:t>円となっており，昨年度から増加している。その主な要因は，農村環境改善センター改修事業や農業創出緊急支援事業などの増加によるものである。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16,305</a:t>
          </a:r>
          <a:r>
            <a:rPr kumimoji="1" lang="ja-JP" altLang="en-US" sz="1300">
              <a:latin typeface="ＭＳ Ｐゴシック" panose="020B0600070205080204" pitchFamily="50" charset="-128"/>
              <a:ea typeface="ＭＳ Ｐゴシック" panose="020B0600070205080204" pitchFamily="50" charset="-128"/>
            </a:rPr>
            <a:t>円となっており，昨年度から減少している。その主な要因は新型コロナ感染症緊急対策事業の減額などによる影響である。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112,866</a:t>
          </a:r>
          <a:r>
            <a:rPr kumimoji="1" lang="ja-JP" altLang="en-US" sz="1300">
              <a:latin typeface="ＭＳ Ｐゴシック" panose="020B0600070205080204" pitchFamily="50" charset="-128"/>
              <a:ea typeface="ＭＳ Ｐゴシック" panose="020B0600070205080204" pitchFamily="50" charset="-128"/>
            </a:rPr>
            <a:t>円となっており，引き続き，類似団体と比較して高い状況である。その主な要因は，庁舎整備事業や市民交流センターなど大規模なハード事業の償還によるものである。</a:t>
          </a:r>
        </a:p>
        <a:p>
          <a:r>
            <a:rPr kumimoji="1" lang="ja-JP" altLang="en-US" sz="1300">
              <a:latin typeface="ＭＳ Ｐゴシック" panose="020B0600070205080204" pitchFamily="50" charset="-128"/>
              <a:ea typeface="ＭＳ Ｐゴシック" panose="020B0600070205080204" pitchFamily="50" charset="-128"/>
            </a:rPr>
            <a:t>類似団体平均値よりも住民一人当たりの歳出額が大きい目的の歳出もあることから今後も奄美市第２次財政計画</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７年度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を遵守し歳出の抑制を行い健全な財政運営に努めていく。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財政調整基金残高は，前年度剰余金や補正剰余金等による</a:t>
          </a:r>
          <a:r>
            <a:rPr kumimoji="1" lang="en-US" altLang="ja-JP" sz="1000">
              <a:solidFill>
                <a:sysClr val="windowText" lastClr="000000"/>
              </a:solidFill>
              <a:latin typeface="ＭＳ ゴシック" pitchFamily="49" charset="-128"/>
              <a:ea typeface="ＭＳ ゴシック" pitchFamily="49" charset="-128"/>
            </a:rPr>
            <a:t>790,912</a:t>
          </a:r>
          <a:r>
            <a:rPr kumimoji="1" lang="ja-JP" altLang="en-US" sz="1000">
              <a:solidFill>
                <a:sysClr val="windowText" lastClr="000000"/>
              </a:solidFill>
              <a:latin typeface="ＭＳ ゴシック" pitchFamily="49" charset="-128"/>
              <a:ea typeface="ＭＳ ゴシック" pitchFamily="49" charset="-128"/>
            </a:rPr>
            <a:t>千円の積立及び</a:t>
          </a:r>
          <a:r>
            <a:rPr kumimoji="1" lang="en-US" altLang="ja-JP" sz="1000">
              <a:solidFill>
                <a:sysClr val="windowText" lastClr="000000"/>
              </a:solidFill>
              <a:latin typeface="ＭＳ ゴシック" pitchFamily="49" charset="-128"/>
              <a:ea typeface="ＭＳ ゴシック" pitchFamily="49" charset="-128"/>
            </a:rPr>
            <a:t>658,365</a:t>
          </a:r>
          <a:r>
            <a:rPr kumimoji="1" lang="ja-JP" altLang="en-US" sz="1000">
              <a:solidFill>
                <a:sysClr val="windowText" lastClr="000000"/>
              </a:solidFill>
              <a:latin typeface="ＭＳ ゴシック" pitchFamily="49" charset="-128"/>
              <a:ea typeface="ＭＳ ゴシック" pitchFamily="49" charset="-128"/>
            </a:rPr>
            <a:t>千円の取崩しを行い残高が</a:t>
          </a:r>
          <a:r>
            <a:rPr kumimoji="1" lang="en-US" altLang="ja-JP" sz="1000">
              <a:solidFill>
                <a:sysClr val="windowText" lastClr="000000"/>
              </a:solidFill>
              <a:latin typeface="ＭＳ ゴシック" pitchFamily="49" charset="-128"/>
              <a:ea typeface="ＭＳ ゴシック" pitchFamily="49" charset="-128"/>
            </a:rPr>
            <a:t>4,167,273</a:t>
          </a:r>
          <a:r>
            <a:rPr kumimoji="1" lang="ja-JP" altLang="en-US" sz="1000">
              <a:solidFill>
                <a:sysClr val="windowText" lastClr="000000"/>
              </a:solidFill>
              <a:latin typeface="ＭＳ ゴシック" pitchFamily="49" charset="-128"/>
              <a:ea typeface="ＭＳ ゴシック" pitchFamily="49" charset="-128"/>
            </a:rPr>
            <a:t>千円となり，前年度決算より標準財政規模比</a:t>
          </a:r>
          <a:r>
            <a:rPr kumimoji="1" lang="en-US" altLang="ja-JP" sz="1000">
              <a:solidFill>
                <a:sysClr val="windowText" lastClr="000000"/>
              </a:solidFill>
              <a:latin typeface="ＭＳ ゴシック" pitchFamily="49" charset="-128"/>
              <a:ea typeface="ＭＳ ゴシック" pitchFamily="49" charset="-128"/>
            </a:rPr>
            <a:t>0.24</a:t>
          </a:r>
          <a:r>
            <a:rPr kumimoji="1" lang="ja-JP" altLang="en-US" sz="1000">
              <a:solidFill>
                <a:sysClr val="windowText" lastClr="000000"/>
              </a:solidFill>
              <a:latin typeface="ＭＳ ゴシック" pitchFamily="49" charset="-128"/>
              <a:ea typeface="ＭＳ ゴシック" pitchFamily="49" charset="-128"/>
            </a:rPr>
            <a:t>ポイント増となった。</a:t>
          </a:r>
        </a:p>
        <a:p>
          <a:r>
            <a:rPr kumimoji="1" lang="ja-JP" altLang="en-US" sz="1000">
              <a:solidFill>
                <a:sysClr val="windowText" lastClr="000000"/>
              </a:solidFill>
              <a:latin typeface="ＭＳ ゴシック" pitchFamily="49" charset="-128"/>
              <a:ea typeface="ＭＳ ゴシック" pitchFamily="49" charset="-128"/>
            </a:rPr>
            <a:t>　実質収支額は，翌年度に繰り越すべき財源（災害復旧事業費含む）</a:t>
          </a:r>
          <a:r>
            <a:rPr kumimoji="1" lang="en-US" altLang="ja-JP" sz="1000">
              <a:solidFill>
                <a:sysClr val="windowText" lastClr="000000"/>
              </a:solidFill>
              <a:latin typeface="ＭＳ ゴシック" pitchFamily="49" charset="-128"/>
              <a:ea typeface="ＭＳ ゴシック" pitchFamily="49" charset="-128"/>
            </a:rPr>
            <a:t>898,730</a:t>
          </a:r>
          <a:r>
            <a:rPr kumimoji="1" lang="ja-JP" altLang="en-US" sz="1000">
              <a:solidFill>
                <a:sysClr val="windowText" lastClr="000000"/>
              </a:solidFill>
              <a:latin typeface="ＭＳ ゴシック" pitchFamily="49" charset="-128"/>
              <a:ea typeface="ＭＳ ゴシック" pitchFamily="49" charset="-128"/>
            </a:rPr>
            <a:t>千円を除いた</a:t>
          </a:r>
          <a:r>
            <a:rPr kumimoji="1" lang="en-US" altLang="ja-JP" sz="1000">
              <a:solidFill>
                <a:sysClr val="windowText" lastClr="000000"/>
              </a:solidFill>
              <a:latin typeface="ＭＳ ゴシック" pitchFamily="49" charset="-128"/>
              <a:ea typeface="ＭＳ ゴシック" pitchFamily="49" charset="-128"/>
            </a:rPr>
            <a:t>973,416</a:t>
          </a:r>
          <a:r>
            <a:rPr kumimoji="1" lang="ja-JP" altLang="en-US" sz="1000">
              <a:solidFill>
                <a:sysClr val="windowText" lastClr="000000"/>
              </a:solidFill>
              <a:latin typeface="ＭＳ ゴシック" pitchFamily="49" charset="-128"/>
              <a:ea typeface="ＭＳ ゴシック" pitchFamily="49" charset="-128"/>
            </a:rPr>
            <a:t>千円となり，前年度決算より標準財政規模比</a:t>
          </a:r>
          <a:r>
            <a:rPr kumimoji="1" lang="en-US" altLang="ja-JP" sz="1000">
              <a:solidFill>
                <a:sysClr val="windowText" lastClr="000000"/>
              </a:solidFill>
              <a:latin typeface="ＭＳ ゴシック" pitchFamily="49" charset="-128"/>
              <a:ea typeface="ＭＳ ゴシック" pitchFamily="49" charset="-128"/>
            </a:rPr>
            <a:t>0.16</a:t>
          </a:r>
          <a:r>
            <a:rPr kumimoji="1" lang="ja-JP" altLang="en-US" sz="1000">
              <a:solidFill>
                <a:sysClr val="windowText" lastClr="000000"/>
              </a:solidFill>
              <a:latin typeface="ＭＳ ゴシック" pitchFamily="49" charset="-128"/>
              <a:ea typeface="ＭＳ ゴシック" pitchFamily="49" charset="-128"/>
            </a:rPr>
            <a:t>ポイント減となった。</a:t>
          </a:r>
        </a:p>
        <a:p>
          <a:r>
            <a:rPr kumimoji="1" lang="ja-JP" altLang="en-US" sz="1000">
              <a:solidFill>
                <a:sysClr val="windowText" lastClr="000000"/>
              </a:solidFill>
              <a:latin typeface="ＭＳ ゴシック" pitchFamily="49" charset="-128"/>
              <a:ea typeface="ＭＳ ゴシック" pitchFamily="49" charset="-128"/>
            </a:rPr>
            <a:t>　実質単年度収支は，単年度収支△</a:t>
          </a:r>
          <a:r>
            <a:rPr kumimoji="1" lang="en-US" altLang="ja-JP" sz="1000">
              <a:solidFill>
                <a:sysClr val="windowText" lastClr="000000"/>
              </a:solidFill>
              <a:latin typeface="ＭＳ ゴシック" pitchFamily="49" charset="-128"/>
              <a:ea typeface="ＭＳ ゴシック" pitchFamily="49" charset="-128"/>
            </a:rPr>
            <a:t>6,275</a:t>
          </a:r>
          <a:r>
            <a:rPr kumimoji="1" lang="ja-JP" altLang="en-US" sz="1000">
              <a:solidFill>
                <a:sysClr val="windowText" lastClr="000000"/>
              </a:solidFill>
              <a:latin typeface="ＭＳ ゴシック" pitchFamily="49" charset="-128"/>
              <a:ea typeface="ＭＳ ゴシック" pitchFamily="49" charset="-128"/>
            </a:rPr>
            <a:t>千円に積立金</a:t>
          </a:r>
          <a:r>
            <a:rPr kumimoji="1" lang="en-US" altLang="ja-JP" sz="1000">
              <a:solidFill>
                <a:sysClr val="windowText" lastClr="000000"/>
              </a:solidFill>
              <a:latin typeface="ＭＳ ゴシック" pitchFamily="49" charset="-128"/>
              <a:ea typeface="ＭＳ ゴシック" pitchFamily="49" charset="-128"/>
            </a:rPr>
            <a:t>790,912</a:t>
          </a:r>
          <a:r>
            <a:rPr kumimoji="1" lang="ja-JP" altLang="en-US" sz="1000">
              <a:solidFill>
                <a:sysClr val="windowText" lastClr="000000"/>
              </a:solidFill>
              <a:latin typeface="ＭＳ ゴシック" pitchFamily="49" charset="-128"/>
              <a:ea typeface="ＭＳ ゴシック" pitchFamily="49" charset="-128"/>
            </a:rPr>
            <a:t>千円を加え，積立金取崩額</a:t>
          </a:r>
          <a:r>
            <a:rPr kumimoji="1" lang="en-US" altLang="ja-JP" sz="1000">
              <a:solidFill>
                <a:sysClr val="windowText" lastClr="000000"/>
              </a:solidFill>
              <a:latin typeface="ＭＳ ゴシック" pitchFamily="49" charset="-128"/>
              <a:ea typeface="ＭＳ ゴシック" pitchFamily="49" charset="-128"/>
            </a:rPr>
            <a:t>658,365</a:t>
          </a:r>
          <a:r>
            <a:rPr kumimoji="1" lang="ja-JP" altLang="en-US" sz="1000">
              <a:solidFill>
                <a:sysClr val="windowText" lastClr="000000"/>
              </a:solidFill>
              <a:latin typeface="ＭＳ ゴシック" pitchFamily="49" charset="-128"/>
              <a:ea typeface="ＭＳ ゴシック" pitchFamily="49" charset="-128"/>
            </a:rPr>
            <a:t>千円を除いた</a:t>
          </a:r>
          <a:r>
            <a:rPr kumimoji="1" lang="en-US" altLang="ja-JP" sz="1000">
              <a:solidFill>
                <a:sysClr val="windowText" lastClr="000000"/>
              </a:solidFill>
              <a:latin typeface="ＭＳ ゴシック" pitchFamily="49" charset="-128"/>
              <a:ea typeface="ＭＳ ゴシック" pitchFamily="49" charset="-128"/>
            </a:rPr>
            <a:t>126,272</a:t>
          </a:r>
          <a:r>
            <a:rPr kumimoji="1" lang="ja-JP" altLang="en-US" sz="1000">
              <a:solidFill>
                <a:sysClr val="windowText" lastClr="000000"/>
              </a:solidFill>
              <a:latin typeface="ＭＳ ゴシック" pitchFamily="49" charset="-128"/>
              <a:ea typeface="ＭＳ ゴシック" pitchFamily="49" charset="-128"/>
            </a:rPr>
            <a:t>千円である。前年度決算より標準財政規模比</a:t>
          </a:r>
          <a:r>
            <a:rPr kumimoji="1" lang="en-US" altLang="ja-JP" sz="1000">
              <a:solidFill>
                <a:sysClr val="windowText" lastClr="000000"/>
              </a:solidFill>
              <a:latin typeface="ＭＳ ゴシック" pitchFamily="49" charset="-128"/>
              <a:ea typeface="ＭＳ ゴシック" pitchFamily="49" charset="-128"/>
            </a:rPr>
            <a:t>1.14</a:t>
          </a:r>
          <a:r>
            <a:rPr kumimoji="1" lang="ja-JP" altLang="en-US" sz="1000">
              <a:solidFill>
                <a:sysClr val="windowText" lastClr="000000"/>
              </a:solidFill>
              <a:latin typeface="ＭＳ ゴシック" pitchFamily="49" charset="-128"/>
              <a:ea typeface="ＭＳ ゴシック" pitchFamily="49" charset="-128"/>
            </a:rPr>
            <a:t>ポイント増となった。</a:t>
          </a:r>
        </a:p>
        <a:p>
          <a:r>
            <a:rPr kumimoji="1" lang="ja-JP" altLang="en-US" sz="1000">
              <a:solidFill>
                <a:sysClr val="windowText" lastClr="000000"/>
              </a:solidFill>
              <a:latin typeface="ＭＳ ゴシック" pitchFamily="49" charset="-128"/>
              <a:ea typeface="ＭＳ ゴシック" pitchFamily="49" charset="-128"/>
            </a:rPr>
            <a:t>　今後とも，事務事業の見直しをさらに進めるとともに，歳出において経常経費削減等の行財政改革を推進し，歳入において税の徴収強化等を図り，単年度収支の改善に努める。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令和元年度より国民健康保険事業が黒字となったことで連結実質赤字比率は全会計で黒字もしくは０となった状況が続いている。</a:t>
          </a:r>
        </a:p>
        <a:p>
          <a:r>
            <a:rPr kumimoji="1" lang="ja-JP" altLang="en-US" sz="1400">
              <a:latin typeface="ＭＳ ゴシック" pitchFamily="49" charset="-128"/>
              <a:ea typeface="ＭＳ ゴシック" pitchFamily="49" charset="-128"/>
            </a:rPr>
            <a:t>　今後，高齢化による社会保障費の増，公共施設の老朽化による維持・管理費，更新費用の増が見込まれる中で，健全な財政運営を維持していくため各会計において歳入の確保，歳出の抑制に努めていく。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36631796</v>
      </c>
      <c r="BO4" s="407"/>
      <c r="BP4" s="407"/>
      <c r="BQ4" s="407"/>
      <c r="BR4" s="407"/>
      <c r="BS4" s="407"/>
      <c r="BT4" s="407"/>
      <c r="BU4" s="408"/>
      <c r="BV4" s="406">
        <v>35603725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5.4</v>
      </c>
      <c r="CU4" s="413"/>
      <c r="CV4" s="413"/>
      <c r="CW4" s="413"/>
      <c r="CX4" s="413"/>
      <c r="CY4" s="413"/>
      <c r="CZ4" s="413"/>
      <c r="DA4" s="414"/>
      <c r="DB4" s="412">
        <v>5.5</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34759650</v>
      </c>
      <c r="BO5" s="444"/>
      <c r="BP5" s="444"/>
      <c r="BQ5" s="444"/>
      <c r="BR5" s="444"/>
      <c r="BS5" s="444"/>
      <c r="BT5" s="444"/>
      <c r="BU5" s="445"/>
      <c r="BV5" s="443">
        <v>34472453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91.2</v>
      </c>
      <c r="CU5" s="441"/>
      <c r="CV5" s="441"/>
      <c r="CW5" s="441"/>
      <c r="CX5" s="441"/>
      <c r="CY5" s="441"/>
      <c r="CZ5" s="441"/>
      <c r="DA5" s="442"/>
      <c r="DB5" s="440">
        <v>93.9</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1872146</v>
      </c>
      <c r="BO6" s="444"/>
      <c r="BP6" s="444"/>
      <c r="BQ6" s="444"/>
      <c r="BR6" s="444"/>
      <c r="BS6" s="444"/>
      <c r="BT6" s="444"/>
      <c r="BU6" s="445"/>
      <c r="BV6" s="443">
        <v>1131272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91.6</v>
      </c>
      <c r="CU6" s="481"/>
      <c r="CV6" s="481"/>
      <c r="CW6" s="481"/>
      <c r="CX6" s="481"/>
      <c r="CY6" s="481"/>
      <c r="CZ6" s="481"/>
      <c r="DA6" s="482"/>
      <c r="DB6" s="480">
        <v>94.8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898730</v>
      </c>
      <c r="BO7" s="444"/>
      <c r="BP7" s="444"/>
      <c r="BQ7" s="444"/>
      <c r="BR7" s="444"/>
      <c r="BS7" s="444"/>
      <c r="BT7" s="444"/>
      <c r="BU7" s="445"/>
      <c r="BV7" s="443">
        <v>151581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18089289</v>
      </c>
      <c r="CU7" s="444"/>
      <c r="CV7" s="444"/>
      <c r="CW7" s="444"/>
      <c r="CX7" s="444"/>
      <c r="CY7" s="444"/>
      <c r="CZ7" s="444"/>
      <c r="DA7" s="445"/>
      <c r="DB7" s="443">
        <v>17698805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973416</v>
      </c>
      <c r="BO8" s="444"/>
      <c r="BP8" s="444"/>
      <c r="BQ8" s="444"/>
      <c r="BR8" s="444"/>
      <c r="BS8" s="444"/>
      <c r="BT8" s="444"/>
      <c r="BU8" s="445"/>
      <c r="BV8" s="443">
        <v>979691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0.27</v>
      </c>
      <c r="CU8" s="484"/>
      <c r="CV8" s="484"/>
      <c r="CW8" s="484"/>
      <c r="CX8" s="484"/>
      <c r="CY8" s="484"/>
      <c r="CZ8" s="484"/>
      <c r="DA8" s="485"/>
      <c r="DB8" s="483">
        <v>0.27</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41390</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-6275</v>
      </c>
      <c r="BO9" s="444"/>
      <c r="BP9" s="444"/>
      <c r="BQ9" s="444"/>
      <c r="BR9" s="444"/>
      <c r="BS9" s="444"/>
      <c r="BT9" s="444"/>
      <c r="BU9" s="445"/>
      <c r="BV9" s="443">
        <v>29004</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18.7</v>
      </c>
      <c r="CU9" s="441"/>
      <c r="CV9" s="441"/>
      <c r="CW9" s="441"/>
      <c r="CX9" s="441"/>
      <c r="CY9" s="441"/>
      <c r="CZ9" s="441"/>
      <c r="DA9" s="442"/>
      <c r="DB9" s="440">
        <v>20.100000000000001</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43156</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790912</v>
      </c>
      <c r="BO10" s="444"/>
      <c r="BP10" s="444"/>
      <c r="BQ10" s="444"/>
      <c r="BR10" s="444"/>
      <c r="BS10" s="444"/>
      <c r="BT10" s="444"/>
      <c r="BU10" s="445"/>
      <c r="BV10" s="443">
        <v>811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40965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658365</v>
      </c>
      <c r="BO12" s="444"/>
      <c r="BP12" s="444"/>
      <c r="BQ12" s="444"/>
      <c r="BR12" s="444"/>
      <c r="BS12" s="444"/>
      <c r="BT12" s="444"/>
      <c r="BU12" s="445"/>
      <c r="BV12" s="443">
        <v>108072</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40807</v>
      </c>
      <c r="S13" s="528"/>
      <c r="T13" s="528"/>
      <c r="U13" s="528"/>
      <c r="V13" s="529"/>
      <c r="W13" s="459" t="s">
        <v>131</v>
      </c>
      <c r="X13" s="460"/>
      <c r="Y13" s="460"/>
      <c r="Z13" s="460"/>
      <c r="AA13" s="460"/>
      <c r="AB13" s="450"/>
      <c r="AC13" s="494">
        <v>741</v>
      </c>
      <c r="AD13" s="495"/>
      <c r="AE13" s="495"/>
      <c r="AF13" s="495"/>
      <c r="AG13" s="537"/>
      <c r="AH13" s="494">
        <v>749</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126272</v>
      </c>
      <c r="BO13" s="444"/>
      <c r="BP13" s="444"/>
      <c r="BQ13" s="444"/>
      <c r="BR13" s="444"/>
      <c r="BS13" s="444"/>
      <c r="BT13" s="444"/>
      <c r="BU13" s="445"/>
      <c r="BV13" s="443">
        <v>-78257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9.5</v>
      </c>
      <c r="CU13" s="441"/>
      <c r="CV13" s="441"/>
      <c r="CW13" s="441"/>
      <c r="CX13" s="441"/>
      <c r="CY13" s="441"/>
      <c r="CZ13" s="441"/>
      <c r="DA13" s="442"/>
      <c r="DB13" s="440">
        <v>9.5</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41670</v>
      </c>
      <c r="S14" s="528"/>
      <c r="T14" s="528"/>
      <c r="U14" s="528"/>
      <c r="V14" s="529"/>
      <c r="W14" s="433"/>
      <c r="X14" s="434"/>
      <c r="Y14" s="434"/>
      <c r="Z14" s="434"/>
      <c r="AA14" s="434"/>
      <c r="AB14" s="423"/>
      <c r="AC14" s="530">
        <v>3.7</v>
      </c>
      <c r="AD14" s="531"/>
      <c r="AE14" s="531"/>
      <c r="AF14" s="531"/>
      <c r="AG14" s="532"/>
      <c r="AH14" s="530">
        <v>3.9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0.7</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41541</v>
      </c>
      <c r="S15" s="528"/>
      <c r="T15" s="528"/>
      <c r="U15" s="528"/>
      <c r="V15" s="529"/>
      <c r="W15" s="459" t="s">
        <v>137</v>
      </c>
      <c r="X15" s="460"/>
      <c r="Y15" s="460"/>
      <c r="Z15" s="460"/>
      <c r="AA15" s="460"/>
      <c r="AB15" s="450"/>
      <c r="AC15" s="494">
        <v>2698</v>
      </c>
      <c r="AD15" s="495"/>
      <c r="AE15" s="495"/>
      <c r="AF15" s="495"/>
      <c r="AG15" s="537"/>
      <c r="AH15" s="494">
        <v>2854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4491365</v>
      </c>
      <c r="BO15" s="407"/>
      <c r="BP15" s="407"/>
      <c r="BQ15" s="407"/>
      <c r="BR15" s="407"/>
      <c r="BS15" s="407"/>
      <c r="BT15" s="407"/>
      <c r="BU15" s="408"/>
      <c r="BV15" s="406">
        <v>4420499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13.6</v>
      </c>
      <c r="AD16" s="531"/>
      <c r="AE16" s="531"/>
      <c r="AF16" s="531"/>
      <c r="AG16" s="532"/>
      <c r="AH16" s="530">
        <v>14.7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16885353</v>
      </c>
      <c r="BO16" s="444"/>
      <c r="BP16" s="444"/>
      <c r="BQ16" s="444"/>
      <c r="BR16" s="444"/>
      <c r="BS16" s="444"/>
      <c r="BT16" s="444"/>
      <c r="BU16" s="445"/>
      <c r="BV16" s="443">
        <v>16355217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16341</v>
      </c>
      <c r="AD17" s="495"/>
      <c r="AE17" s="495"/>
      <c r="AF17" s="495"/>
      <c r="AG17" s="537"/>
      <c r="AH17" s="494">
        <v>15815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5613275</v>
      </c>
      <c r="BO17" s="444"/>
      <c r="BP17" s="444"/>
      <c r="BQ17" s="444"/>
      <c r="BR17" s="444"/>
      <c r="BS17" s="444"/>
      <c r="BT17" s="444"/>
      <c r="BU17" s="445"/>
      <c r="BV17" s="443">
        <v>5549888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308.33</v>
      </c>
      <c r="M18" s="567"/>
      <c r="N18" s="567"/>
      <c r="O18" s="567"/>
      <c r="P18" s="567"/>
      <c r="Q18" s="567"/>
      <c r="R18" s="568"/>
      <c r="S18" s="568"/>
      <c r="T18" s="568"/>
      <c r="U18" s="568"/>
      <c r="V18" s="569"/>
      <c r="W18" s="461"/>
      <c r="X18" s="462"/>
      <c r="Y18" s="462"/>
      <c r="Z18" s="462"/>
      <c r="AA18" s="462"/>
      <c r="AB18" s="453"/>
      <c r="AC18" s="570">
        <v>82.6</v>
      </c>
      <c r="AD18" s="571"/>
      <c r="AE18" s="571"/>
      <c r="AF18" s="571"/>
      <c r="AG18" s="572"/>
      <c r="AH18" s="570">
        <v>81.400000000000006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16719029</v>
      </c>
      <c r="BO18" s="444"/>
      <c r="BP18" s="444"/>
      <c r="BQ18" s="444"/>
      <c r="BR18" s="444"/>
      <c r="BS18" s="444"/>
      <c r="BT18" s="444"/>
      <c r="BU18" s="445"/>
      <c r="BV18" s="443">
        <v>16769296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134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23807952</v>
      </c>
      <c r="BO19" s="444"/>
      <c r="BP19" s="444"/>
      <c r="BQ19" s="444"/>
      <c r="BR19" s="444"/>
      <c r="BS19" s="444"/>
      <c r="BT19" s="444"/>
      <c r="BU19" s="445"/>
      <c r="BV19" s="443">
        <v>21544749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19648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39847223</v>
      </c>
      <c r="BO22" s="407"/>
      <c r="BP22" s="407"/>
      <c r="BQ22" s="407"/>
      <c r="BR22" s="407"/>
      <c r="BS22" s="407"/>
      <c r="BT22" s="407"/>
      <c r="BU22" s="408"/>
      <c r="BV22" s="406">
        <v>42330236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27247107</v>
      </c>
      <c r="BO23" s="444"/>
      <c r="BP23" s="444"/>
      <c r="BQ23" s="444"/>
      <c r="BR23" s="444"/>
      <c r="BS23" s="444"/>
      <c r="BT23" s="444"/>
      <c r="BU23" s="445"/>
      <c r="BV23" s="443">
        <v>28396528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8200</v>
      </c>
      <c r="R24" s="495"/>
      <c r="S24" s="495"/>
      <c r="T24" s="495"/>
      <c r="U24" s="495"/>
      <c r="V24" s="537"/>
      <c r="W24" s="589"/>
      <c r="X24" s="590"/>
      <c r="Y24" s="591"/>
      <c r="Z24" s="493" t="s">
        <v>162</v>
      </c>
      <c r="AA24" s="473"/>
      <c r="AB24" s="473"/>
      <c r="AC24" s="473"/>
      <c r="AD24" s="473"/>
      <c r="AE24" s="473"/>
      <c r="AF24" s="473"/>
      <c r="AG24" s="474"/>
      <c r="AH24" s="494">
        <v>494</v>
      </c>
      <c r="AI24" s="495"/>
      <c r="AJ24" s="495"/>
      <c r="AK24" s="495"/>
      <c r="AL24" s="537"/>
      <c r="AM24" s="494">
        <v>1483482</v>
      </c>
      <c r="AN24" s="495"/>
      <c r="AO24" s="495"/>
      <c r="AP24" s="495"/>
      <c r="AQ24" s="495"/>
      <c r="AR24" s="537"/>
      <c r="AS24" s="494">
        <v>3003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32208013</v>
      </c>
      <c r="BO24" s="444"/>
      <c r="BP24" s="444"/>
      <c r="BQ24" s="444"/>
      <c r="BR24" s="444"/>
      <c r="BS24" s="444"/>
      <c r="BT24" s="444"/>
      <c r="BU24" s="445"/>
      <c r="BV24" s="443">
        <v>33975900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6400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970480</v>
      </c>
      <c r="BO25" s="407"/>
      <c r="BP25" s="407"/>
      <c r="BQ25" s="407"/>
      <c r="BR25" s="407"/>
      <c r="BS25" s="407"/>
      <c r="BT25" s="407"/>
      <c r="BU25" s="408"/>
      <c r="BV25" s="406">
        <v>1229770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6000</v>
      </c>
      <c r="R26" s="495"/>
      <c r="S26" s="495"/>
      <c r="T26" s="495"/>
      <c r="U26" s="495"/>
      <c r="V26" s="537"/>
      <c r="W26" s="589"/>
      <c r="X26" s="590"/>
      <c r="Y26" s="591"/>
      <c r="Z26" s="493" t="s">
        <v>168</v>
      </c>
      <c r="AA26" s="595"/>
      <c r="AB26" s="595"/>
      <c r="AC26" s="595"/>
      <c r="AD26" s="595"/>
      <c r="AE26" s="595"/>
      <c r="AF26" s="595"/>
      <c r="AG26" s="596"/>
      <c r="AH26" s="494">
        <v>6</v>
      </c>
      <c r="AI26" s="495"/>
      <c r="AJ26" s="495"/>
      <c r="AK26" s="495"/>
      <c r="AL26" s="537"/>
      <c r="AM26" s="494">
        <v>13668</v>
      </c>
      <c r="AN26" s="495"/>
      <c r="AO26" s="495"/>
      <c r="AP26" s="495"/>
      <c r="AQ26" s="495"/>
      <c r="AR26" s="537"/>
      <c r="AS26" s="494">
        <v>2278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4200</v>
      </c>
      <c r="R27" s="495"/>
      <c r="S27" s="495"/>
      <c r="T27" s="495"/>
      <c r="U27" s="495"/>
      <c r="V27" s="537"/>
      <c r="W27" s="589"/>
      <c r="X27" s="590"/>
      <c r="Y27" s="591"/>
      <c r="Z27" s="493" t="s">
        <v>171</v>
      </c>
      <c r="AA27" s="473"/>
      <c r="AB27" s="473"/>
      <c r="AC27" s="473"/>
      <c r="AD27" s="473"/>
      <c r="AE27" s="473"/>
      <c r="AF27" s="473"/>
      <c r="AG27" s="474"/>
      <c r="AH27" s="494">
        <v>21</v>
      </c>
      <c r="AI27" s="495"/>
      <c r="AJ27" s="495"/>
      <c r="AK27" s="495"/>
      <c r="AL27" s="537"/>
      <c r="AM27" s="494">
        <v>71141</v>
      </c>
      <c r="AN27" s="495"/>
      <c r="AO27" s="495"/>
      <c r="AP27" s="495"/>
      <c r="AQ27" s="495"/>
      <c r="AR27" s="537"/>
      <c r="AS27" s="494">
        <v>3388</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3490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4170651</v>
      </c>
      <c r="BO28" s="407"/>
      <c r="BP28" s="407"/>
      <c r="BQ28" s="407"/>
      <c r="BR28" s="407"/>
      <c r="BS28" s="407"/>
      <c r="BT28" s="407"/>
      <c r="BU28" s="408"/>
      <c r="BV28" s="406">
        <v>4038104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20</v>
      </c>
      <c r="M29" s="495"/>
      <c r="N29" s="495"/>
      <c r="O29" s="495"/>
      <c r="P29" s="537"/>
      <c r="Q29" s="494">
        <v>3210</v>
      </c>
      <c r="R29" s="495"/>
      <c r="S29" s="495"/>
      <c r="T29" s="495"/>
      <c r="U29" s="495"/>
      <c r="V29" s="537"/>
      <c r="W29" s="592"/>
      <c r="X29" s="593"/>
      <c r="Y29" s="594"/>
      <c r="Z29" s="493" t="s">
        <v>177</v>
      </c>
      <c r="AA29" s="473"/>
      <c r="AB29" s="473"/>
      <c r="AC29" s="473"/>
      <c r="AD29" s="473"/>
      <c r="AE29" s="473"/>
      <c r="AF29" s="473"/>
      <c r="AG29" s="474"/>
      <c r="AH29" s="494">
        <v>515</v>
      </c>
      <c r="AI29" s="495"/>
      <c r="AJ29" s="495"/>
      <c r="AK29" s="495"/>
      <c r="AL29" s="537"/>
      <c r="AM29" s="494">
        <v>1554623</v>
      </c>
      <c r="AN29" s="495"/>
      <c r="AO29" s="495"/>
      <c r="AP29" s="495"/>
      <c r="AQ29" s="495"/>
      <c r="AR29" s="537"/>
      <c r="AS29" s="494">
        <v>3019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3340863</v>
      </c>
      <c r="BO29" s="444"/>
      <c r="BP29" s="444"/>
      <c r="BQ29" s="444"/>
      <c r="BR29" s="444"/>
      <c r="BS29" s="444"/>
      <c r="BT29" s="444"/>
      <c r="BU29" s="445"/>
      <c r="BV29" s="443">
        <v>3564168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9589066</v>
      </c>
      <c r="BO30" s="563"/>
      <c r="BP30" s="563"/>
      <c r="BQ30" s="563"/>
      <c r="BR30" s="563"/>
      <c r="BS30" s="563"/>
      <c r="BT30" s="563"/>
      <c r="BU30" s="564"/>
      <c r="BV30" s="562">
        <v>8883246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奄美市国民健康保険事業特別会計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IF('各会計、関係団体の財政状況及び健全化判断比率'!B34="","",'各会計、関係団体の財政状況及び健全化判断比率'!B34)</f>
        <v>奄美市水道事業会計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IF('各会計、関係団体の財政状況及び健全化判断比率'!B36="","",'各会計、関係団体の財政状況及び健全化判断比率'!B36)</f>
        <v>奄美市と畜場特別会計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奄美市開発公社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奄美市国民健康保険直営診療施設勘定特別会計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IF('各会計、関係団体の財政状況及び健全化判断比率'!B35="","",'各会計、関係団体の財政状況及び健全化判断比率'!B35)</f>
        <v>奄美市下水道事業会計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奄美群島広域事務組合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奄美市農業研究センター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奄美市後期高齢者医療特別会計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奄美大島地区介護保険一部事務組合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名瀬中央青果</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奄美市介護保険事業特別会計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鹿児島県後期高齢者医療広域連合(一般会計)</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名瀬建設工事残土管理公社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奄美市訪問看護特別会計（介護サービス）</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鹿児島県後期高齢者医療広域連合(特別会計)</v>
      </c>
      <c r="BZ38" s="634"/>
      <c r="CA38" s="634"/>
      <c r="CB38" s="634"/>
      <c r="CC38" s="634"/>
      <c r="CD38" s="634"/>
      <c r="CE38" s="634"/>
      <c r="CF38" s="634"/>
      <c r="CG38" s="634"/>
      <c r="CH38" s="634"/>
      <c r="CI38" s="634"/>
      <c r="CJ38" s="634"/>
      <c r="CK38" s="634"/>
      <c r="CL38" s="634"/>
      <c r="CM38" s="634"/>
      <c r="CN38" s="181"/>
      <c r="CO38" s="633">
        <f t="shared" si="3"/>
        <v>22</v>
      </c>
      <c r="CP38" s="633"/>
      <c r="CQ38" s="634" t="str">
        <f>IF('各会計、関係団体の財政状況及び健全化判断比率'!BS11="","",'各会計、関係団体の財政状況及び健全化判断比率'!BS11)</f>
        <v>マングローブ公社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f t="shared" si="4"/>
        <v>7</v>
      </c>
      <c r="V39" s="633"/>
      <c r="W39" s="634" t="str">
        <f>IF('各会計、関係団体の財政状況及び健全化判断比率'!B33="","",'各会計、関係団体の財政状況及び健全化判断比率'!B33)</f>
        <v>奄美市交通災害共済特別会計</v>
      </c>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大島地区衛生組合</v>
      </c>
      <c r="BZ39" s="634"/>
      <c r="CA39" s="634"/>
      <c r="CB39" s="634"/>
      <c r="CC39" s="634"/>
      <c r="CD39" s="634"/>
      <c r="CE39" s="634"/>
      <c r="CF39" s="634"/>
      <c r="CG39" s="634"/>
      <c r="CH39" s="634"/>
      <c r="CI39" s="634"/>
      <c r="CJ39" s="634"/>
      <c r="CK39" s="634"/>
      <c r="CL39" s="634"/>
      <c r="CM39" s="634"/>
      <c r="CN39" s="181"/>
      <c r="CO39" s="633">
        <f t="shared" si="3"/>
        <v>23</v>
      </c>
      <c r="CP39" s="633"/>
      <c r="CQ39" s="634" t="str">
        <f>IF('各会計、関係団体の財政状況及び健全化判断比率'!BS12="","",'各会計、関係団体の財政状況及び健全化判断比率'!BS12)</f>
        <v>奄美大島風力発電</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大島地区消防組合</v>
      </c>
      <c r="BZ40" s="634"/>
      <c r="CA40" s="634"/>
      <c r="CB40" s="634"/>
      <c r="CC40" s="634"/>
      <c r="CD40" s="634"/>
      <c r="CE40" s="634"/>
      <c r="CF40" s="634"/>
      <c r="CG40" s="634"/>
      <c r="CH40" s="634"/>
      <c r="CI40" s="634"/>
      <c r="CJ40" s="634"/>
      <c r="CK40" s="634"/>
      <c r="CL40" s="634"/>
      <c r="CM40" s="634"/>
      <c r="CN40" s="181"/>
      <c r="CO40" s="633">
        <f t="shared" si="3"/>
        <v>24</v>
      </c>
      <c r="CP40" s="633"/>
      <c r="CQ40" s="634" t="str">
        <f>IF('各会計、関係団体の財政状況及び健全化判断比率'!BS13="","",'各会計、関係団体の財政状況及び健全化判断比率'!BS13)</f>
        <v>奄美広域中小企業勤労者福祉サービスセンター</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25</v>
      </c>
      <c r="CP41" s="633"/>
      <c r="CQ41" s="634" t="str">
        <f>IF('各会計、関係団体の財政状況及び健全化判断比率'!BS14="","",'各会計、関係団体の財政状況及び健全化判断比率'!BS14)</f>
        <v>まちづくり奄美</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lamFH5nl0CUxRh04GoRvTVmBl7i4oAbNELumhxhMJwKBjJhLKeymgvz5AHnyo8LVrJw0oPH+u86b3tl2nT5xow==" saltValue="cPGkIDWpsh3qtMushXMd7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87" t="s">
        <v>538</v>
      </c>
      <c r="D34" s="1187"/>
      <c r="E34" s="1188"/>
      <c r="F34" s="32">
        <v>17.809999999999999</v>
      </c>
      <c r="G34" s="33">
        <v>17.61</v>
      </c>
      <c r="H34" s="33">
        <v>17.43</v>
      </c>
      <c r="I34" s="33">
        <v>17.37</v>
      </c>
      <c r="J34" s="34">
        <v>15.48</v>
      </c>
      <c r="K34" s="22"/>
      <c r="L34" s="22"/>
      <c r="M34" s="22"/>
      <c r="N34" s="22"/>
      <c r="O34" s="22"/>
      <c r="P34" s="22"/>
    </row>
    <row r="35" spans="1:16" ht="39" customHeight="1" x14ac:dyDescent="0.2">
      <c r="A35" s="22"/>
      <c r="B35" s="35"/>
      <c r="C35" s="1181" t="s">
        <v>539</v>
      </c>
      <c r="D35" s="1182"/>
      <c r="E35" s="1183"/>
      <c r="F35" s="36">
        <v>3.8</v>
      </c>
      <c r="G35" s="37">
        <v>5.54</v>
      </c>
      <c r="H35" s="37">
        <v>5.32</v>
      </c>
      <c r="I35" s="37">
        <v>5.53</v>
      </c>
      <c r="J35" s="38">
        <v>5.38</v>
      </c>
      <c r="K35" s="22"/>
      <c r="L35" s="22"/>
      <c r="M35" s="22"/>
      <c r="N35" s="22"/>
      <c r="O35" s="22"/>
      <c r="P35" s="22"/>
    </row>
    <row r="36" spans="1:16" ht="39" customHeight="1" x14ac:dyDescent="0.2">
      <c r="A36" s="22"/>
      <c r="B36" s="35"/>
      <c r="C36" s="1181" t="s">
        <v>540</v>
      </c>
      <c r="D36" s="1182"/>
      <c r="E36" s="1183"/>
      <c r="F36" s="36" t="s">
        <v>491</v>
      </c>
      <c r="G36" s="37" t="s">
        <v>491</v>
      </c>
      <c r="H36" s="37">
        <v>1.89</v>
      </c>
      <c r="I36" s="37">
        <v>3.17</v>
      </c>
      <c r="J36" s="38">
        <v>1.5</v>
      </c>
      <c r="K36" s="22"/>
      <c r="L36" s="22"/>
      <c r="M36" s="22"/>
      <c r="N36" s="22"/>
      <c r="O36" s="22"/>
      <c r="P36" s="22"/>
    </row>
    <row r="37" spans="1:16" ht="39" customHeight="1" x14ac:dyDescent="0.2">
      <c r="A37" s="22"/>
      <c r="B37" s="35"/>
      <c r="C37" s="1181" t="s">
        <v>541</v>
      </c>
      <c r="D37" s="1182"/>
      <c r="E37" s="1183"/>
      <c r="F37" s="36">
        <v>0.54</v>
      </c>
      <c r="G37" s="37">
        <v>0.1</v>
      </c>
      <c r="H37" s="37">
        <v>0.39</v>
      </c>
      <c r="I37" s="37">
        <v>0.68</v>
      </c>
      <c r="J37" s="38">
        <v>0.94</v>
      </c>
      <c r="K37" s="22"/>
      <c r="L37" s="22"/>
      <c r="M37" s="22"/>
      <c r="N37" s="22"/>
      <c r="O37" s="22"/>
      <c r="P37" s="22"/>
    </row>
    <row r="38" spans="1:16" ht="39" customHeight="1" x14ac:dyDescent="0.2">
      <c r="A38" s="22"/>
      <c r="B38" s="35"/>
      <c r="C38" s="1181" t="s">
        <v>542</v>
      </c>
      <c r="D38" s="1182"/>
      <c r="E38" s="1183"/>
      <c r="F38" s="36">
        <v>0.28999999999999998</v>
      </c>
      <c r="G38" s="37">
        <v>0.82</v>
      </c>
      <c r="H38" s="37">
        <v>1.19</v>
      </c>
      <c r="I38" s="37">
        <v>0.6</v>
      </c>
      <c r="J38" s="38">
        <v>0.14000000000000001</v>
      </c>
      <c r="K38" s="22"/>
      <c r="L38" s="22"/>
      <c r="M38" s="22"/>
      <c r="N38" s="22"/>
      <c r="O38" s="22"/>
      <c r="P38" s="22"/>
    </row>
    <row r="39" spans="1:16" ht="39" customHeight="1" x14ac:dyDescent="0.2">
      <c r="A39" s="22"/>
      <c r="B39" s="35"/>
      <c r="C39" s="1181" t="s">
        <v>543</v>
      </c>
      <c r="D39" s="1182"/>
      <c r="E39" s="1183"/>
      <c r="F39" s="36">
        <v>0</v>
      </c>
      <c r="G39" s="37">
        <v>0</v>
      </c>
      <c r="H39" s="37">
        <v>0</v>
      </c>
      <c r="I39" s="37">
        <v>0.01</v>
      </c>
      <c r="J39" s="38">
        <v>0.02</v>
      </c>
      <c r="K39" s="22"/>
      <c r="L39" s="22"/>
      <c r="M39" s="22"/>
      <c r="N39" s="22"/>
      <c r="O39" s="22"/>
      <c r="P39" s="22"/>
    </row>
    <row r="40" spans="1:16" ht="39" customHeight="1" x14ac:dyDescent="0.2">
      <c r="A40" s="22"/>
      <c r="B40" s="35"/>
      <c r="C40" s="1181" t="s">
        <v>544</v>
      </c>
      <c r="D40" s="1182"/>
      <c r="E40" s="1183"/>
      <c r="F40" s="36">
        <v>0</v>
      </c>
      <c r="G40" s="37">
        <v>0</v>
      </c>
      <c r="H40" s="37">
        <v>0</v>
      </c>
      <c r="I40" s="37">
        <v>0</v>
      </c>
      <c r="J40" s="38">
        <v>0</v>
      </c>
      <c r="K40" s="22"/>
      <c r="L40" s="22"/>
      <c r="M40" s="22"/>
      <c r="N40" s="22"/>
      <c r="O40" s="22"/>
      <c r="P40" s="22"/>
    </row>
    <row r="41" spans="1:16" ht="39" customHeight="1" x14ac:dyDescent="0.2">
      <c r="A41" s="22"/>
      <c r="B41" s="35"/>
      <c r="C41" s="1181" t="s">
        <v>545</v>
      </c>
      <c r="D41" s="1182"/>
      <c r="E41" s="1183"/>
      <c r="F41" s="36">
        <v>0</v>
      </c>
      <c r="G41" s="37">
        <v>0</v>
      </c>
      <c r="H41" s="37">
        <v>0</v>
      </c>
      <c r="I41" s="37">
        <v>0</v>
      </c>
      <c r="J41" s="38">
        <v>0</v>
      </c>
      <c r="K41" s="22"/>
      <c r="L41" s="22"/>
      <c r="M41" s="22"/>
      <c r="N41" s="22"/>
      <c r="O41" s="22"/>
      <c r="P41" s="22"/>
    </row>
    <row r="42" spans="1:16" ht="39" customHeight="1" x14ac:dyDescent="0.2">
      <c r="A42" s="22"/>
      <c r="B42" s="39"/>
      <c r="C42" s="1181" t="s">
        <v>546</v>
      </c>
      <c r="D42" s="1182"/>
      <c r="E42" s="1183"/>
      <c r="F42" s="36" t="s">
        <v>491</v>
      </c>
      <c r="G42" s="37" t="s">
        <v>491</v>
      </c>
      <c r="H42" s="37" t="s">
        <v>491</v>
      </c>
      <c r="I42" s="37" t="s">
        <v>491</v>
      </c>
      <c r="J42" s="38" t="s">
        <v>491</v>
      </c>
      <c r="K42" s="22"/>
      <c r="L42" s="22"/>
      <c r="M42" s="22"/>
      <c r="N42" s="22"/>
      <c r="O42" s="22"/>
      <c r="P42" s="22"/>
    </row>
    <row r="43" spans="1:16" ht="39" customHeight="1" thickBot="1" x14ac:dyDescent="0.25">
      <c r="A43" s="22"/>
      <c r="B43" s="40"/>
      <c r="C43" s="1184" t="s">
        <v>547</v>
      </c>
      <c r="D43" s="1185"/>
      <c r="E43" s="1186"/>
      <c r="F43" s="41">
        <v>1.08</v>
      </c>
      <c r="G43" s="42">
        <v>1.61</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SweP+OWS8LvZoHHlARZD6/wujN2r3DAUPUIM7Cs6Wi5rYAQIs7egC314nTIbBu6RiGRsjuWjQvVyCrt1sDzUw==" saltValue="YoPzdxbE0Ouq/BDy0SuY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4167</v>
      </c>
      <c r="L45" s="60">
        <v>4231</v>
      </c>
      <c r="M45" s="60">
        <v>4325</v>
      </c>
      <c r="N45" s="60">
        <v>4511</v>
      </c>
      <c r="O45" s="61">
        <v>4623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2">
      <c r="A48" s="48"/>
      <c r="B48" s="1191"/>
      <c r="C48" s="1192"/>
      <c r="D48" s="62"/>
      <c r="E48" s="1197" t="s">
        <v>13</v>
      </c>
      <c r="F48" s="1197"/>
      <c r="G48" s="1197"/>
      <c r="H48" s="1197"/>
      <c r="I48" s="1197"/>
      <c r="J48" s="1198"/>
      <c r="K48" s="63">
        <v>784</v>
      </c>
      <c r="L48" s="64">
        <v>702</v>
      </c>
      <c r="M48" s="64">
        <v>722</v>
      </c>
      <c r="N48" s="64">
        <v>735</v>
      </c>
      <c r="O48" s="65">
        <v>755</v>
      </c>
      <c r="P48" s="48"/>
      <c r="Q48" s="48"/>
      <c r="R48" s="48"/>
      <c r="S48" s="48"/>
      <c r="T48" s="48"/>
      <c r="U48" s="48"/>
    </row>
    <row r="49" spans="1:21" ht="30.75" customHeight="1" x14ac:dyDescent="0.2">
      <c r="A49" s="48"/>
      <c r="B49" s="1191"/>
      <c r="C49" s="1192"/>
      <c r="D49" s="62"/>
      <c r="E49" s="1197" t="s">
        <v>14</v>
      </c>
      <c r="F49" s="1197"/>
      <c r="G49" s="1197"/>
      <c r="H49" s="1197"/>
      <c r="I49" s="1197"/>
      <c r="J49" s="1198"/>
      <c r="K49" s="63">
        <v>71</v>
      </c>
      <c r="L49" s="64">
        <v>71</v>
      </c>
      <c r="M49" s="64">
        <v>71</v>
      </c>
      <c r="N49" s="64">
        <v>34</v>
      </c>
      <c r="O49" s="65" t="s">
        <v>491</v>
      </c>
      <c r="P49" s="48"/>
      <c r="Q49" s="48"/>
      <c r="R49" s="48"/>
      <c r="S49" s="48"/>
      <c r="T49" s="48"/>
      <c r="U49" s="48"/>
    </row>
    <row r="50" spans="1:21" ht="30.75" customHeight="1" x14ac:dyDescent="0.2">
      <c r="A50" s="48"/>
      <c r="B50" s="1191"/>
      <c r="C50" s="1192"/>
      <c r="D50" s="62"/>
      <c r="E50" s="1197" t="s">
        <v>15</v>
      </c>
      <c r="F50" s="1197"/>
      <c r="G50" s="1197"/>
      <c r="H50" s="1197"/>
      <c r="I50" s="1197"/>
      <c r="J50" s="1198"/>
      <c r="K50" s="63">
        <v>0</v>
      </c>
      <c r="L50" s="64">
        <v>0</v>
      </c>
      <c r="M50" s="64">
        <v>0</v>
      </c>
      <c r="N50" s="64">
        <v>0</v>
      </c>
      <c r="O50" s="65">
        <v>0</v>
      </c>
      <c r="P50" s="48"/>
      <c r="Q50" s="48"/>
      <c r="R50" s="48"/>
      <c r="S50" s="48"/>
      <c r="T50" s="48"/>
      <c r="U50" s="48"/>
    </row>
    <row r="51" spans="1:21" ht="30.75" customHeight="1" x14ac:dyDescent="0.2">
      <c r="A51" s="48"/>
      <c r="B51" s="1193"/>
      <c r="C51" s="1194"/>
      <c r="D51" s="66"/>
      <c r="E51" s="1197" t="s">
        <v>16</v>
      </c>
      <c r="F51" s="1197"/>
      <c r="G51" s="1197"/>
      <c r="H51" s="1197"/>
      <c r="I51" s="1197"/>
      <c r="J51" s="1198"/>
      <c r="K51" s="63">
        <v>1</v>
      </c>
      <c r="L51" s="64">
        <v>1</v>
      </c>
      <c r="M51" s="64">
        <v>1</v>
      </c>
      <c r="N51" s="64">
        <v>1</v>
      </c>
      <c r="O51" s="65">
        <v>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3696</v>
      </c>
      <c r="L52" s="64">
        <v>3709</v>
      </c>
      <c r="M52" s="64">
        <v>3745</v>
      </c>
      <c r="N52" s="64">
        <v>3897</v>
      </c>
      <c r="O52" s="65">
        <v>4037</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1327</v>
      </c>
      <c r="L53" s="69">
        <v>1296</v>
      </c>
      <c r="M53" s="69">
        <v>1374</v>
      </c>
      <c r="N53" s="69">
        <v>1384</v>
      </c>
      <c r="O53" s="70">
        <v>1341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xe9WK6W1mkc3Rf19XWiqyZ1ZKSku9e2k5EQXWMQmHMxGtymZ3IdTFclyb0wxJ6ghLwgz3UTtrp0e0qfIW5uDw==" saltValue="egDfdO/x7VCbLyxTwXgT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220" t="s">
        <v>30</v>
      </c>
      <c r="C41" s="1221"/>
      <c r="D41" s="105"/>
      <c r="E41" s="1226" t="s">
        <v>31</v>
      </c>
      <c r="F41" s="1226"/>
      <c r="G41" s="1226"/>
      <c r="H41" s="1227"/>
      <c r="I41" s="355">
        <v>42934</v>
      </c>
      <c r="J41" s="356">
        <v>43584</v>
      </c>
      <c r="K41" s="356">
        <v>44027</v>
      </c>
      <c r="L41" s="356">
        <v>42330</v>
      </c>
      <c r="M41" s="357">
        <v>39847</v>
      </c>
    </row>
    <row r="42" spans="2:13" ht="27.75" customHeight="1" x14ac:dyDescent="0.2">
      <c r="B42" s="1222"/>
      <c r="C42" s="1223"/>
      <c r="D42" s="106"/>
      <c r="E42" s="1228" t="s">
        <v>32</v>
      </c>
      <c r="F42" s="1228"/>
      <c r="G42" s="1228"/>
      <c r="H42" s="1229"/>
      <c r="I42" s="358" t="s">
        <v>491</v>
      </c>
      <c r="J42" s="359" t="s">
        <v>491</v>
      </c>
      <c r="K42" s="359" t="s">
        <v>491</v>
      </c>
      <c r="L42" s="359" t="s">
        <v>491</v>
      </c>
      <c r="M42" s="360" t="s">
        <v>491</v>
      </c>
    </row>
    <row r="43" spans="2:13" ht="27.75" customHeight="1" x14ac:dyDescent="0.2">
      <c r="B43" s="1222"/>
      <c r="C43" s="1223"/>
      <c r="D43" s="106"/>
      <c r="E43" s="1228" t="s">
        <v>33</v>
      </c>
      <c r="F43" s="1228"/>
      <c r="G43" s="1228"/>
      <c r="H43" s="1229"/>
      <c r="I43" s="358">
        <v>9280</v>
      </c>
      <c r="J43" s="359">
        <v>8695</v>
      </c>
      <c r="K43" s="359">
        <v>8093</v>
      </c>
      <c r="L43" s="359">
        <v>7752</v>
      </c>
      <c r="M43" s="360">
        <v>8162</v>
      </c>
    </row>
    <row r="44" spans="2:13" ht="27.75" customHeight="1" x14ac:dyDescent="0.2">
      <c r="B44" s="1222"/>
      <c r="C44" s="1223"/>
      <c r="D44" s="106"/>
      <c r="E44" s="1228" t="s">
        <v>34</v>
      </c>
      <c r="F44" s="1228"/>
      <c r="G44" s="1228"/>
      <c r="H44" s="1229"/>
      <c r="I44" s="358">
        <v>168</v>
      </c>
      <c r="J44" s="359">
        <v>98</v>
      </c>
      <c r="K44" s="359">
        <v>13</v>
      </c>
      <c r="L44" s="359" t="s">
        <v>491</v>
      </c>
      <c r="M44" s="360" t="s">
        <v>491</v>
      </c>
    </row>
    <row r="45" spans="2:13" ht="27.75" customHeight="1" x14ac:dyDescent="0.2">
      <c r="B45" s="1222"/>
      <c r="C45" s="1223"/>
      <c r="D45" s="106"/>
      <c r="E45" s="1228" t="s">
        <v>35</v>
      </c>
      <c r="F45" s="1228"/>
      <c r="G45" s="1228"/>
      <c r="H45" s="1229"/>
      <c r="I45" s="358">
        <v>3012</v>
      </c>
      <c r="J45" s="359">
        <v>2788</v>
      </c>
      <c r="K45" s="359">
        <v>2585</v>
      </c>
      <c r="L45" s="359">
        <v>2381</v>
      </c>
      <c r="M45" s="360">
        <v>2438</v>
      </c>
    </row>
    <row r="46" spans="2:13" ht="27.75" customHeight="1" x14ac:dyDescent="0.2">
      <c r="B46" s="1222"/>
      <c r="C46" s="1223"/>
      <c r="D46" s="107"/>
      <c r="E46" s="1228" t="s">
        <v>36</v>
      </c>
      <c r="F46" s="1228"/>
      <c r="G46" s="1228"/>
      <c r="H46" s="1229"/>
      <c r="I46" s="358">
        <v>371</v>
      </c>
      <c r="J46" s="359">
        <v>254</v>
      </c>
      <c r="K46" s="359">
        <v>66</v>
      </c>
      <c r="L46" s="359">
        <v>28</v>
      </c>
      <c r="M46" s="360">
        <v>77</v>
      </c>
    </row>
    <row r="47" spans="2:13" ht="27.75" customHeight="1" x14ac:dyDescent="0.2">
      <c r="B47" s="1222"/>
      <c r="C47" s="1223"/>
      <c r="D47" s="108"/>
      <c r="E47" s="1230" t="s">
        <v>37</v>
      </c>
      <c r="F47" s="1231"/>
      <c r="G47" s="1231"/>
      <c r="H47" s="1232"/>
      <c r="I47" s="358" t="s">
        <v>491</v>
      </c>
      <c r="J47" s="359" t="s">
        <v>491</v>
      </c>
      <c r="K47" s="359" t="s">
        <v>491</v>
      </c>
      <c r="L47" s="359" t="s">
        <v>491</v>
      </c>
      <c r="M47" s="360" t="s">
        <v>491</v>
      </c>
    </row>
    <row r="48" spans="2:13" ht="27.75" customHeight="1" x14ac:dyDescent="0.2">
      <c r="B48" s="1222"/>
      <c r="C48" s="1223"/>
      <c r="D48" s="106"/>
      <c r="E48" s="1228" t="s">
        <v>38</v>
      </c>
      <c r="F48" s="1228"/>
      <c r="G48" s="1228"/>
      <c r="H48" s="1229"/>
      <c r="I48" s="358" t="s">
        <v>491</v>
      </c>
      <c r="J48" s="359" t="s">
        <v>491</v>
      </c>
      <c r="K48" s="359" t="s">
        <v>491</v>
      </c>
      <c r="L48" s="359" t="s">
        <v>491</v>
      </c>
      <c r="M48" s="360" t="s">
        <v>491</v>
      </c>
    </row>
    <row r="49" spans="2:13" ht="27.75" customHeight="1" x14ac:dyDescent="0.2">
      <c r="B49" s="1224"/>
      <c r="C49" s="1225"/>
      <c r="D49" s="106"/>
      <c r="E49" s="1228" t="s">
        <v>39</v>
      </c>
      <c r="F49" s="1228"/>
      <c r="G49" s="1228"/>
      <c r="H49" s="1229"/>
      <c r="I49" s="358" t="s">
        <v>491</v>
      </c>
      <c r="J49" s="359" t="s">
        <v>491</v>
      </c>
      <c r="K49" s="359" t="s">
        <v>491</v>
      </c>
      <c r="L49" s="359" t="s">
        <v>491</v>
      </c>
      <c r="M49" s="360" t="s">
        <v>491</v>
      </c>
    </row>
    <row r="50" spans="2:13" ht="27.75" customHeight="1" x14ac:dyDescent="0.2">
      <c r="B50" s="1233" t="s">
        <v>40</v>
      </c>
      <c r="C50" s="1234"/>
      <c r="D50" s="109"/>
      <c r="E50" s="1228" t="s">
        <v>41</v>
      </c>
      <c r="F50" s="1228"/>
      <c r="G50" s="1228"/>
      <c r="H50" s="1229"/>
      <c r="I50" s="358">
        <v>11326</v>
      </c>
      <c r="J50" s="359">
        <v>11164</v>
      </c>
      <c r="K50" s="359">
        <v>12324</v>
      </c>
      <c r="L50" s="359">
        <v>13555</v>
      </c>
      <c r="M50" s="360">
        <v>14079</v>
      </c>
    </row>
    <row r="51" spans="2:13" ht="27.75" customHeight="1" x14ac:dyDescent="0.2">
      <c r="B51" s="1222"/>
      <c r="C51" s="1223"/>
      <c r="D51" s="106"/>
      <c r="E51" s="1228" t="s">
        <v>42</v>
      </c>
      <c r="F51" s="1228"/>
      <c r="G51" s="1228"/>
      <c r="H51" s="1229"/>
      <c r="I51" s="358">
        <v>1528</v>
      </c>
      <c r="J51" s="359">
        <v>1485</v>
      </c>
      <c r="K51" s="359">
        <v>1421</v>
      </c>
      <c r="L51" s="359">
        <v>1389</v>
      </c>
      <c r="M51" s="360">
        <v>1303</v>
      </c>
    </row>
    <row r="52" spans="2:13" ht="27.75" customHeight="1" x14ac:dyDescent="0.2">
      <c r="B52" s="1224"/>
      <c r="C52" s="1225"/>
      <c r="D52" s="106"/>
      <c r="E52" s="1228" t="s">
        <v>43</v>
      </c>
      <c r="F52" s="1228"/>
      <c r="G52" s="1228"/>
      <c r="H52" s="1229"/>
      <c r="I52" s="358">
        <v>37244</v>
      </c>
      <c r="J52" s="359">
        <v>38097</v>
      </c>
      <c r="K52" s="359">
        <v>37081</v>
      </c>
      <c r="L52" s="359">
        <v>37675</v>
      </c>
      <c r="M52" s="360">
        <v>35032</v>
      </c>
    </row>
    <row r="53" spans="2:13" ht="27.75" customHeight="1" thickBot="1" x14ac:dyDescent="0.25">
      <c r="B53" s="1235" t="s">
        <v>19</v>
      </c>
      <c r="C53" s="1236"/>
      <c r="D53" s="110"/>
      <c r="E53" s="1237" t="s">
        <v>44</v>
      </c>
      <c r="F53" s="1237"/>
      <c r="G53" s="1237"/>
      <c r="H53" s="1238"/>
      <c r="I53" s="361">
        <v>5667</v>
      </c>
      <c r="J53" s="362">
        <v>4674</v>
      </c>
      <c r="K53" s="362">
        <v>3957</v>
      </c>
      <c r="L53" s="362">
        <v>-129</v>
      </c>
      <c r="M53" s="363">
        <v>110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idVjZWU9AvH8h2qeNbKKBp+AGNfVSuwEfoQyrhhkcxP5bURjqx8ce1UFOsRlrcXRftjUnDVC4XDXFSP8MuMqQ==" saltValue="lQOO2USztKMrWcgyXOna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47" t="s">
        <v>46</v>
      </c>
      <c r="D55" s="1247"/>
      <c r="E55" s="1248"/>
      <c r="F55" s="122">
        <v>3665</v>
      </c>
      <c r="G55" s="122">
        <v>4038</v>
      </c>
      <c r="H55" s="123">
        <v>4171</v>
      </c>
    </row>
    <row r="56" spans="2:8" ht="52.5" customHeight="1" x14ac:dyDescent="0.2">
      <c r="B56" s="124"/>
      <c r="C56" s="1249" t="s">
        <v>47</v>
      </c>
      <c r="D56" s="1249"/>
      <c r="E56" s="1250"/>
      <c r="F56" s="125">
        <v>3831</v>
      </c>
      <c r="G56" s="125">
        <v>3564</v>
      </c>
      <c r="H56" s="126">
        <v>3341</v>
      </c>
    </row>
    <row r="57" spans="2:8" ht="53.25" customHeight="1" x14ac:dyDescent="0.2">
      <c r="B57" s="124"/>
      <c r="C57" s="1251" t="s">
        <v>48</v>
      </c>
      <c r="D57" s="1251"/>
      <c r="E57" s="1252"/>
      <c r="F57" s="127">
        <v>8292</v>
      </c>
      <c r="G57" s="127">
        <v>8883</v>
      </c>
      <c r="H57" s="128">
        <v>9589</v>
      </c>
    </row>
    <row r="58" spans="2:8" ht="45.75" customHeight="1" x14ac:dyDescent="0.2">
      <c r="B58" s="129"/>
      <c r="C58" s="1239" t="s">
        <v>572</v>
      </c>
      <c r="D58" s="1240"/>
      <c r="E58" s="1241"/>
      <c r="F58" s="130">
        <v>1851</v>
      </c>
      <c r="G58" s="130">
        <v>2155</v>
      </c>
      <c r="H58" s="131">
        <v>2716</v>
      </c>
    </row>
    <row r="59" spans="2:8" ht="45.75" customHeight="1" x14ac:dyDescent="0.2">
      <c r="B59" s="129"/>
      <c r="C59" s="1239" t="s">
        <v>573</v>
      </c>
      <c r="D59" s="1240"/>
      <c r="E59" s="1241"/>
      <c r="F59" s="130">
        <v>2307</v>
      </c>
      <c r="G59" s="130">
        <v>2462</v>
      </c>
      <c r="H59" s="131">
        <v>2509</v>
      </c>
    </row>
    <row r="60" spans="2:8" ht="45.75" customHeight="1" x14ac:dyDescent="0.2">
      <c r="B60" s="129"/>
      <c r="C60" s="1239" t="s">
        <v>569</v>
      </c>
      <c r="D60" s="1240"/>
      <c r="E60" s="1241"/>
      <c r="F60" s="130">
        <v>1850</v>
      </c>
      <c r="G60" s="130">
        <v>1937</v>
      </c>
      <c r="H60" s="131">
        <v>2011</v>
      </c>
    </row>
    <row r="61" spans="2:8" ht="45.75" customHeight="1" x14ac:dyDescent="0.2">
      <c r="B61" s="129"/>
      <c r="C61" s="1239" t="s">
        <v>570</v>
      </c>
      <c r="D61" s="1240"/>
      <c r="E61" s="1241"/>
      <c r="F61" s="130">
        <v>1850</v>
      </c>
      <c r="G61" s="130">
        <v>1850</v>
      </c>
      <c r="H61" s="131">
        <v>1881</v>
      </c>
    </row>
    <row r="62" spans="2:8" ht="45.75" customHeight="1" thickBot="1" x14ac:dyDescent="0.25">
      <c r="B62" s="132"/>
      <c r="C62" s="1242" t="s">
        <v>571</v>
      </c>
      <c r="D62" s="1243"/>
      <c r="E62" s="1244"/>
      <c r="F62" s="133">
        <v>337</v>
      </c>
      <c r="G62" s="133">
        <v>372</v>
      </c>
      <c r="H62" s="134">
        <v>355</v>
      </c>
    </row>
    <row r="63" spans="2:8" ht="52.5" customHeight="1" thickBot="1" x14ac:dyDescent="0.25">
      <c r="B63" s="135"/>
      <c r="C63" s="1245" t="s">
        <v>49</v>
      </c>
      <c r="D63" s="1245"/>
      <c r="E63" s="1246"/>
      <c r="F63" s="136">
        <v>15789</v>
      </c>
      <c r="G63" s="136">
        <v>16486</v>
      </c>
      <c r="H63" s="137">
        <v>17101</v>
      </c>
    </row>
    <row r="64" spans="2:8" ht="13" x14ac:dyDescent="0.2"/>
  </sheetData>
  <sheetProtection algorithmName="SHA-512" hashValue="3QZbA5/iyz4jo5tl7W7AmoNMI0cwRzqqXOYG+uhObFuR9iZyaXfANLxxNVrHTJKAkbdmy1dt+GTYH4+Fk6KUpw==" saltValue="EYZKIqiqeMk+k3I60AxA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5" t="s">
        <v>587</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x14ac:dyDescent="0.2">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x14ac:dyDescent="0.2">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x14ac:dyDescent="0.2">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x14ac:dyDescent="0.2">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580</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529</v>
      </c>
      <c r="BQ50" s="1259"/>
      <c r="BR50" s="1259"/>
      <c r="BS50" s="1259"/>
      <c r="BT50" s="1259"/>
      <c r="BU50" s="1259"/>
      <c r="BV50" s="1259"/>
      <c r="BW50" s="1259"/>
      <c r="BX50" s="1259" t="s">
        <v>530</v>
      </c>
      <c r="BY50" s="1259"/>
      <c r="BZ50" s="1259"/>
      <c r="CA50" s="1259"/>
      <c r="CB50" s="1259"/>
      <c r="CC50" s="1259"/>
      <c r="CD50" s="1259"/>
      <c r="CE50" s="1259"/>
      <c r="CF50" s="1259" t="s">
        <v>531</v>
      </c>
      <c r="CG50" s="1259"/>
      <c r="CH50" s="1259"/>
      <c r="CI50" s="1259"/>
      <c r="CJ50" s="1259"/>
      <c r="CK50" s="1259"/>
      <c r="CL50" s="1259"/>
      <c r="CM50" s="1259"/>
      <c r="CN50" s="1259" t="s">
        <v>532</v>
      </c>
      <c r="CO50" s="1259"/>
      <c r="CP50" s="1259"/>
      <c r="CQ50" s="1259"/>
      <c r="CR50" s="1259"/>
      <c r="CS50" s="1259"/>
      <c r="CT50" s="1259"/>
      <c r="CU50" s="1259"/>
      <c r="CV50" s="1259" t="s">
        <v>533</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581</v>
      </c>
      <c r="AO51" s="1258"/>
      <c r="AP51" s="1258"/>
      <c r="AQ51" s="1258"/>
      <c r="AR51" s="1258"/>
      <c r="AS51" s="1258"/>
      <c r="AT51" s="1258"/>
      <c r="AU51" s="1258"/>
      <c r="AV51" s="1258"/>
      <c r="AW51" s="1258"/>
      <c r="AX51" s="1258"/>
      <c r="AY51" s="1258"/>
      <c r="AZ51" s="1258"/>
      <c r="BA51" s="1258"/>
      <c r="BB51" s="1258" t="s">
        <v>582</v>
      </c>
      <c r="BC51" s="1258"/>
      <c r="BD51" s="1258"/>
      <c r="BE51" s="1258"/>
      <c r="BF51" s="1258"/>
      <c r="BG51" s="1258"/>
      <c r="BH51" s="1258"/>
      <c r="BI51" s="1258"/>
      <c r="BJ51" s="1258"/>
      <c r="BK51" s="1258"/>
      <c r="BL51" s="1258"/>
      <c r="BM51" s="1258"/>
      <c r="BN51" s="1258"/>
      <c r="BO51" s="1258"/>
      <c r="BP51" s="1255">
        <v>42.1</v>
      </c>
      <c r="BQ51" s="1255"/>
      <c r="BR51" s="1255"/>
      <c r="BS51" s="1255"/>
      <c r="BT51" s="1255"/>
      <c r="BU51" s="1255"/>
      <c r="BV51" s="1255"/>
      <c r="BW51" s="1255"/>
      <c r="BX51" s="1255">
        <v>33.9</v>
      </c>
      <c r="BY51" s="1255"/>
      <c r="BZ51" s="1255"/>
      <c r="CA51" s="1255"/>
      <c r="CB51" s="1255"/>
      <c r="CC51" s="1255"/>
      <c r="CD51" s="1255"/>
      <c r="CE51" s="1255"/>
      <c r="CF51" s="1255">
        <v>27.4</v>
      </c>
      <c r="CG51" s="1255"/>
      <c r="CH51" s="1255"/>
      <c r="CI51" s="1255"/>
      <c r="CJ51" s="1255"/>
      <c r="CK51" s="1255"/>
      <c r="CL51" s="1255"/>
      <c r="CM51" s="1255"/>
      <c r="CN51" s="1255"/>
      <c r="CO51" s="1255"/>
      <c r="CP51" s="1255"/>
      <c r="CQ51" s="1255"/>
      <c r="CR51" s="1255"/>
      <c r="CS51" s="1255"/>
      <c r="CT51" s="1255"/>
      <c r="CU51" s="1255"/>
      <c r="CV51" s="1255">
        <v>0.7</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583</v>
      </c>
      <c r="BC53" s="1258"/>
      <c r="BD53" s="1258"/>
      <c r="BE53" s="1258"/>
      <c r="BF53" s="1258"/>
      <c r="BG53" s="1258"/>
      <c r="BH53" s="1258"/>
      <c r="BI53" s="1258"/>
      <c r="BJ53" s="1258"/>
      <c r="BK53" s="1258"/>
      <c r="BL53" s="1258"/>
      <c r="BM53" s="1258"/>
      <c r="BN53" s="1258"/>
      <c r="BO53" s="1258"/>
      <c r="BP53" s="1255">
        <v>61</v>
      </c>
      <c r="BQ53" s="1255"/>
      <c r="BR53" s="1255"/>
      <c r="BS53" s="1255"/>
      <c r="BT53" s="1255"/>
      <c r="BU53" s="1255"/>
      <c r="BV53" s="1255"/>
      <c r="BW53" s="1255"/>
      <c r="BX53" s="1255">
        <v>61.6</v>
      </c>
      <c r="BY53" s="1255"/>
      <c r="BZ53" s="1255"/>
      <c r="CA53" s="1255"/>
      <c r="CB53" s="1255"/>
      <c r="CC53" s="1255"/>
      <c r="CD53" s="1255"/>
      <c r="CE53" s="1255"/>
      <c r="CF53" s="1255">
        <v>60.4</v>
      </c>
      <c r="CG53" s="1255"/>
      <c r="CH53" s="1255"/>
      <c r="CI53" s="1255"/>
      <c r="CJ53" s="1255"/>
      <c r="CK53" s="1255"/>
      <c r="CL53" s="1255"/>
      <c r="CM53" s="1255"/>
      <c r="CN53" s="1255">
        <v>61.3</v>
      </c>
      <c r="CO53" s="1255"/>
      <c r="CP53" s="1255"/>
      <c r="CQ53" s="1255"/>
      <c r="CR53" s="1255"/>
      <c r="CS53" s="1255"/>
      <c r="CT53" s="1255"/>
      <c r="CU53" s="1255"/>
      <c r="CV53" s="1255">
        <v>62.8</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584</v>
      </c>
      <c r="AO55" s="1259"/>
      <c r="AP55" s="1259"/>
      <c r="AQ55" s="1259"/>
      <c r="AR55" s="1259"/>
      <c r="AS55" s="1259"/>
      <c r="AT55" s="1259"/>
      <c r="AU55" s="1259"/>
      <c r="AV55" s="1259"/>
      <c r="AW55" s="1259"/>
      <c r="AX55" s="1259"/>
      <c r="AY55" s="1259"/>
      <c r="AZ55" s="1259"/>
      <c r="BA55" s="1259"/>
      <c r="BB55" s="1258" t="s">
        <v>582</v>
      </c>
      <c r="BC55" s="1258"/>
      <c r="BD55" s="1258"/>
      <c r="BE55" s="1258"/>
      <c r="BF55" s="1258"/>
      <c r="BG55" s="1258"/>
      <c r="BH55" s="1258"/>
      <c r="BI55" s="1258"/>
      <c r="BJ55" s="1258"/>
      <c r="BK55" s="1258"/>
      <c r="BL55" s="1258"/>
      <c r="BM55" s="1258"/>
      <c r="BN55" s="1258"/>
      <c r="BO55" s="1258"/>
      <c r="BP55" s="1255">
        <v>38.700000000000003</v>
      </c>
      <c r="BQ55" s="1255"/>
      <c r="BR55" s="1255"/>
      <c r="BS55" s="1255"/>
      <c r="BT55" s="1255"/>
      <c r="BU55" s="1255"/>
      <c r="BV55" s="1255"/>
      <c r="BW55" s="1255"/>
      <c r="BX55" s="1255">
        <v>32.5</v>
      </c>
      <c r="BY55" s="1255"/>
      <c r="BZ55" s="1255"/>
      <c r="CA55" s="1255"/>
      <c r="CB55" s="1255"/>
      <c r="CC55" s="1255"/>
      <c r="CD55" s="1255"/>
      <c r="CE55" s="1255"/>
      <c r="CF55" s="1255">
        <v>23</v>
      </c>
      <c r="CG55" s="1255"/>
      <c r="CH55" s="1255"/>
      <c r="CI55" s="1255"/>
      <c r="CJ55" s="1255"/>
      <c r="CK55" s="1255"/>
      <c r="CL55" s="1255"/>
      <c r="CM55" s="1255"/>
      <c r="CN55" s="1255">
        <v>15.5</v>
      </c>
      <c r="CO55" s="1255"/>
      <c r="CP55" s="1255"/>
      <c r="CQ55" s="1255"/>
      <c r="CR55" s="1255"/>
      <c r="CS55" s="1255"/>
      <c r="CT55" s="1255"/>
      <c r="CU55" s="1255"/>
      <c r="CV55" s="1255">
        <v>13</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583</v>
      </c>
      <c r="BC57" s="1258"/>
      <c r="BD57" s="1258"/>
      <c r="BE57" s="1258"/>
      <c r="BF57" s="1258"/>
      <c r="BG57" s="1258"/>
      <c r="BH57" s="1258"/>
      <c r="BI57" s="1258"/>
      <c r="BJ57" s="1258"/>
      <c r="BK57" s="1258"/>
      <c r="BL57" s="1258"/>
      <c r="BM57" s="1258"/>
      <c r="BN57" s="1258"/>
      <c r="BO57" s="1258"/>
      <c r="BP57" s="1255">
        <v>61.4</v>
      </c>
      <c r="BQ57" s="1255"/>
      <c r="BR57" s="1255"/>
      <c r="BS57" s="1255"/>
      <c r="BT57" s="1255"/>
      <c r="BU57" s="1255"/>
      <c r="BV57" s="1255"/>
      <c r="BW57" s="1255"/>
      <c r="BX57" s="1255">
        <v>62.6</v>
      </c>
      <c r="BY57" s="1255"/>
      <c r="BZ57" s="1255"/>
      <c r="CA57" s="1255"/>
      <c r="CB57" s="1255"/>
      <c r="CC57" s="1255"/>
      <c r="CD57" s="1255"/>
      <c r="CE57" s="1255"/>
      <c r="CF57" s="1255">
        <v>62.8</v>
      </c>
      <c r="CG57" s="1255"/>
      <c r="CH57" s="1255"/>
      <c r="CI57" s="1255"/>
      <c r="CJ57" s="1255"/>
      <c r="CK57" s="1255"/>
      <c r="CL57" s="1255"/>
      <c r="CM57" s="1255"/>
      <c r="CN57" s="1255">
        <v>64</v>
      </c>
      <c r="CO57" s="1255"/>
      <c r="CP57" s="1255"/>
      <c r="CQ57" s="1255"/>
      <c r="CR57" s="1255"/>
      <c r="CS57" s="1255"/>
      <c r="CT57" s="1255"/>
      <c r="CU57" s="1255"/>
      <c r="CV57" s="1255">
        <v>64.599999999999994</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585</v>
      </c>
    </row>
    <row r="64" spans="1:109" ht="13" x14ac:dyDescent="0.2">
      <c r="B64" s="372"/>
      <c r="G64" s="379"/>
      <c r="I64" s="392"/>
      <c r="J64" s="392"/>
      <c r="K64" s="392"/>
      <c r="L64" s="392"/>
      <c r="M64" s="392"/>
      <c r="N64" s="393"/>
      <c r="AM64" s="379"/>
      <c r="AN64" s="379" t="s">
        <v>579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588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580</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529</v>
      </c>
      <c r="BQ72" s="1259"/>
      <c r="BR72" s="1259"/>
      <c r="BS72" s="1259"/>
      <c r="BT72" s="1259"/>
      <c r="BU72" s="1259"/>
      <c r="BV72" s="1259"/>
      <c r="BW72" s="1259"/>
      <c r="BX72" s="1259" t="s">
        <v>530</v>
      </c>
      <c r="BY72" s="1259"/>
      <c r="BZ72" s="1259"/>
      <c r="CA72" s="1259"/>
      <c r="CB72" s="1259"/>
      <c r="CC72" s="1259"/>
      <c r="CD72" s="1259"/>
      <c r="CE72" s="1259"/>
      <c r="CF72" s="1259" t="s">
        <v>531</v>
      </c>
      <c r="CG72" s="1259"/>
      <c r="CH72" s="1259"/>
      <c r="CI72" s="1259"/>
      <c r="CJ72" s="1259"/>
      <c r="CK72" s="1259"/>
      <c r="CL72" s="1259"/>
      <c r="CM72" s="1259"/>
      <c r="CN72" s="1259" t="s">
        <v>532</v>
      </c>
      <c r="CO72" s="1259"/>
      <c r="CP72" s="1259"/>
      <c r="CQ72" s="1259"/>
      <c r="CR72" s="1259"/>
      <c r="CS72" s="1259"/>
      <c r="CT72" s="1259"/>
      <c r="CU72" s="1259"/>
      <c r="CV72" s="1259" t="s">
        <v>533</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581</v>
      </c>
      <c r="AO73" s="1258"/>
      <c r="AP73" s="1258"/>
      <c r="AQ73" s="1258"/>
      <c r="AR73" s="1258"/>
      <c r="AS73" s="1258"/>
      <c r="AT73" s="1258"/>
      <c r="AU73" s="1258"/>
      <c r="AV73" s="1258"/>
      <c r="AW73" s="1258"/>
      <c r="AX73" s="1258"/>
      <c r="AY73" s="1258"/>
      <c r="AZ73" s="1258"/>
      <c r="BA73" s="1258"/>
      <c r="BB73" s="1258" t="s">
        <v>582</v>
      </c>
      <c r="BC73" s="1258"/>
      <c r="BD73" s="1258"/>
      <c r="BE73" s="1258"/>
      <c r="BF73" s="1258"/>
      <c r="BG73" s="1258"/>
      <c r="BH73" s="1258"/>
      <c r="BI73" s="1258"/>
      <c r="BJ73" s="1258"/>
      <c r="BK73" s="1258"/>
      <c r="BL73" s="1258"/>
      <c r="BM73" s="1258"/>
      <c r="BN73" s="1258"/>
      <c r="BO73" s="1258"/>
      <c r="BP73" s="1255">
        <v>42.1</v>
      </c>
      <c r="BQ73" s="1255"/>
      <c r="BR73" s="1255"/>
      <c r="BS73" s="1255"/>
      <c r="BT73" s="1255"/>
      <c r="BU73" s="1255"/>
      <c r="BV73" s="1255"/>
      <c r="BW73" s="1255"/>
      <c r="BX73" s="1255">
        <v>33.9</v>
      </c>
      <c r="BY73" s="1255"/>
      <c r="BZ73" s="1255"/>
      <c r="CA73" s="1255"/>
      <c r="CB73" s="1255"/>
      <c r="CC73" s="1255"/>
      <c r="CD73" s="1255"/>
      <c r="CE73" s="1255"/>
      <c r="CF73" s="1255">
        <v>27.4</v>
      </c>
      <c r="CG73" s="1255"/>
      <c r="CH73" s="1255"/>
      <c r="CI73" s="1255"/>
      <c r="CJ73" s="1255"/>
      <c r="CK73" s="1255"/>
      <c r="CL73" s="1255"/>
      <c r="CM73" s="1255"/>
      <c r="CN73" s="1255"/>
      <c r="CO73" s="1255"/>
      <c r="CP73" s="1255"/>
      <c r="CQ73" s="1255"/>
      <c r="CR73" s="1255"/>
      <c r="CS73" s="1255"/>
      <c r="CT73" s="1255"/>
      <c r="CU73" s="1255"/>
      <c r="CV73" s="1255">
        <v>0.7</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586</v>
      </c>
      <c r="BC75" s="1258"/>
      <c r="BD75" s="1258"/>
      <c r="BE75" s="1258"/>
      <c r="BF75" s="1258"/>
      <c r="BG75" s="1258"/>
      <c r="BH75" s="1258"/>
      <c r="BI75" s="1258"/>
      <c r="BJ75" s="1258"/>
      <c r="BK75" s="1258"/>
      <c r="BL75" s="1258"/>
      <c r="BM75" s="1258"/>
      <c r="BN75" s="1258"/>
      <c r="BO75" s="1258"/>
      <c r="BP75" s="1255">
        <v>9.5</v>
      </c>
      <c r="BQ75" s="1255"/>
      <c r="BR75" s="1255"/>
      <c r="BS75" s="1255"/>
      <c r="BT75" s="1255"/>
      <c r="BU75" s="1255"/>
      <c r="BV75" s="1255"/>
      <c r="BW75" s="1255"/>
      <c r="BX75" s="1255">
        <v>9.5</v>
      </c>
      <c r="BY75" s="1255"/>
      <c r="BZ75" s="1255"/>
      <c r="CA75" s="1255"/>
      <c r="CB75" s="1255"/>
      <c r="CC75" s="1255"/>
      <c r="CD75" s="1255"/>
      <c r="CE75" s="1255"/>
      <c r="CF75" s="1255">
        <v>9.6</v>
      </c>
      <c r="CG75" s="1255"/>
      <c r="CH75" s="1255"/>
      <c r="CI75" s="1255"/>
      <c r="CJ75" s="1255"/>
      <c r="CK75" s="1255"/>
      <c r="CL75" s="1255"/>
      <c r="CM75" s="1255"/>
      <c r="CN75" s="1255">
        <v>9.5</v>
      </c>
      <c r="CO75" s="1255"/>
      <c r="CP75" s="1255"/>
      <c r="CQ75" s="1255"/>
      <c r="CR75" s="1255"/>
      <c r="CS75" s="1255"/>
      <c r="CT75" s="1255"/>
      <c r="CU75" s="1255"/>
      <c r="CV75" s="1255">
        <v>9.5</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584</v>
      </c>
      <c r="AO77" s="1259"/>
      <c r="AP77" s="1259"/>
      <c r="AQ77" s="1259"/>
      <c r="AR77" s="1259"/>
      <c r="AS77" s="1259"/>
      <c r="AT77" s="1259"/>
      <c r="AU77" s="1259"/>
      <c r="AV77" s="1259"/>
      <c r="AW77" s="1259"/>
      <c r="AX77" s="1259"/>
      <c r="AY77" s="1259"/>
      <c r="AZ77" s="1259"/>
      <c r="BA77" s="1259"/>
      <c r="BB77" s="1258" t="s">
        <v>582</v>
      </c>
      <c r="BC77" s="1258"/>
      <c r="BD77" s="1258"/>
      <c r="BE77" s="1258"/>
      <c r="BF77" s="1258"/>
      <c r="BG77" s="1258"/>
      <c r="BH77" s="1258"/>
      <c r="BI77" s="1258"/>
      <c r="BJ77" s="1258"/>
      <c r="BK77" s="1258"/>
      <c r="BL77" s="1258"/>
      <c r="BM77" s="1258"/>
      <c r="BN77" s="1258"/>
      <c r="BO77" s="1258"/>
      <c r="BP77" s="1255">
        <v>38.700000000000003</v>
      </c>
      <c r="BQ77" s="1255"/>
      <c r="BR77" s="1255"/>
      <c r="BS77" s="1255"/>
      <c r="BT77" s="1255"/>
      <c r="BU77" s="1255"/>
      <c r="BV77" s="1255"/>
      <c r="BW77" s="1255"/>
      <c r="BX77" s="1255">
        <v>32.5</v>
      </c>
      <c r="BY77" s="1255"/>
      <c r="BZ77" s="1255"/>
      <c r="CA77" s="1255"/>
      <c r="CB77" s="1255"/>
      <c r="CC77" s="1255"/>
      <c r="CD77" s="1255"/>
      <c r="CE77" s="1255"/>
      <c r="CF77" s="1255">
        <v>23</v>
      </c>
      <c r="CG77" s="1255"/>
      <c r="CH77" s="1255"/>
      <c r="CI77" s="1255"/>
      <c r="CJ77" s="1255"/>
      <c r="CK77" s="1255"/>
      <c r="CL77" s="1255"/>
      <c r="CM77" s="1255"/>
      <c r="CN77" s="1255">
        <v>15.5</v>
      </c>
      <c r="CO77" s="1255"/>
      <c r="CP77" s="1255"/>
      <c r="CQ77" s="1255"/>
      <c r="CR77" s="1255"/>
      <c r="CS77" s="1255"/>
      <c r="CT77" s="1255"/>
      <c r="CU77" s="1255"/>
      <c r="CV77" s="1255">
        <v>13</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586</v>
      </c>
      <c r="BC79" s="1258"/>
      <c r="BD79" s="1258"/>
      <c r="BE79" s="1258"/>
      <c r="BF79" s="1258"/>
      <c r="BG79" s="1258"/>
      <c r="BH79" s="1258"/>
      <c r="BI79" s="1258"/>
      <c r="BJ79" s="1258"/>
      <c r="BK79" s="1258"/>
      <c r="BL79" s="1258"/>
      <c r="BM79" s="1258"/>
      <c r="BN79" s="1258"/>
      <c r="BO79" s="1258"/>
      <c r="BP79" s="1255">
        <v>8.8000000000000007</v>
      </c>
      <c r="BQ79" s="1255"/>
      <c r="BR79" s="1255"/>
      <c r="BS79" s="1255"/>
      <c r="BT79" s="1255"/>
      <c r="BU79" s="1255"/>
      <c r="BV79" s="1255"/>
      <c r="BW79" s="1255"/>
      <c r="BX79" s="1255">
        <v>8.6999999999999993</v>
      </c>
      <c r="BY79" s="1255"/>
      <c r="BZ79" s="1255"/>
      <c r="CA79" s="1255"/>
      <c r="CB79" s="1255"/>
      <c r="CC79" s="1255"/>
      <c r="CD79" s="1255"/>
      <c r="CE79" s="1255"/>
      <c r="CF79" s="1255">
        <v>8.1999999999999993</v>
      </c>
      <c r="CG79" s="1255"/>
      <c r="CH79" s="1255"/>
      <c r="CI79" s="1255"/>
      <c r="CJ79" s="1255"/>
      <c r="CK79" s="1255"/>
      <c r="CL79" s="1255"/>
      <c r="CM79" s="1255"/>
      <c r="CN79" s="1255">
        <v>8</v>
      </c>
      <c r="CO79" s="1255"/>
      <c r="CP79" s="1255"/>
      <c r="CQ79" s="1255"/>
      <c r="CR79" s="1255"/>
      <c r="CS79" s="1255"/>
      <c r="CT79" s="1255"/>
      <c r="CU79" s="1255"/>
      <c r="CV79" s="1255">
        <v>8.1999999999999993</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4NSql0OhCgMPhqSSIfwr6xpTMpFk1TsNAIF1AL3JAGTxtU0vLmxwDxr+BauwpGaLJa3ttamwZIwd0xNU4ToUVg==" saltValue="BwhSO0+ZGMnBXBy2FYdL8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3bjWk1BDBN1QFm9TCSGEjaHbzqdTK7o8x6R0ohsX4+afYuUTh2tGyYFa++g5+5CX+Dmfg1zGrBZTwkyPg5eObQ==" saltValue="6o5L7oOMig8DzQQE3kkq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MexTRpZ1qy4TNnLlo8pbbVh1mqd4070wl6IpOhLzK3yei4d+ba2Rci1EICCdhkd0cqDdtJajGGSfPQyAHy0Q==" saltValue="WIrT77mgRrFDXWLT/lmV3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140164</v>
      </c>
      <c r="E3" s="156"/>
      <c r="F3" s="157">
        <v>79288</v>
      </c>
      <c r="G3" s="158"/>
      <c r="H3" s="159"/>
    </row>
    <row r="4" spans="1:8" x14ac:dyDescent="0.2">
      <c r="A4" s="160"/>
      <c r="B4" s="161"/>
      <c r="C4" s="162"/>
      <c r="D4" s="163">
        <v>35796</v>
      </c>
      <c r="E4" s="164"/>
      <c r="F4" s="165">
        <v>41870</v>
      </c>
      <c r="G4" s="166"/>
      <c r="H4" s="167"/>
    </row>
    <row r="5" spans="1:8" x14ac:dyDescent="0.2">
      <c r="A5" s="148" t="s">
        <v>523</v>
      </c>
      <c r="B5" s="153"/>
      <c r="C5" s="154"/>
      <c r="D5" s="155">
        <v>154020</v>
      </c>
      <c r="E5" s="156"/>
      <c r="F5" s="157">
        <v>84962</v>
      </c>
      <c r="G5" s="158"/>
      <c r="H5" s="159"/>
    </row>
    <row r="6" spans="1:8" x14ac:dyDescent="0.2">
      <c r="A6" s="160"/>
      <c r="B6" s="161"/>
      <c r="C6" s="162"/>
      <c r="D6" s="163">
        <v>42857</v>
      </c>
      <c r="E6" s="164"/>
      <c r="F6" s="165">
        <v>42793</v>
      </c>
      <c r="G6" s="166"/>
      <c r="H6" s="167"/>
    </row>
    <row r="7" spans="1:8" x14ac:dyDescent="0.2">
      <c r="A7" s="148" t="s">
        <v>524</v>
      </c>
      <c r="B7" s="153"/>
      <c r="C7" s="154"/>
      <c r="D7" s="155">
        <v>123221</v>
      </c>
      <c r="E7" s="156"/>
      <c r="F7" s="157">
        <v>71279</v>
      </c>
      <c r="G7" s="158"/>
      <c r="H7" s="159"/>
    </row>
    <row r="8" spans="1:8" x14ac:dyDescent="0.2">
      <c r="A8" s="160"/>
      <c r="B8" s="161"/>
      <c r="C8" s="162"/>
      <c r="D8" s="163">
        <v>40840</v>
      </c>
      <c r="E8" s="164"/>
      <c r="F8" s="165">
        <v>36731</v>
      </c>
      <c r="G8" s="166"/>
      <c r="H8" s="167"/>
    </row>
    <row r="9" spans="1:8" x14ac:dyDescent="0.2">
      <c r="A9" s="148" t="s">
        <v>525</v>
      </c>
      <c r="B9" s="153"/>
      <c r="C9" s="154"/>
      <c r="D9" s="155">
        <v>72592</v>
      </c>
      <c r="E9" s="156"/>
      <c r="F9" s="157">
        <v>74994</v>
      </c>
      <c r="G9" s="158"/>
      <c r="H9" s="159"/>
    </row>
    <row r="10" spans="1:8" x14ac:dyDescent="0.2">
      <c r="A10" s="160"/>
      <c r="B10" s="161"/>
      <c r="C10" s="162"/>
      <c r="D10" s="163">
        <v>20875</v>
      </c>
      <c r="E10" s="164"/>
      <c r="F10" s="165">
        <v>36188</v>
      </c>
      <c r="G10" s="166"/>
      <c r="H10" s="167"/>
    </row>
    <row r="11" spans="1:8" x14ac:dyDescent="0.2">
      <c r="A11" s="148" t="s">
        <v>526</v>
      </c>
      <c r="B11" s="153"/>
      <c r="C11" s="154"/>
      <c r="D11" s="155">
        <v>56326</v>
      </c>
      <c r="E11" s="156"/>
      <c r="F11" s="157">
        <v>71849</v>
      </c>
      <c r="G11" s="158"/>
      <c r="H11" s="159"/>
    </row>
    <row r="12" spans="1:8" x14ac:dyDescent="0.2">
      <c r="A12" s="160"/>
      <c r="B12" s="161"/>
      <c r="C12" s="168"/>
      <c r="D12" s="163">
        <v>26967</v>
      </c>
      <c r="E12" s="164"/>
      <c r="F12" s="165">
        <v>36144</v>
      </c>
      <c r="G12" s="166"/>
      <c r="H12" s="167"/>
    </row>
    <row r="13" spans="1:8" x14ac:dyDescent="0.2">
      <c r="A13" s="148"/>
      <c r="B13" s="153"/>
      <c r="C13" s="169"/>
      <c r="D13" s="170">
        <v>109265</v>
      </c>
      <c r="E13" s="171"/>
      <c r="F13" s="172">
        <v>76474</v>
      </c>
      <c r="G13" s="173"/>
      <c r="H13" s="159"/>
    </row>
    <row r="14" spans="1:8" x14ac:dyDescent="0.2">
      <c r="A14" s="160"/>
      <c r="B14" s="161"/>
      <c r="C14" s="162"/>
      <c r="D14" s="163">
        <v>33467</v>
      </c>
      <c r="E14" s="164"/>
      <c r="F14" s="165">
        <v>38745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3.8</v>
      </c>
      <c r="C19" s="174">
        <f>ROUND(VALUE(SUBSTITUTE(実質収支比率等に係る経年分析!G$48,"▲","-")),2)</f>
        <v>5.54</v>
      </c>
      <c r="D19" s="174">
        <f>ROUND(VALUE(SUBSTITUTE(実質収支比率等に係る経年分析!H$48,"▲","-")),2)</f>
        <v>5.33</v>
      </c>
      <c r="E19" s="174">
        <f>ROUND(VALUE(SUBSTITUTE(実質収支比率等に係る経年分析!I$48,"▲","-")),2)</f>
        <v>5.54</v>
      </c>
      <c r="F19" s="174">
        <f>ROUND(VALUE(SUBSTITUTE(実質収支比率等に係る経年分析!J$48,"▲","-")),2)</f>
        <v>5.38</v>
      </c>
    </row>
    <row r="20" spans="1:11" x14ac:dyDescent="0.2">
      <c r="A20" s="174" t="s">
        <v>53</v>
      </c>
      <c r="B20" s="174">
        <f>ROUND(VALUE(SUBSTITUTE(実質収支比率等に係る経年分析!F$47,"▲","-")),2)</f>
        <v>20.420000000000002</v>
      </c>
      <c r="C20" s="174">
        <f>ROUND(VALUE(SUBSTITUTE(実質収支比率等に係る経年分析!G$47,"▲","-")),2)</f>
        <v>18.86</v>
      </c>
      <c r="D20" s="174">
        <f>ROUND(VALUE(SUBSTITUTE(実質収支比率等に係る経年分析!H$47,"▲","-")),2)</f>
        <v>20.54</v>
      </c>
      <c r="E20" s="174">
        <f>ROUND(VALUE(SUBSTITUTE(実質収支比率等に係る経年分析!I$47,"▲","-")),2)</f>
        <v>22.82</v>
      </c>
      <c r="F20" s="174">
        <f>ROUND(VALUE(SUBSTITUTE(実質収支比率等に係る経年分析!J$47,"▲","-")),2)</f>
        <v>23.06</v>
      </c>
    </row>
    <row r="21" spans="1:11" x14ac:dyDescent="0.2">
      <c r="A21" s="174" t="s">
        <v>54</v>
      </c>
      <c r="B21" s="174">
        <f>IF(ISNUMBER(VALUE(SUBSTITUTE(実質収支比率等に係る経年分析!F$49,"▲","-"))),ROUND(VALUE(SUBSTITUTE(実質収支比率等に係る経年分析!F$49,"▲","-")),2),NA())</f>
        <v>-8.41</v>
      </c>
      <c r="C21" s="174">
        <f>IF(ISNUMBER(VALUE(SUBSTITUTE(実質収支比率等に係る経年分析!G$49,"▲","-"))),ROUND(VALUE(SUBSTITUTE(実質収支比率等に係る経年分析!G$49,"▲","-")),2),NA())</f>
        <v>-1.27</v>
      </c>
      <c r="D21" s="174">
        <f>IF(ISNUMBER(VALUE(SUBSTITUTE(実質収支比率等に係る経年分析!H$49,"▲","-"))),ROUND(VALUE(SUBSTITUTE(実質収支比率等に係る経年分析!H$49,"▲","-")),2),NA())</f>
        <v>-0.31</v>
      </c>
      <c r="E21" s="174">
        <f>IF(ISNUMBER(VALUE(SUBSTITUTE(実質収支比率等に係る経年分析!I$49,"▲","-"))),ROUND(VALUE(SUBSTITUTE(実質収支比率等に係る経年分析!I$49,"▲","-")),2),NA())</f>
        <v>-0.44</v>
      </c>
      <c r="F21" s="174">
        <f>IF(ISNUMBER(VALUE(SUBSTITUTE(実質収支比率等に係る経年分析!J$49,"▲","-"))),ROUND(VALUE(SUBSTITUTE(実質収支比率等に係る経年分析!J$49,"▲","-")),2),NA())</f>
        <v>0.7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1.61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奄美市国民健康保険直営診療施設勘定特別会計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奄美市後期高齢者医療特別会計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奄美市交通災害共済特別会計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奄美市国民健康保険事業特別会計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0.28999999999999998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2">
      <c r="A33" s="175" t="str">
        <f>IF(連結実質赤字比率に係る赤字・黒字の構成分析!C$37="",NA(),連結実質赤字比率に係る赤字・黒字の構成分析!C$37)</f>
        <v>奄美市介護保険事業特別会計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0.94</v>
      </c>
    </row>
    <row r="34" spans="1:16" x14ac:dyDescent="0.2">
      <c r="A34" s="175" t="str">
        <f>IF(連結実質赤字比率に係る赤字・黒字の構成分析!C$36="",NA(),連結実質赤字比率に係る赤字・黒字の構成分析!C$36)</f>
        <v>奄美市下水道事業会計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5.54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5.38</v>
      </c>
    </row>
    <row r="36" spans="1:16" x14ac:dyDescent="0.2">
      <c r="A36" s="175" t="str">
        <f>IF(連結実質赤字比率に係る赤字・黒字の構成分析!C$34="",NA(),連結実質赤字比率に係る赤字・黒字の構成分析!C$34)</f>
        <v>奄美市水道事業会計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17.809999999999999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17.37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15.48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3696</v>
      </c>
      <c r="E42" s="176"/>
      <c r="F42" s="176"/>
      <c r="G42" s="176">
        <f>'実質公債費比率（分子）の構造'!L$52</f>
        <v>3709</v>
      </c>
      <c r="H42" s="176"/>
      <c r="I42" s="176"/>
      <c r="J42" s="176">
        <f>'実質公債費比率（分子）の構造'!M$52</f>
        <v>3745</v>
      </c>
      <c r="K42" s="176"/>
      <c r="L42" s="176"/>
      <c r="M42" s="176">
        <f>'実質公債費比率（分子）の構造'!N$52</f>
        <v>3897</v>
      </c>
      <c r="N42" s="176"/>
      <c r="O42" s="176"/>
      <c r="P42" s="176">
        <f>'実質公債費比率（分子）の構造'!O$52</f>
        <v>4037</v>
      </c>
    </row>
    <row r="43" spans="1:16" x14ac:dyDescent="0.2">
      <c r="A43" s="176" t="s">
        <v>16</v>
      </c>
      <c r="B43" s="176">
        <f>'実質公債費比率（分子）の構造'!K$51</f>
        <v>1</v>
      </c>
      <c r="C43" s="176"/>
      <c r="D43" s="176"/>
      <c r="E43" s="176">
        <f>'実質公債費比率（分子）の構造'!L$51</f>
        <v>1</v>
      </c>
      <c r="F43" s="176"/>
      <c r="G43" s="176"/>
      <c r="H43" s="176">
        <f>'実質公債費比率（分子）の構造'!M$51</f>
        <v>1</v>
      </c>
      <c r="I43" s="176"/>
      <c r="J43" s="176"/>
      <c r="K43" s="176">
        <f>'実質公債費比率（分子）の構造'!N$51</f>
        <v>1</v>
      </c>
      <c r="L43" s="176"/>
      <c r="M43" s="176"/>
      <c r="N43" s="176">
        <f>'実質公債費比率（分子）の構造'!O$51</f>
        <v>0</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71</v>
      </c>
      <c r="C45" s="176"/>
      <c r="D45" s="176"/>
      <c r="E45" s="176">
        <f>'実質公債費比率（分子）の構造'!L$49</f>
        <v>71</v>
      </c>
      <c r="F45" s="176"/>
      <c r="G45" s="176"/>
      <c r="H45" s="176">
        <f>'実質公債費比率（分子）の構造'!M$49</f>
        <v>71</v>
      </c>
      <c r="I45" s="176"/>
      <c r="J45" s="176"/>
      <c r="K45" s="176">
        <f>'実質公債費比率（分子）の構造'!N$49</f>
        <v>34</v>
      </c>
      <c r="L45" s="176"/>
      <c r="M45" s="176"/>
      <c r="N45" s="176" t="str">
        <f>'実質公債費比率（分子）の構造'!O$49</f>
        <v>-</v>
      </c>
      <c r="O45" s="176"/>
      <c r="P45" s="176"/>
    </row>
    <row r="46" spans="1:16" x14ac:dyDescent="0.2">
      <c r="A46" s="176" t="s">
        <v>64</v>
      </c>
      <c r="B46" s="176">
        <f>'実質公債費比率（分子）の構造'!K$48</f>
        <v>784</v>
      </c>
      <c r="C46" s="176"/>
      <c r="D46" s="176"/>
      <c r="E46" s="176">
        <f>'実質公債費比率（分子）の構造'!L$48</f>
        <v>702</v>
      </c>
      <c r="F46" s="176"/>
      <c r="G46" s="176"/>
      <c r="H46" s="176">
        <f>'実質公債費比率（分子）の構造'!M$48</f>
        <v>722</v>
      </c>
      <c r="I46" s="176"/>
      <c r="J46" s="176"/>
      <c r="K46" s="176">
        <f>'実質公債費比率（分子）の構造'!N$48</f>
        <v>735</v>
      </c>
      <c r="L46" s="176"/>
      <c r="M46" s="176"/>
      <c r="N46" s="176">
        <f>'実質公債費比率（分子）の構造'!O$48</f>
        <v>755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4167</v>
      </c>
      <c r="C49" s="176"/>
      <c r="D49" s="176"/>
      <c r="E49" s="176">
        <f>'実質公債費比率（分子）の構造'!L$45</f>
        <v>4231</v>
      </c>
      <c r="F49" s="176"/>
      <c r="G49" s="176"/>
      <c r="H49" s="176">
        <f>'実質公債費比率（分子）の構造'!M$45</f>
        <v>4325</v>
      </c>
      <c r="I49" s="176"/>
      <c r="J49" s="176"/>
      <c r="K49" s="176">
        <f>'実質公債費比率（分子）の構造'!N$45</f>
        <v>4511</v>
      </c>
      <c r="L49" s="176"/>
      <c r="M49" s="176"/>
      <c r="N49" s="176">
        <f>'実質公債費比率（分子）の構造'!O$45</f>
        <v>4623</v>
      </c>
      <c r="O49" s="176"/>
      <c r="P49" s="176"/>
    </row>
    <row r="50" spans="1:16" x14ac:dyDescent="0.2">
      <c r="A50" s="176" t="s">
        <v>67</v>
      </c>
      <c r="B50" s="176" t="e">
        <f>NA()</f>
        <v>#N/A</v>
      </c>
      <c r="C50" s="176">
        <f>IF(ISNUMBER('実質公債費比率（分子）の構造'!K$53),'実質公債費比率（分子）の構造'!K$53,NA())</f>
        <v>1327</v>
      </c>
      <c r="D50" s="176" t="e">
        <f>NA()</f>
        <v>#N/A</v>
      </c>
      <c r="E50" s="176" t="e">
        <f>NA()</f>
        <v>#N/A</v>
      </c>
      <c r="F50" s="176">
        <f>IF(ISNUMBER('実質公債費比率（分子）の構造'!L$53),'実質公債費比率（分子）の構造'!L$53,NA())</f>
        <v>1296</v>
      </c>
      <c r="G50" s="176" t="e">
        <f>NA()</f>
        <v>#N/A</v>
      </c>
      <c r="H50" s="176" t="e">
        <f>NA()</f>
        <v>#N/A</v>
      </c>
      <c r="I50" s="176">
        <f>IF(ISNUMBER('実質公債費比率（分子）の構造'!M$53),'実質公債費比率（分子）の構造'!M$53,NA())</f>
        <v>1374</v>
      </c>
      <c r="J50" s="176" t="e">
        <f>NA()</f>
        <v>#N/A</v>
      </c>
      <c r="K50" s="176" t="e">
        <f>NA()</f>
        <v>#N/A</v>
      </c>
      <c r="L50" s="176">
        <f>IF(ISNUMBER('実質公債費比率（分子）の構造'!N$53),'実質公債費比率（分子）の構造'!N$53,NA())</f>
        <v>1384</v>
      </c>
      <c r="M50" s="176" t="e">
        <f>NA()</f>
        <v>#N/A</v>
      </c>
      <c r="N50" s="176" t="e">
        <f>NA()</f>
        <v>#N/A</v>
      </c>
      <c r="O50" s="176">
        <f>IF(ISNUMBER('実質公債費比率（分子）の構造'!O$53),'実質公債費比率（分子）の構造'!O$53,NA())</f>
        <v>1341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37244</v>
      </c>
      <c r="E56" s="175"/>
      <c r="F56" s="175"/>
      <c r="G56" s="175">
        <f>'将来負担比率（分子）の構造'!J$52</f>
        <v>38097</v>
      </c>
      <c r="H56" s="175"/>
      <c r="I56" s="175"/>
      <c r="J56" s="175">
        <f>'将来負担比率（分子）の構造'!K$52</f>
        <v>37081</v>
      </c>
      <c r="K56" s="175"/>
      <c r="L56" s="175"/>
      <c r="M56" s="175">
        <f>'将来負担比率（分子）の構造'!L$52</f>
        <v>37675</v>
      </c>
      <c r="N56" s="175"/>
      <c r="O56" s="175"/>
      <c r="P56" s="175">
        <f>'将来負担比率（分子）の構造'!M$52</f>
        <v>35032</v>
      </c>
    </row>
    <row r="57" spans="1:16" x14ac:dyDescent="0.2">
      <c r="A57" s="175" t="s">
        <v>42</v>
      </c>
      <c r="B57" s="175"/>
      <c r="C57" s="175"/>
      <c r="D57" s="175">
        <f>'将来負担比率（分子）の構造'!I$51</f>
        <v>1528</v>
      </c>
      <c r="E57" s="175"/>
      <c r="F57" s="175"/>
      <c r="G57" s="175">
        <f>'将来負担比率（分子）の構造'!J$51</f>
        <v>1485</v>
      </c>
      <c r="H57" s="175"/>
      <c r="I57" s="175"/>
      <c r="J57" s="175">
        <f>'将来負担比率（分子）の構造'!K$51</f>
        <v>1421</v>
      </c>
      <c r="K57" s="175"/>
      <c r="L57" s="175"/>
      <c r="M57" s="175">
        <f>'将来負担比率（分子）の構造'!L$51</f>
        <v>1389</v>
      </c>
      <c r="N57" s="175"/>
      <c r="O57" s="175"/>
      <c r="P57" s="175">
        <f>'将来負担比率（分子）の構造'!M$51</f>
        <v>1303</v>
      </c>
    </row>
    <row r="58" spans="1:16" x14ac:dyDescent="0.2">
      <c r="A58" s="175" t="s">
        <v>41</v>
      </c>
      <c r="B58" s="175"/>
      <c r="C58" s="175"/>
      <c r="D58" s="175">
        <f>'将来負担比率（分子）の構造'!I$50</f>
        <v>11326</v>
      </c>
      <c r="E58" s="175"/>
      <c r="F58" s="175"/>
      <c r="G58" s="175">
        <f>'将来負担比率（分子）の構造'!J$50</f>
        <v>11164</v>
      </c>
      <c r="H58" s="175"/>
      <c r="I58" s="175"/>
      <c r="J58" s="175">
        <f>'将来負担比率（分子）の構造'!K$50</f>
        <v>12324</v>
      </c>
      <c r="K58" s="175"/>
      <c r="L58" s="175"/>
      <c r="M58" s="175">
        <f>'将来負担比率（分子）の構造'!L$50</f>
        <v>13555</v>
      </c>
      <c r="N58" s="175"/>
      <c r="O58" s="175"/>
      <c r="P58" s="175">
        <f>'将来負担比率（分子）の構造'!M$50</f>
        <v>14079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371</v>
      </c>
      <c r="C61" s="175"/>
      <c r="D61" s="175"/>
      <c r="E61" s="175">
        <f>'将来負担比率（分子）の構造'!J$46</f>
        <v>254</v>
      </c>
      <c r="F61" s="175"/>
      <c r="G61" s="175"/>
      <c r="H61" s="175">
        <f>'将来負担比率（分子）の構造'!K$46</f>
        <v>66</v>
      </c>
      <c r="I61" s="175"/>
      <c r="J61" s="175"/>
      <c r="K61" s="175">
        <f>'将来負担比率（分子）の構造'!L$46</f>
        <v>28</v>
      </c>
      <c r="L61" s="175"/>
      <c r="M61" s="175"/>
      <c r="N61" s="175">
        <f>'将来負担比率（分子）の構造'!M$46</f>
        <v>77</v>
      </c>
      <c r="O61" s="175"/>
      <c r="P61" s="175"/>
    </row>
    <row r="62" spans="1:16" x14ac:dyDescent="0.2">
      <c r="A62" s="175" t="s">
        <v>35</v>
      </c>
      <c r="B62" s="175">
        <f>'将来負担比率（分子）の構造'!I$45</f>
        <v>3012</v>
      </c>
      <c r="C62" s="175"/>
      <c r="D62" s="175"/>
      <c r="E62" s="175">
        <f>'将来負担比率（分子）の構造'!J$45</f>
        <v>2788</v>
      </c>
      <c r="F62" s="175"/>
      <c r="G62" s="175"/>
      <c r="H62" s="175">
        <f>'将来負担比率（分子）の構造'!K$45</f>
        <v>2585</v>
      </c>
      <c r="I62" s="175"/>
      <c r="J62" s="175"/>
      <c r="K62" s="175">
        <f>'将来負担比率（分子）の構造'!L$45</f>
        <v>2381</v>
      </c>
      <c r="L62" s="175"/>
      <c r="M62" s="175"/>
      <c r="N62" s="175">
        <f>'将来負担比率（分子）の構造'!M$45</f>
        <v>2438</v>
      </c>
      <c r="O62" s="175"/>
      <c r="P62" s="175"/>
    </row>
    <row r="63" spans="1:16" x14ac:dyDescent="0.2">
      <c r="A63" s="175" t="s">
        <v>34</v>
      </c>
      <c r="B63" s="175">
        <f>'将来負担比率（分子）の構造'!I$44</f>
        <v>168</v>
      </c>
      <c r="C63" s="175"/>
      <c r="D63" s="175"/>
      <c r="E63" s="175">
        <f>'将来負担比率（分子）の構造'!J$44</f>
        <v>98</v>
      </c>
      <c r="F63" s="175"/>
      <c r="G63" s="175"/>
      <c r="H63" s="175">
        <f>'将来負担比率（分子）の構造'!K$44</f>
        <v>13</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9280</v>
      </c>
      <c r="C64" s="175"/>
      <c r="D64" s="175"/>
      <c r="E64" s="175">
        <f>'将来負担比率（分子）の構造'!J$43</f>
        <v>8695</v>
      </c>
      <c r="F64" s="175"/>
      <c r="G64" s="175"/>
      <c r="H64" s="175">
        <f>'将来負担比率（分子）の構造'!K$43</f>
        <v>8093</v>
      </c>
      <c r="I64" s="175"/>
      <c r="J64" s="175"/>
      <c r="K64" s="175">
        <f>'将来負担比率（分子）の構造'!L$43</f>
        <v>7752</v>
      </c>
      <c r="L64" s="175"/>
      <c r="M64" s="175"/>
      <c r="N64" s="175">
        <f>'将来負担比率（分子）の構造'!M$43</f>
        <v>8162</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42934</v>
      </c>
      <c r="C66" s="175"/>
      <c r="D66" s="175"/>
      <c r="E66" s="175">
        <f>'将来負担比率（分子）の構造'!J$41</f>
        <v>43584</v>
      </c>
      <c r="F66" s="175"/>
      <c r="G66" s="175"/>
      <c r="H66" s="175">
        <f>'将来負担比率（分子）の構造'!K$41</f>
        <v>44027</v>
      </c>
      <c r="I66" s="175"/>
      <c r="J66" s="175"/>
      <c r="K66" s="175">
        <f>'将来負担比率（分子）の構造'!L$41</f>
        <v>42330</v>
      </c>
      <c r="L66" s="175"/>
      <c r="M66" s="175"/>
      <c r="N66" s="175">
        <f>'将来負担比率（分子）の構造'!M$41</f>
        <v>39847</v>
      </c>
      <c r="O66" s="175"/>
      <c r="P66" s="175"/>
    </row>
    <row r="67" spans="1:16" x14ac:dyDescent="0.2">
      <c r="A67" s="175" t="s">
        <v>71</v>
      </c>
      <c r="B67" s="175" t="e">
        <f>NA()</f>
        <v>#N/A</v>
      </c>
      <c r="C67" s="175">
        <f>IF(ISNUMBER('将来負担比率（分子）の構造'!I$53), IF('将来負担比率（分子）の構造'!I$53 &lt; 0, 0, '将来負担比率（分子）の構造'!I$53), NA())</f>
        <v>5667</v>
      </c>
      <c r="D67" s="175" t="e">
        <f>NA()</f>
        <v>#N/A</v>
      </c>
      <c r="E67" s="175" t="e">
        <f>NA()</f>
        <v>#N/A</v>
      </c>
      <c r="F67" s="175">
        <f>IF(ISNUMBER('将来負担比率（分子）の構造'!J$53), IF('将来負担比率（分子）の構造'!J$53 &lt; 0, 0, '将来負担比率（分子）の構造'!J$53), NA())</f>
        <v>4674</v>
      </c>
      <c r="G67" s="175" t="e">
        <f>NA()</f>
        <v>#N/A</v>
      </c>
      <c r="H67" s="175" t="e">
        <f>NA()</f>
        <v>#N/A</v>
      </c>
      <c r="I67" s="175">
        <f>IF(ISNUMBER('将来負担比率（分子）の構造'!K$53), IF('将来負担比率（分子）の構造'!K$53 &lt; 0, 0, '将来負担比率（分子）の構造'!K$53), NA())</f>
        <v>3957</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110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3665</v>
      </c>
      <c r="C72" s="179">
        <f>基金残高に係る経年分析!G55</f>
        <v>4038</v>
      </c>
      <c r="D72" s="179">
        <f>基金残高に係る経年分析!H55</f>
        <v>4171</v>
      </c>
    </row>
    <row r="73" spans="1:16" x14ac:dyDescent="0.2">
      <c r="A73" s="178" t="s">
        <v>74</v>
      </c>
      <c r="B73" s="179">
        <f>基金残高に係る経年分析!F56</f>
        <v>3831</v>
      </c>
      <c r="C73" s="179">
        <f>基金残高に係る経年分析!G56</f>
        <v>3564</v>
      </c>
      <c r="D73" s="179">
        <f>基金残高に係る経年分析!H56</f>
        <v>3341</v>
      </c>
    </row>
    <row r="74" spans="1:16" x14ac:dyDescent="0.2">
      <c r="A74" s="178" t="s">
        <v>75</v>
      </c>
      <c r="B74" s="179">
        <f>基金残高に係る経年分析!F57</f>
        <v>8292</v>
      </c>
      <c r="C74" s="179">
        <f>基金残高に係る経年分析!G57</f>
        <v>8883</v>
      </c>
      <c r="D74" s="179">
        <f>基金残高に係る経年分析!H57</f>
        <v>9589</v>
      </c>
    </row>
  </sheetData>
  <sheetProtection algorithmName="SHA-512" hashValue="VM5sg9lZsE26Ic22TBaUXCGhY46cB8o8wXFmMjKsbe3O3oPArTSod0iXAcEcyYp0EQj7Rm8BnnSx6XhElU5KjQ==" saltValue="N5/7/MwCkOlKtCmzCfmTq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4316505</v>
      </c>
      <c r="S5" s="649"/>
      <c r="T5" s="649"/>
      <c r="U5" s="649"/>
      <c r="V5" s="649"/>
      <c r="W5" s="649"/>
      <c r="X5" s="649"/>
      <c r="Y5" s="650"/>
      <c r="Z5" s="651">
        <v>11.8</v>
      </c>
      <c r="AA5" s="651"/>
      <c r="AB5" s="651"/>
      <c r="AC5" s="651"/>
      <c r="AD5" s="652">
        <v>4316505</v>
      </c>
      <c r="AE5" s="652"/>
      <c r="AF5" s="652"/>
      <c r="AG5" s="652"/>
      <c r="AH5" s="652"/>
      <c r="AI5" s="652"/>
      <c r="AJ5" s="652"/>
      <c r="AK5" s="652"/>
      <c r="AL5" s="653">
        <v>23.7</v>
      </c>
      <c r="AM5" s="654"/>
      <c r="AN5" s="654"/>
      <c r="AO5" s="655"/>
      <c r="AP5" s="645" t="s">
        <v>216</v>
      </c>
      <c r="AQ5" s="646"/>
      <c r="AR5" s="646"/>
      <c r="AS5" s="646"/>
      <c r="AT5" s="646"/>
      <c r="AU5" s="646"/>
      <c r="AV5" s="646"/>
      <c r="AW5" s="646"/>
      <c r="AX5" s="646"/>
      <c r="AY5" s="646"/>
      <c r="AZ5" s="646"/>
      <c r="BA5" s="646"/>
      <c r="BB5" s="646"/>
      <c r="BC5" s="646"/>
      <c r="BD5" s="646"/>
      <c r="BE5" s="646"/>
      <c r="BF5" s="647"/>
      <c r="BG5" s="659">
        <v>4316505</v>
      </c>
      <c r="BH5" s="660"/>
      <c r="BI5" s="660"/>
      <c r="BJ5" s="660"/>
      <c r="BK5" s="660"/>
      <c r="BL5" s="660"/>
      <c r="BM5" s="660"/>
      <c r="BN5" s="661"/>
      <c r="BO5" s="662">
        <v>100</v>
      </c>
      <c r="BP5" s="662"/>
      <c r="BQ5" s="662"/>
      <c r="BR5" s="662"/>
      <c r="BS5" s="663">
        <v>35790</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205969</v>
      </c>
      <c r="S6" s="660"/>
      <c r="T6" s="660"/>
      <c r="U6" s="660"/>
      <c r="V6" s="660"/>
      <c r="W6" s="660"/>
      <c r="X6" s="660"/>
      <c r="Y6" s="661"/>
      <c r="Z6" s="662">
        <v>0.6</v>
      </c>
      <c r="AA6" s="662"/>
      <c r="AB6" s="662"/>
      <c r="AC6" s="662"/>
      <c r="AD6" s="663">
        <v>205969</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4316505</v>
      </c>
      <c r="BH6" s="660"/>
      <c r="BI6" s="660"/>
      <c r="BJ6" s="660"/>
      <c r="BK6" s="660"/>
      <c r="BL6" s="660"/>
      <c r="BM6" s="660"/>
      <c r="BN6" s="661"/>
      <c r="BO6" s="662">
        <v>100</v>
      </c>
      <c r="BP6" s="662"/>
      <c r="BQ6" s="662"/>
      <c r="BR6" s="662"/>
      <c r="BS6" s="663">
        <v>35790</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199363</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199363</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1322</v>
      </c>
      <c r="S7" s="660"/>
      <c r="T7" s="660"/>
      <c r="U7" s="660"/>
      <c r="V7" s="660"/>
      <c r="W7" s="660"/>
      <c r="X7" s="660"/>
      <c r="Y7" s="661"/>
      <c r="Z7" s="662">
        <v>0</v>
      </c>
      <c r="AA7" s="662"/>
      <c r="AB7" s="662"/>
      <c r="AC7" s="662"/>
      <c r="AD7" s="663">
        <v>1322</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1971766</v>
      </c>
      <c r="BH7" s="660"/>
      <c r="BI7" s="660"/>
      <c r="BJ7" s="660"/>
      <c r="BK7" s="660"/>
      <c r="BL7" s="660"/>
      <c r="BM7" s="660"/>
      <c r="BN7" s="661"/>
      <c r="BO7" s="662">
        <v>45.7</v>
      </c>
      <c r="BP7" s="662"/>
      <c r="BQ7" s="662"/>
      <c r="BR7" s="662"/>
      <c r="BS7" s="663">
        <v>35790</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5432864</v>
      </c>
      <c r="CS7" s="660"/>
      <c r="CT7" s="660"/>
      <c r="CU7" s="660"/>
      <c r="CV7" s="660"/>
      <c r="CW7" s="660"/>
      <c r="CX7" s="660"/>
      <c r="CY7" s="661"/>
      <c r="CZ7" s="662">
        <v>15.6</v>
      </c>
      <c r="DA7" s="662"/>
      <c r="DB7" s="662"/>
      <c r="DC7" s="662"/>
      <c r="DD7" s="668">
        <v>103020</v>
      </c>
      <c r="DE7" s="660"/>
      <c r="DF7" s="660"/>
      <c r="DG7" s="660"/>
      <c r="DH7" s="660"/>
      <c r="DI7" s="660"/>
      <c r="DJ7" s="660"/>
      <c r="DK7" s="660"/>
      <c r="DL7" s="660"/>
      <c r="DM7" s="660"/>
      <c r="DN7" s="660"/>
      <c r="DO7" s="660"/>
      <c r="DP7" s="661"/>
      <c r="DQ7" s="668">
        <v>4906812</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15450</v>
      </c>
      <c r="S8" s="660"/>
      <c r="T8" s="660"/>
      <c r="U8" s="660"/>
      <c r="V8" s="660"/>
      <c r="W8" s="660"/>
      <c r="X8" s="660"/>
      <c r="Y8" s="661"/>
      <c r="Z8" s="662">
        <v>0</v>
      </c>
      <c r="AA8" s="662"/>
      <c r="AB8" s="662"/>
      <c r="AC8" s="662"/>
      <c r="AD8" s="663">
        <v>15450</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65623</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14267080</v>
      </c>
      <c r="CS8" s="660"/>
      <c r="CT8" s="660"/>
      <c r="CU8" s="660"/>
      <c r="CV8" s="660"/>
      <c r="CW8" s="660"/>
      <c r="CX8" s="660"/>
      <c r="CY8" s="661"/>
      <c r="CZ8" s="662">
        <v>41</v>
      </c>
      <c r="DA8" s="662"/>
      <c r="DB8" s="662"/>
      <c r="DC8" s="662"/>
      <c r="DD8" s="668">
        <v>568</v>
      </c>
      <c r="DE8" s="660"/>
      <c r="DF8" s="660"/>
      <c r="DG8" s="660"/>
      <c r="DH8" s="660"/>
      <c r="DI8" s="660"/>
      <c r="DJ8" s="660"/>
      <c r="DK8" s="660"/>
      <c r="DL8" s="660"/>
      <c r="DM8" s="660"/>
      <c r="DN8" s="660"/>
      <c r="DO8" s="660"/>
      <c r="DP8" s="661"/>
      <c r="DQ8" s="668">
        <v>6493017</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18857</v>
      </c>
      <c r="S9" s="660"/>
      <c r="T9" s="660"/>
      <c r="U9" s="660"/>
      <c r="V9" s="660"/>
      <c r="W9" s="660"/>
      <c r="X9" s="660"/>
      <c r="Y9" s="661"/>
      <c r="Z9" s="662">
        <v>0.1</v>
      </c>
      <c r="AA9" s="662"/>
      <c r="AB9" s="662"/>
      <c r="AC9" s="662"/>
      <c r="AD9" s="663">
        <v>18857</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1664345</v>
      </c>
      <c r="BH9" s="660"/>
      <c r="BI9" s="660"/>
      <c r="BJ9" s="660"/>
      <c r="BK9" s="660"/>
      <c r="BL9" s="660"/>
      <c r="BM9" s="660"/>
      <c r="BN9" s="661"/>
      <c r="BO9" s="662">
        <v>38.6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2066972</v>
      </c>
      <c r="CS9" s="660"/>
      <c r="CT9" s="660"/>
      <c r="CU9" s="660"/>
      <c r="CV9" s="660"/>
      <c r="CW9" s="660"/>
      <c r="CX9" s="660"/>
      <c r="CY9" s="661"/>
      <c r="CZ9" s="662">
        <v>5.9</v>
      </c>
      <c r="DA9" s="662"/>
      <c r="DB9" s="662"/>
      <c r="DC9" s="662"/>
      <c r="DD9" s="668">
        <v>101815</v>
      </c>
      <c r="DE9" s="660"/>
      <c r="DF9" s="660"/>
      <c r="DG9" s="660"/>
      <c r="DH9" s="660"/>
      <c r="DI9" s="660"/>
      <c r="DJ9" s="660"/>
      <c r="DK9" s="660"/>
      <c r="DL9" s="660"/>
      <c r="DM9" s="660"/>
      <c r="DN9" s="660"/>
      <c r="DO9" s="660"/>
      <c r="DP9" s="661"/>
      <c r="DQ9" s="668">
        <v>1276889</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117167</v>
      </c>
      <c r="BH10" s="660"/>
      <c r="BI10" s="660"/>
      <c r="BJ10" s="660"/>
      <c r="BK10" s="660"/>
      <c r="BL10" s="660"/>
      <c r="BM10" s="660"/>
      <c r="BN10" s="661"/>
      <c r="BO10" s="662">
        <v>2.7</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18954</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15954</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1031593</v>
      </c>
      <c r="S11" s="660"/>
      <c r="T11" s="660"/>
      <c r="U11" s="660"/>
      <c r="V11" s="660"/>
      <c r="W11" s="660"/>
      <c r="X11" s="660"/>
      <c r="Y11" s="661"/>
      <c r="Z11" s="664">
        <v>2.8</v>
      </c>
      <c r="AA11" s="665"/>
      <c r="AB11" s="665"/>
      <c r="AC11" s="671"/>
      <c r="AD11" s="668">
        <v>1031593</v>
      </c>
      <c r="AE11" s="660"/>
      <c r="AF11" s="660"/>
      <c r="AG11" s="660"/>
      <c r="AH11" s="660"/>
      <c r="AI11" s="660"/>
      <c r="AJ11" s="660"/>
      <c r="AK11" s="661"/>
      <c r="AL11" s="664">
        <v>5.7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124631</v>
      </c>
      <c r="BH11" s="660"/>
      <c r="BI11" s="660"/>
      <c r="BJ11" s="660"/>
      <c r="BK11" s="660"/>
      <c r="BL11" s="660"/>
      <c r="BM11" s="660"/>
      <c r="BN11" s="661"/>
      <c r="BO11" s="662">
        <v>2.9</v>
      </c>
      <c r="BP11" s="662"/>
      <c r="BQ11" s="662"/>
      <c r="BR11" s="662"/>
      <c r="BS11" s="663">
        <v>35790</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1252758</v>
      </c>
      <c r="CS11" s="660"/>
      <c r="CT11" s="660"/>
      <c r="CU11" s="660"/>
      <c r="CV11" s="660"/>
      <c r="CW11" s="660"/>
      <c r="CX11" s="660"/>
      <c r="CY11" s="661"/>
      <c r="CZ11" s="662">
        <v>3.6</v>
      </c>
      <c r="DA11" s="662"/>
      <c r="DB11" s="662"/>
      <c r="DC11" s="662"/>
      <c r="DD11" s="668">
        <v>415815</v>
      </c>
      <c r="DE11" s="660"/>
      <c r="DF11" s="660"/>
      <c r="DG11" s="660"/>
      <c r="DH11" s="660"/>
      <c r="DI11" s="660"/>
      <c r="DJ11" s="660"/>
      <c r="DK11" s="660"/>
      <c r="DL11" s="660"/>
      <c r="DM11" s="660"/>
      <c r="DN11" s="660"/>
      <c r="DO11" s="660"/>
      <c r="DP11" s="661"/>
      <c r="DQ11" s="668">
        <v>652347</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9036</v>
      </c>
      <c r="S12" s="660"/>
      <c r="T12" s="660"/>
      <c r="U12" s="660"/>
      <c r="V12" s="660"/>
      <c r="W12" s="660"/>
      <c r="X12" s="660"/>
      <c r="Y12" s="661"/>
      <c r="Z12" s="662">
        <v>0</v>
      </c>
      <c r="AA12" s="662"/>
      <c r="AB12" s="662"/>
      <c r="AC12" s="662"/>
      <c r="AD12" s="663">
        <v>9036</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1742634</v>
      </c>
      <c r="BH12" s="660"/>
      <c r="BI12" s="660"/>
      <c r="BJ12" s="660"/>
      <c r="BK12" s="660"/>
      <c r="BL12" s="660"/>
      <c r="BM12" s="660"/>
      <c r="BN12" s="661"/>
      <c r="BO12" s="662">
        <v>40.4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667928</v>
      </c>
      <c r="CS12" s="660"/>
      <c r="CT12" s="660"/>
      <c r="CU12" s="660"/>
      <c r="CV12" s="660"/>
      <c r="CW12" s="660"/>
      <c r="CX12" s="660"/>
      <c r="CY12" s="661"/>
      <c r="CZ12" s="662">
        <v>1.9</v>
      </c>
      <c r="DA12" s="662"/>
      <c r="DB12" s="662"/>
      <c r="DC12" s="662"/>
      <c r="DD12" s="668">
        <v>36270</v>
      </c>
      <c r="DE12" s="660"/>
      <c r="DF12" s="660"/>
      <c r="DG12" s="660"/>
      <c r="DH12" s="660"/>
      <c r="DI12" s="660"/>
      <c r="DJ12" s="660"/>
      <c r="DK12" s="660"/>
      <c r="DL12" s="660"/>
      <c r="DM12" s="660"/>
      <c r="DN12" s="660"/>
      <c r="DO12" s="660"/>
      <c r="DP12" s="661"/>
      <c r="DQ12" s="668">
        <v>414095</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1668516</v>
      </c>
      <c r="BH13" s="660"/>
      <c r="BI13" s="660"/>
      <c r="BJ13" s="660"/>
      <c r="BK13" s="660"/>
      <c r="BL13" s="660"/>
      <c r="BM13" s="660"/>
      <c r="BN13" s="661"/>
      <c r="BO13" s="662">
        <v>38.700000000000003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2683148</v>
      </c>
      <c r="CS13" s="660"/>
      <c r="CT13" s="660"/>
      <c r="CU13" s="660"/>
      <c r="CV13" s="660"/>
      <c r="CW13" s="660"/>
      <c r="CX13" s="660"/>
      <c r="CY13" s="661"/>
      <c r="CZ13" s="662">
        <v>7.7</v>
      </c>
      <c r="DA13" s="662"/>
      <c r="DB13" s="662"/>
      <c r="DC13" s="662"/>
      <c r="DD13" s="668">
        <v>1366715</v>
      </c>
      <c r="DE13" s="660"/>
      <c r="DF13" s="660"/>
      <c r="DG13" s="660"/>
      <c r="DH13" s="660"/>
      <c r="DI13" s="660"/>
      <c r="DJ13" s="660"/>
      <c r="DK13" s="660"/>
      <c r="DL13" s="660"/>
      <c r="DM13" s="660"/>
      <c r="DN13" s="660"/>
      <c r="DO13" s="660"/>
      <c r="DP13" s="661"/>
      <c r="DQ13" s="668">
        <v>1063490</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1066</v>
      </c>
      <c r="S14" s="660"/>
      <c r="T14" s="660"/>
      <c r="U14" s="660"/>
      <c r="V14" s="660"/>
      <c r="W14" s="660"/>
      <c r="X14" s="660"/>
      <c r="Y14" s="661"/>
      <c r="Z14" s="662">
        <v>0</v>
      </c>
      <c r="AA14" s="662"/>
      <c r="AB14" s="662"/>
      <c r="AC14" s="662"/>
      <c r="AD14" s="663">
        <v>1066</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185893</v>
      </c>
      <c r="BH14" s="660"/>
      <c r="BI14" s="660"/>
      <c r="BJ14" s="660"/>
      <c r="BK14" s="660"/>
      <c r="BL14" s="660"/>
      <c r="BM14" s="660"/>
      <c r="BN14" s="661"/>
      <c r="BO14" s="662">
        <v>4.3</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718923</v>
      </c>
      <c r="CS14" s="660"/>
      <c r="CT14" s="660"/>
      <c r="CU14" s="660"/>
      <c r="CV14" s="660"/>
      <c r="CW14" s="660"/>
      <c r="CX14" s="660"/>
      <c r="CY14" s="661"/>
      <c r="CZ14" s="662">
        <v>2.1</v>
      </c>
      <c r="DA14" s="662"/>
      <c r="DB14" s="662"/>
      <c r="DC14" s="662"/>
      <c r="DD14" s="668">
        <v>22887</v>
      </c>
      <c r="DE14" s="660"/>
      <c r="DF14" s="660"/>
      <c r="DG14" s="660"/>
      <c r="DH14" s="660"/>
      <c r="DI14" s="660"/>
      <c r="DJ14" s="660"/>
      <c r="DK14" s="660"/>
      <c r="DL14" s="660"/>
      <c r="DM14" s="660"/>
      <c r="DN14" s="660"/>
      <c r="DO14" s="660"/>
      <c r="DP14" s="661"/>
      <c r="DQ14" s="668">
        <v>689441</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416212</v>
      </c>
      <c r="BH15" s="660"/>
      <c r="BI15" s="660"/>
      <c r="BJ15" s="660"/>
      <c r="BK15" s="660"/>
      <c r="BL15" s="660"/>
      <c r="BM15" s="660"/>
      <c r="BN15" s="661"/>
      <c r="BO15" s="662">
        <v>9.6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2569284</v>
      </c>
      <c r="CS15" s="660"/>
      <c r="CT15" s="660"/>
      <c r="CU15" s="660"/>
      <c r="CV15" s="660"/>
      <c r="CW15" s="660"/>
      <c r="CX15" s="660"/>
      <c r="CY15" s="661"/>
      <c r="CZ15" s="662">
        <v>7.4</v>
      </c>
      <c r="DA15" s="662"/>
      <c r="DB15" s="662"/>
      <c r="DC15" s="662"/>
      <c r="DD15" s="668">
        <v>260291</v>
      </c>
      <c r="DE15" s="660"/>
      <c r="DF15" s="660"/>
      <c r="DG15" s="660"/>
      <c r="DH15" s="660"/>
      <c r="DI15" s="660"/>
      <c r="DJ15" s="660"/>
      <c r="DK15" s="660"/>
      <c r="DL15" s="660"/>
      <c r="DM15" s="660"/>
      <c r="DN15" s="660"/>
      <c r="DO15" s="660"/>
      <c r="DP15" s="661"/>
      <c r="DQ15" s="668">
        <v>1697263</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11901</v>
      </c>
      <c r="S16" s="660"/>
      <c r="T16" s="660"/>
      <c r="U16" s="660"/>
      <c r="V16" s="660"/>
      <c r="W16" s="660"/>
      <c r="X16" s="660"/>
      <c r="Y16" s="661"/>
      <c r="Z16" s="662">
        <v>0</v>
      </c>
      <c r="AA16" s="662"/>
      <c r="AB16" s="662"/>
      <c r="AC16" s="662"/>
      <c r="AD16" s="663">
        <v>11901</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258837</v>
      </c>
      <c r="CS16" s="660"/>
      <c r="CT16" s="660"/>
      <c r="CU16" s="660"/>
      <c r="CV16" s="660"/>
      <c r="CW16" s="660"/>
      <c r="CX16" s="660"/>
      <c r="CY16" s="661"/>
      <c r="CZ16" s="662">
        <v>0.7</v>
      </c>
      <c r="DA16" s="662"/>
      <c r="DB16" s="662"/>
      <c r="DC16" s="662"/>
      <c r="DD16" s="668" t="s">
        <v>122</v>
      </c>
      <c r="DE16" s="660"/>
      <c r="DF16" s="660"/>
      <c r="DG16" s="660"/>
      <c r="DH16" s="660"/>
      <c r="DI16" s="660"/>
      <c r="DJ16" s="660"/>
      <c r="DK16" s="660"/>
      <c r="DL16" s="660"/>
      <c r="DM16" s="660"/>
      <c r="DN16" s="660"/>
      <c r="DO16" s="660"/>
      <c r="DP16" s="661"/>
      <c r="DQ16" s="668">
        <v>65508</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67301</v>
      </c>
      <c r="S17" s="660"/>
      <c r="T17" s="660"/>
      <c r="U17" s="660"/>
      <c r="V17" s="660"/>
      <c r="W17" s="660"/>
      <c r="X17" s="660"/>
      <c r="Y17" s="661"/>
      <c r="Z17" s="662">
        <v>0.2</v>
      </c>
      <c r="AA17" s="662"/>
      <c r="AB17" s="662"/>
      <c r="AC17" s="662"/>
      <c r="AD17" s="663">
        <v>67301</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4623539</v>
      </c>
      <c r="CS17" s="660"/>
      <c r="CT17" s="660"/>
      <c r="CU17" s="660"/>
      <c r="CV17" s="660"/>
      <c r="CW17" s="660"/>
      <c r="CX17" s="660"/>
      <c r="CY17" s="661"/>
      <c r="CZ17" s="662">
        <v>13.3</v>
      </c>
      <c r="DA17" s="662"/>
      <c r="DB17" s="662"/>
      <c r="DC17" s="662"/>
      <c r="DD17" s="668" t="s">
        <v>122</v>
      </c>
      <c r="DE17" s="660"/>
      <c r="DF17" s="660"/>
      <c r="DG17" s="660"/>
      <c r="DH17" s="660"/>
      <c r="DI17" s="660"/>
      <c r="DJ17" s="660"/>
      <c r="DK17" s="660"/>
      <c r="DL17" s="660"/>
      <c r="DM17" s="660"/>
      <c r="DN17" s="660"/>
      <c r="DO17" s="660"/>
      <c r="DP17" s="661"/>
      <c r="DQ17" s="668">
        <v>4461627</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20821</v>
      </c>
      <c r="S18" s="660"/>
      <c r="T18" s="660"/>
      <c r="U18" s="660"/>
      <c r="V18" s="660"/>
      <c r="W18" s="660"/>
      <c r="X18" s="660"/>
      <c r="Y18" s="661"/>
      <c r="Z18" s="662">
        <v>0.1</v>
      </c>
      <c r="AA18" s="662"/>
      <c r="AB18" s="662"/>
      <c r="AC18" s="662"/>
      <c r="AD18" s="663">
        <v>20821</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20460</v>
      </c>
      <c r="S19" s="660"/>
      <c r="T19" s="660"/>
      <c r="U19" s="660"/>
      <c r="V19" s="660"/>
      <c r="W19" s="660"/>
      <c r="X19" s="660"/>
      <c r="Y19" s="661"/>
      <c r="Z19" s="662">
        <v>0.1</v>
      </c>
      <c r="AA19" s="662"/>
      <c r="AB19" s="662"/>
      <c r="AC19" s="662"/>
      <c r="AD19" s="663">
        <v>20460</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361</v>
      </c>
      <c r="S20" s="660"/>
      <c r="T20" s="660"/>
      <c r="U20" s="660"/>
      <c r="V20" s="660"/>
      <c r="W20" s="660"/>
      <c r="X20" s="660"/>
      <c r="Y20" s="661"/>
      <c r="Z20" s="662">
        <v>0</v>
      </c>
      <c r="AA20" s="662"/>
      <c r="AB20" s="662"/>
      <c r="AC20" s="662"/>
      <c r="AD20" s="663">
        <v>361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34759650</v>
      </c>
      <c r="CS20" s="660"/>
      <c r="CT20" s="660"/>
      <c r="CU20" s="660"/>
      <c r="CV20" s="660"/>
      <c r="CW20" s="660"/>
      <c r="CX20" s="660"/>
      <c r="CY20" s="661"/>
      <c r="CZ20" s="662">
        <v>100</v>
      </c>
      <c r="DA20" s="662"/>
      <c r="DB20" s="662"/>
      <c r="DC20" s="662"/>
      <c r="DD20" s="668">
        <v>2307381</v>
      </c>
      <c r="DE20" s="660"/>
      <c r="DF20" s="660"/>
      <c r="DG20" s="660"/>
      <c r="DH20" s="660"/>
      <c r="DI20" s="660"/>
      <c r="DJ20" s="660"/>
      <c r="DK20" s="660"/>
      <c r="DL20" s="660"/>
      <c r="DM20" s="660"/>
      <c r="DN20" s="660"/>
      <c r="DO20" s="660"/>
      <c r="DP20" s="661"/>
      <c r="DQ20" s="668">
        <v>21935806</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13504567</v>
      </c>
      <c r="S21" s="660"/>
      <c r="T21" s="660"/>
      <c r="U21" s="660"/>
      <c r="V21" s="660"/>
      <c r="W21" s="660"/>
      <c r="X21" s="660"/>
      <c r="Y21" s="661"/>
      <c r="Z21" s="662">
        <v>36.9</v>
      </c>
      <c r="AA21" s="662"/>
      <c r="AB21" s="662"/>
      <c r="AC21" s="662"/>
      <c r="AD21" s="663">
        <v>12393988</v>
      </c>
      <c r="AE21" s="663"/>
      <c r="AF21" s="663"/>
      <c r="AG21" s="663"/>
      <c r="AH21" s="663"/>
      <c r="AI21" s="663"/>
      <c r="AJ21" s="663"/>
      <c r="AK21" s="663"/>
      <c r="AL21" s="664">
        <v>67.900000000000006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12393988</v>
      </c>
      <c r="S22" s="660"/>
      <c r="T22" s="660"/>
      <c r="U22" s="660"/>
      <c r="V22" s="660"/>
      <c r="W22" s="660"/>
      <c r="X22" s="660"/>
      <c r="Y22" s="661"/>
      <c r="Z22" s="662">
        <v>33.799999999999997</v>
      </c>
      <c r="AA22" s="662"/>
      <c r="AB22" s="662"/>
      <c r="AC22" s="662"/>
      <c r="AD22" s="663">
        <v>12393988</v>
      </c>
      <c r="AE22" s="663"/>
      <c r="AF22" s="663"/>
      <c r="AG22" s="663"/>
      <c r="AH22" s="663"/>
      <c r="AI22" s="663"/>
      <c r="AJ22" s="663"/>
      <c r="AK22" s="663"/>
      <c r="AL22" s="664">
        <v>67.900000000000006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1110579</v>
      </c>
      <c r="S23" s="660"/>
      <c r="T23" s="660"/>
      <c r="U23" s="660"/>
      <c r="V23" s="660"/>
      <c r="W23" s="660"/>
      <c r="X23" s="660"/>
      <c r="Y23" s="661"/>
      <c r="Z23" s="662">
        <v>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20620464</v>
      </c>
      <c r="CS24" s="649"/>
      <c r="CT24" s="649"/>
      <c r="CU24" s="649"/>
      <c r="CV24" s="649"/>
      <c r="CW24" s="649"/>
      <c r="CX24" s="649"/>
      <c r="CY24" s="650"/>
      <c r="CZ24" s="653">
        <v>59.3</v>
      </c>
      <c r="DA24" s="654"/>
      <c r="DB24" s="654"/>
      <c r="DC24" s="670"/>
      <c r="DD24" s="694">
        <v>12744219</v>
      </c>
      <c r="DE24" s="649"/>
      <c r="DF24" s="649"/>
      <c r="DG24" s="649"/>
      <c r="DH24" s="649"/>
      <c r="DI24" s="649"/>
      <c r="DJ24" s="649"/>
      <c r="DK24" s="650"/>
      <c r="DL24" s="694">
        <v>11593433</v>
      </c>
      <c r="DM24" s="649"/>
      <c r="DN24" s="649"/>
      <c r="DO24" s="649"/>
      <c r="DP24" s="649"/>
      <c r="DQ24" s="649"/>
      <c r="DR24" s="649"/>
      <c r="DS24" s="649"/>
      <c r="DT24" s="649"/>
      <c r="DU24" s="649"/>
      <c r="DV24" s="650"/>
      <c r="DW24" s="653">
        <v>63.3</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19204388</v>
      </c>
      <c r="S25" s="660"/>
      <c r="T25" s="660"/>
      <c r="U25" s="660"/>
      <c r="V25" s="660"/>
      <c r="W25" s="660"/>
      <c r="X25" s="660"/>
      <c r="Y25" s="661"/>
      <c r="Z25" s="662">
        <v>52.4</v>
      </c>
      <c r="AA25" s="662"/>
      <c r="AB25" s="662"/>
      <c r="AC25" s="662"/>
      <c r="AD25" s="663">
        <v>18093809</v>
      </c>
      <c r="AE25" s="663"/>
      <c r="AF25" s="663"/>
      <c r="AG25" s="663"/>
      <c r="AH25" s="663"/>
      <c r="AI25" s="663"/>
      <c r="AJ25" s="663"/>
      <c r="AK25" s="663"/>
      <c r="AL25" s="664">
        <v>99.2</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5034679</v>
      </c>
      <c r="CS25" s="691"/>
      <c r="CT25" s="691"/>
      <c r="CU25" s="691"/>
      <c r="CV25" s="691"/>
      <c r="CW25" s="691"/>
      <c r="CX25" s="691"/>
      <c r="CY25" s="692"/>
      <c r="CZ25" s="664">
        <v>14.5</v>
      </c>
      <c r="DA25" s="689"/>
      <c r="DB25" s="689"/>
      <c r="DC25" s="693"/>
      <c r="DD25" s="668">
        <v>4493361</v>
      </c>
      <c r="DE25" s="691"/>
      <c r="DF25" s="691"/>
      <c r="DG25" s="691"/>
      <c r="DH25" s="691"/>
      <c r="DI25" s="691"/>
      <c r="DJ25" s="691"/>
      <c r="DK25" s="692"/>
      <c r="DL25" s="668">
        <v>4309076</v>
      </c>
      <c r="DM25" s="691"/>
      <c r="DN25" s="691"/>
      <c r="DO25" s="691"/>
      <c r="DP25" s="691"/>
      <c r="DQ25" s="691"/>
      <c r="DR25" s="691"/>
      <c r="DS25" s="691"/>
      <c r="DT25" s="691"/>
      <c r="DU25" s="691"/>
      <c r="DV25" s="692"/>
      <c r="DW25" s="664">
        <v>23.5</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3257</v>
      </c>
      <c r="S26" s="660"/>
      <c r="T26" s="660"/>
      <c r="U26" s="660"/>
      <c r="V26" s="660"/>
      <c r="W26" s="660"/>
      <c r="X26" s="660"/>
      <c r="Y26" s="661"/>
      <c r="Z26" s="662">
        <v>0</v>
      </c>
      <c r="AA26" s="662"/>
      <c r="AB26" s="662"/>
      <c r="AC26" s="662"/>
      <c r="AD26" s="663">
        <v>3257</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3001999</v>
      </c>
      <c r="CS26" s="660"/>
      <c r="CT26" s="660"/>
      <c r="CU26" s="660"/>
      <c r="CV26" s="660"/>
      <c r="CW26" s="660"/>
      <c r="CX26" s="660"/>
      <c r="CY26" s="661"/>
      <c r="CZ26" s="664">
        <v>8.6</v>
      </c>
      <c r="DA26" s="689"/>
      <c r="DB26" s="689"/>
      <c r="DC26" s="693"/>
      <c r="DD26" s="668">
        <v>2765723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123058</v>
      </c>
      <c r="S27" s="660"/>
      <c r="T27" s="660"/>
      <c r="U27" s="660"/>
      <c r="V27" s="660"/>
      <c r="W27" s="660"/>
      <c r="X27" s="660"/>
      <c r="Y27" s="661"/>
      <c r="Z27" s="662">
        <v>0.3</v>
      </c>
      <c r="AA27" s="662"/>
      <c r="AB27" s="662"/>
      <c r="AC27" s="662"/>
      <c r="AD27" s="663">
        <v>10975</v>
      </c>
      <c r="AE27" s="663"/>
      <c r="AF27" s="663"/>
      <c r="AG27" s="663"/>
      <c r="AH27" s="663"/>
      <c r="AI27" s="663"/>
      <c r="AJ27" s="663"/>
      <c r="AK27" s="663"/>
      <c r="AL27" s="664">
        <v>0.1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4316505</v>
      </c>
      <c r="BH27" s="660"/>
      <c r="BI27" s="660"/>
      <c r="BJ27" s="660"/>
      <c r="BK27" s="660"/>
      <c r="BL27" s="660"/>
      <c r="BM27" s="660"/>
      <c r="BN27" s="661"/>
      <c r="BO27" s="662">
        <v>100</v>
      </c>
      <c r="BP27" s="662"/>
      <c r="BQ27" s="662"/>
      <c r="BR27" s="662"/>
      <c r="BS27" s="663">
        <v>35790</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10962246</v>
      </c>
      <c r="CS27" s="691"/>
      <c r="CT27" s="691"/>
      <c r="CU27" s="691"/>
      <c r="CV27" s="691"/>
      <c r="CW27" s="691"/>
      <c r="CX27" s="691"/>
      <c r="CY27" s="692"/>
      <c r="CZ27" s="664">
        <v>31.5</v>
      </c>
      <c r="DA27" s="689"/>
      <c r="DB27" s="689"/>
      <c r="DC27" s="693"/>
      <c r="DD27" s="668">
        <v>3789231</v>
      </c>
      <c r="DE27" s="691"/>
      <c r="DF27" s="691"/>
      <c r="DG27" s="691"/>
      <c r="DH27" s="691"/>
      <c r="DI27" s="691"/>
      <c r="DJ27" s="691"/>
      <c r="DK27" s="692"/>
      <c r="DL27" s="668">
        <v>2822730</v>
      </c>
      <c r="DM27" s="691"/>
      <c r="DN27" s="691"/>
      <c r="DO27" s="691"/>
      <c r="DP27" s="691"/>
      <c r="DQ27" s="691"/>
      <c r="DR27" s="691"/>
      <c r="DS27" s="691"/>
      <c r="DT27" s="691"/>
      <c r="DU27" s="691"/>
      <c r="DV27" s="692"/>
      <c r="DW27" s="664">
        <v>15.4</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486998</v>
      </c>
      <c r="S28" s="660"/>
      <c r="T28" s="660"/>
      <c r="U28" s="660"/>
      <c r="V28" s="660"/>
      <c r="W28" s="660"/>
      <c r="X28" s="660"/>
      <c r="Y28" s="661"/>
      <c r="Z28" s="662">
        <v>1.3</v>
      </c>
      <c r="AA28" s="662"/>
      <c r="AB28" s="662"/>
      <c r="AC28" s="662"/>
      <c r="AD28" s="663">
        <v>48845</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4623539</v>
      </c>
      <c r="CS28" s="660"/>
      <c r="CT28" s="660"/>
      <c r="CU28" s="660"/>
      <c r="CV28" s="660"/>
      <c r="CW28" s="660"/>
      <c r="CX28" s="660"/>
      <c r="CY28" s="661"/>
      <c r="CZ28" s="664">
        <v>13.3</v>
      </c>
      <c r="DA28" s="689"/>
      <c r="DB28" s="689"/>
      <c r="DC28" s="693"/>
      <c r="DD28" s="668">
        <v>4461627</v>
      </c>
      <c r="DE28" s="660"/>
      <c r="DF28" s="660"/>
      <c r="DG28" s="660"/>
      <c r="DH28" s="660"/>
      <c r="DI28" s="660"/>
      <c r="DJ28" s="660"/>
      <c r="DK28" s="661"/>
      <c r="DL28" s="668">
        <v>4461627</v>
      </c>
      <c r="DM28" s="660"/>
      <c r="DN28" s="660"/>
      <c r="DO28" s="660"/>
      <c r="DP28" s="660"/>
      <c r="DQ28" s="660"/>
      <c r="DR28" s="660"/>
      <c r="DS28" s="660"/>
      <c r="DT28" s="660"/>
      <c r="DU28" s="660"/>
      <c r="DV28" s="661"/>
      <c r="DW28" s="664">
        <v>24.3</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25854</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4623021</v>
      </c>
      <c r="CS29" s="691"/>
      <c r="CT29" s="691"/>
      <c r="CU29" s="691"/>
      <c r="CV29" s="691"/>
      <c r="CW29" s="691"/>
      <c r="CX29" s="691"/>
      <c r="CY29" s="692"/>
      <c r="CZ29" s="664">
        <v>13.3</v>
      </c>
      <c r="DA29" s="689"/>
      <c r="DB29" s="689"/>
      <c r="DC29" s="693"/>
      <c r="DD29" s="668">
        <v>4461109</v>
      </c>
      <c r="DE29" s="691"/>
      <c r="DF29" s="691"/>
      <c r="DG29" s="691"/>
      <c r="DH29" s="691"/>
      <c r="DI29" s="691"/>
      <c r="DJ29" s="691"/>
      <c r="DK29" s="692"/>
      <c r="DL29" s="668">
        <v>4461109</v>
      </c>
      <c r="DM29" s="691"/>
      <c r="DN29" s="691"/>
      <c r="DO29" s="691"/>
      <c r="DP29" s="691"/>
      <c r="DQ29" s="691"/>
      <c r="DR29" s="691"/>
      <c r="DS29" s="691"/>
      <c r="DT29" s="691"/>
      <c r="DU29" s="691"/>
      <c r="DV29" s="692"/>
      <c r="DW29" s="664">
        <v>24.3</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7773715</v>
      </c>
      <c r="S30" s="660"/>
      <c r="T30" s="660"/>
      <c r="U30" s="660"/>
      <c r="V30" s="660"/>
      <c r="W30" s="660"/>
      <c r="X30" s="660"/>
      <c r="Y30" s="661"/>
      <c r="Z30" s="662">
        <v>21.2</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4495439</v>
      </c>
      <c r="CS30" s="660"/>
      <c r="CT30" s="660"/>
      <c r="CU30" s="660"/>
      <c r="CV30" s="660"/>
      <c r="CW30" s="660"/>
      <c r="CX30" s="660"/>
      <c r="CY30" s="661"/>
      <c r="CZ30" s="664">
        <v>12.9</v>
      </c>
      <c r="DA30" s="689"/>
      <c r="DB30" s="689"/>
      <c r="DC30" s="693"/>
      <c r="DD30" s="668">
        <v>4333527</v>
      </c>
      <c r="DE30" s="660"/>
      <c r="DF30" s="660"/>
      <c r="DG30" s="660"/>
      <c r="DH30" s="660"/>
      <c r="DI30" s="660"/>
      <c r="DJ30" s="660"/>
      <c r="DK30" s="661"/>
      <c r="DL30" s="668">
        <v>4333527</v>
      </c>
      <c r="DM30" s="660"/>
      <c r="DN30" s="660"/>
      <c r="DO30" s="660"/>
      <c r="DP30" s="660"/>
      <c r="DQ30" s="660"/>
      <c r="DR30" s="660"/>
      <c r="DS30" s="660"/>
      <c r="DT30" s="660"/>
      <c r="DU30" s="660"/>
      <c r="DV30" s="661"/>
      <c r="DW30" s="664">
        <v>23.6</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v>16714</v>
      </c>
      <c r="S31" s="660"/>
      <c r="T31" s="660"/>
      <c r="U31" s="660"/>
      <c r="V31" s="660"/>
      <c r="W31" s="660"/>
      <c r="X31" s="660"/>
      <c r="Y31" s="661"/>
      <c r="Z31" s="662">
        <v>0</v>
      </c>
      <c r="AA31" s="662"/>
      <c r="AB31" s="662"/>
      <c r="AC31" s="662"/>
      <c r="AD31" s="663">
        <v>16714</v>
      </c>
      <c r="AE31" s="663"/>
      <c r="AF31" s="663"/>
      <c r="AG31" s="663"/>
      <c r="AH31" s="663"/>
      <c r="AI31" s="663"/>
      <c r="AJ31" s="663"/>
      <c r="AK31" s="663"/>
      <c r="AL31" s="664">
        <v>0.1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97.9</v>
      </c>
      <c r="BN31" s="703"/>
      <c r="BO31" s="703"/>
      <c r="BP31" s="703"/>
      <c r="BQ31" s="704"/>
      <c r="BR31" s="715">
        <v>99.4</v>
      </c>
      <c r="BS31" s="703"/>
      <c r="BT31" s="703"/>
      <c r="BU31" s="703"/>
      <c r="BV31" s="703"/>
      <c r="BW31" s="703"/>
      <c r="BX31" s="654">
        <v>97.3</v>
      </c>
      <c r="BY31" s="703"/>
      <c r="BZ31" s="703"/>
      <c r="CA31" s="703"/>
      <c r="CB31" s="704"/>
      <c r="CD31" s="697"/>
      <c r="CE31" s="698"/>
      <c r="CF31" s="656" t="s">
        <v>300</v>
      </c>
      <c r="CG31" s="657"/>
      <c r="CH31" s="657"/>
      <c r="CI31" s="657"/>
      <c r="CJ31" s="657"/>
      <c r="CK31" s="657"/>
      <c r="CL31" s="657"/>
      <c r="CM31" s="657"/>
      <c r="CN31" s="657"/>
      <c r="CO31" s="657"/>
      <c r="CP31" s="657"/>
      <c r="CQ31" s="658"/>
      <c r="CR31" s="659">
        <v>127582</v>
      </c>
      <c r="CS31" s="691"/>
      <c r="CT31" s="691"/>
      <c r="CU31" s="691"/>
      <c r="CV31" s="691"/>
      <c r="CW31" s="691"/>
      <c r="CX31" s="691"/>
      <c r="CY31" s="692"/>
      <c r="CZ31" s="664">
        <v>0.4</v>
      </c>
      <c r="DA31" s="689"/>
      <c r="DB31" s="689"/>
      <c r="DC31" s="693"/>
      <c r="DD31" s="668">
        <v>127582</v>
      </c>
      <c r="DE31" s="691"/>
      <c r="DF31" s="691"/>
      <c r="DG31" s="691"/>
      <c r="DH31" s="691"/>
      <c r="DI31" s="691"/>
      <c r="DJ31" s="691"/>
      <c r="DK31" s="692"/>
      <c r="DL31" s="668">
        <v>127582</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2332282</v>
      </c>
      <c r="S32" s="660"/>
      <c r="T32" s="660"/>
      <c r="U32" s="660"/>
      <c r="V32" s="660"/>
      <c r="W32" s="660"/>
      <c r="X32" s="660"/>
      <c r="Y32" s="661"/>
      <c r="Z32" s="662">
        <v>6.4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99.3</v>
      </c>
      <c r="BH32" s="691"/>
      <c r="BI32" s="691"/>
      <c r="BJ32" s="691"/>
      <c r="BK32" s="691"/>
      <c r="BL32" s="691"/>
      <c r="BM32" s="665">
        <v>98.4</v>
      </c>
      <c r="BN32" s="691"/>
      <c r="BO32" s="691"/>
      <c r="BP32" s="691"/>
      <c r="BQ32" s="714"/>
      <c r="BR32" s="716">
        <v>99.5</v>
      </c>
      <c r="BS32" s="691"/>
      <c r="BT32" s="691"/>
      <c r="BU32" s="691"/>
      <c r="BV32" s="691"/>
      <c r="BW32" s="691"/>
      <c r="BX32" s="665">
        <v>98.3</v>
      </c>
      <c r="BY32" s="691"/>
      <c r="BZ32" s="691"/>
      <c r="CA32" s="691"/>
      <c r="CB32" s="714"/>
      <c r="CD32" s="699"/>
      <c r="CE32" s="700"/>
      <c r="CF32" s="656" t="s">
        <v>304</v>
      </c>
      <c r="CG32" s="657"/>
      <c r="CH32" s="657"/>
      <c r="CI32" s="657"/>
      <c r="CJ32" s="657"/>
      <c r="CK32" s="657"/>
      <c r="CL32" s="657"/>
      <c r="CM32" s="657"/>
      <c r="CN32" s="657"/>
      <c r="CO32" s="657"/>
      <c r="CP32" s="657"/>
      <c r="CQ32" s="658"/>
      <c r="CR32" s="659">
        <v>518</v>
      </c>
      <c r="CS32" s="660"/>
      <c r="CT32" s="660"/>
      <c r="CU32" s="660"/>
      <c r="CV32" s="660"/>
      <c r="CW32" s="660"/>
      <c r="CX32" s="660"/>
      <c r="CY32" s="661"/>
      <c r="CZ32" s="664">
        <v>0</v>
      </c>
      <c r="DA32" s="689"/>
      <c r="DB32" s="689"/>
      <c r="DC32" s="693"/>
      <c r="DD32" s="668">
        <v>518</v>
      </c>
      <c r="DE32" s="660"/>
      <c r="DF32" s="660"/>
      <c r="DG32" s="660"/>
      <c r="DH32" s="660"/>
      <c r="DI32" s="660"/>
      <c r="DJ32" s="660"/>
      <c r="DK32" s="661"/>
      <c r="DL32" s="668">
        <v>518</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920160</v>
      </c>
      <c r="S33" s="660"/>
      <c r="T33" s="660"/>
      <c r="U33" s="660"/>
      <c r="V33" s="660"/>
      <c r="W33" s="660"/>
      <c r="X33" s="660"/>
      <c r="Y33" s="661"/>
      <c r="Z33" s="662">
        <v>2.5</v>
      </c>
      <c r="AA33" s="662"/>
      <c r="AB33" s="662"/>
      <c r="AC33" s="662"/>
      <c r="AD33" s="663">
        <v>62770</v>
      </c>
      <c r="AE33" s="663"/>
      <c r="AF33" s="663"/>
      <c r="AG33" s="663"/>
      <c r="AH33" s="663"/>
      <c r="AI33" s="663"/>
      <c r="AJ33" s="663"/>
      <c r="AK33" s="663"/>
      <c r="AL33" s="664">
        <v>0.3</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96.7</v>
      </c>
      <c r="BN33" s="718"/>
      <c r="BO33" s="718"/>
      <c r="BP33" s="718"/>
      <c r="BQ33" s="720"/>
      <c r="BR33" s="717">
        <v>99.2</v>
      </c>
      <c r="BS33" s="718"/>
      <c r="BT33" s="718"/>
      <c r="BU33" s="718"/>
      <c r="BV33" s="718"/>
      <c r="BW33" s="718"/>
      <c r="BX33" s="719">
        <v>95.4</v>
      </c>
      <c r="BY33" s="718"/>
      <c r="BZ33" s="718"/>
      <c r="CA33" s="718"/>
      <c r="CB33" s="720"/>
      <c r="CD33" s="656" t="s">
        <v>307</v>
      </c>
      <c r="CE33" s="657"/>
      <c r="CF33" s="657"/>
      <c r="CG33" s="657"/>
      <c r="CH33" s="657"/>
      <c r="CI33" s="657"/>
      <c r="CJ33" s="657"/>
      <c r="CK33" s="657"/>
      <c r="CL33" s="657"/>
      <c r="CM33" s="657"/>
      <c r="CN33" s="657"/>
      <c r="CO33" s="657"/>
      <c r="CP33" s="657"/>
      <c r="CQ33" s="658"/>
      <c r="CR33" s="659">
        <v>11572968</v>
      </c>
      <c r="CS33" s="691"/>
      <c r="CT33" s="691"/>
      <c r="CU33" s="691"/>
      <c r="CV33" s="691"/>
      <c r="CW33" s="691"/>
      <c r="CX33" s="691"/>
      <c r="CY33" s="692"/>
      <c r="CZ33" s="664">
        <v>33.299999999999997</v>
      </c>
      <c r="DA33" s="689"/>
      <c r="DB33" s="689"/>
      <c r="DC33" s="693"/>
      <c r="DD33" s="668">
        <v>9058028</v>
      </c>
      <c r="DE33" s="691"/>
      <c r="DF33" s="691"/>
      <c r="DG33" s="691"/>
      <c r="DH33" s="691"/>
      <c r="DI33" s="691"/>
      <c r="DJ33" s="691"/>
      <c r="DK33" s="692"/>
      <c r="DL33" s="668">
        <v>5125596</v>
      </c>
      <c r="DM33" s="691"/>
      <c r="DN33" s="691"/>
      <c r="DO33" s="691"/>
      <c r="DP33" s="691"/>
      <c r="DQ33" s="691"/>
      <c r="DR33" s="691"/>
      <c r="DS33" s="691"/>
      <c r="DT33" s="691"/>
      <c r="DU33" s="691"/>
      <c r="DV33" s="692"/>
      <c r="DW33" s="664">
        <v>28</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338460</v>
      </c>
      <c r="S34" s="660"/>
      <c r="T34" s="660"/>
      <c r="U34" s="660"/>
      <c r="V34" s="660"/>
      <c r="W34" s="660"/>
      <c r="X34" s="660"/>
      <c r="Y34" s="661"/>
      <c r="Z34" s="662">
        <v>0.9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2860817</v>
      </c>
      <c r="CS34" s="660"/>
      <c r="CT34" s="660"/>
      <c r="CU34" s="660"/>
      <c r="CV34" s="660"/>
      <c r="CW34" s="660"/>
      <c r="CX34" s="660"/>
      <c r="CY34" s="661"/>
      <c r="CZ34" s="664">
        <v>8.1999999999999993</v>
      </c>
      <c r="DA34" s="689"/>
      <c r="DB34" s="689"/>
      <c r="DC34" s="693"/>
      <c r="DD34" s="668">
        <v>1987671</v>
      </c>
      <c r="DE34" s="660"/>
      <c r="DF34" s="660"/>
      <c r="DG34" s="660"/>
      <c r="DH34" s="660"/>
      <c r="DI34" s="660"/>
      <c r="DJ34" s="660"/>
      <c r="DK34" s="661"/>
      <c r="DL34" s="668">
        <v>1712649</v>
      </c>
      <c r="DM34" s="660"/>
      <c r="DN34" s="660"/>
      <c r="DO34" s="660"/>
      <c r="DP34" s="660"/>
      <c r="DQ34" s="660"/>
      <c r="DR34" s="660"/>
      <c r="DS34" s="660"/>
      <c r="DT34" s="660"/>
      <c r="DU34" s="660"/>
      <c r="DV34" s="661"/>
      <c r="DW34" s="664">
        <v>9.3000000000000007</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1774518</v>
      </c>
      <c r="S35" s="660"/>
      <c r="T35" s="660"/>
      <c r="U35" s="660"/>
      <c r="V35" s="660"/>
      <c r="W35" s="660"/>
      <c r="X35" s="660"/>
      <c r="Y35" s="661"/>
      <c r="Z35" s="662">
        <v>4.8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242525</v>
      </c>
      <c r="CS35" s="691"/>
      <c r="CT35" s="691"/>
      <c r="CU35" s="691"/>
      <c r="CV35" s="691"/>
      <c r="CW35" s="691"/>
      <c r="CX35" s="691"/>
      <c r="CY35" s="692"/>
      <c r="CZ35" s="664">
        <v>0.7</v>
      </c>
      <c r="DA35" s="689"/>
      <c r="DB35" s="689"/>
      <c r="DC35" s="693"/>
      <c r="DD35" s="668">
        <v>184252</v>
      </c>
      <c r="DE35" s="691"/>
      <c r="DF35" s="691"/>
      <c r="DG35" s="691"/>
      <c r="DH35" s="691"/>
      <c r="DI35" s="691"/>
      <c r="DJ35" s="691"/>
      <c r="DK35" s="692"/>
      <c r="DL35" s="668">
        <v>174889</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1131272</v>
      </c>
      <c r="S36" s="660"/>
      <c r="T36" s="660"/>
      <c r="U36" s="660"/>
      <c r="V36" s="660"/>
      <c r="W36" s="660"/>
      <c r="X36" s="660"/>
      <c r="Y36" s="661"/>
      <c r="Z36" s="662">
        <v>3.1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3235826</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26130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3487129</v>
      </c>
      <c r="CS36" s="660"/>
      <c r="CT36" s="660"/>
      <c r="CU36" s="660"/>
      <c r="CV36" s="660"/>
      <c r="CW36" s="660"/>
      <c r="CX36" s="660"/>
      <c r="CY36" s="661"/>
      <c r="CZ36" s="664">
        <v>10</v>
      </c>
      <c r="DA36" s="689"/>
      <c r="DB36" s="689"/>
      <c r="DC36" s="693"/>
      <c r="DD36" s="668">
        <v>2750113</v>
      </c>
      <c r="DE36" s="660"/>
      <c r="DF36" s="660"/>
      <c r="DG36" s="660"/>
      <c r="DH36" s="660"/>
      <c r="DI36" s="660"/>
      <c r="DJ36" s="660"/>
      <c r="DK36" s="661"/>
      <c r="DL36" s="668">
        <v>1556873</v>
      </c>
      <c r="DM36" s="660"/>
      <c r="DN36" s="660"/>
      <c r="DO36" s="660"/>
      <c r="DP36" s="660"/>
      <c r="DQ36" s="660"/>
      <c r="DR36" s="660"/>
      <c r="DS36" s="660"/>
      <c r="DT36" s="660"/>
      <c r="DU36" s="660"/>
      <c r="DV36" s="661"/>
      <c r="DW36" s="664">
        <v>8.5</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488694</v>
      </c>
      <c r="S37" s="660"/>
      <c r="T37" s="660"/>
      <c r="U37" s="660"/>
      <c r="V37" s="660"/>
      <c r="W37" s="660"/>
      <c r="X37" s="660"/>
      <c r="Y37" s="661"/>
      <c r="Z37" s="662">
        <v>1.3</v>
      </c>
      <c r="AA37" s="662"/>
      <c r="AB37" s="662"/>
      <c r="AC37" s="662"/>
      <c r="AD37" s="663">
        <v>7973</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660000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-66449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1144311</v>
      </c>
      <c r="CS37" s="691"/>
      <c r="CT37" s="691"/>
      <c r="CU37" s="691"/>
      <c r="CV37" s="691"/>
      <c r="CW37" s="691"/>
      <c r="CX37" s="691"/>
      <c r="CY37" s="692"/>
      <c r="CZ37" s="664">
        <v>3.3</v>
      </c>
      <c r="DA37" s="689"/>
      <c r="DB37" s="689"/>
      <c r="DC37" s="693"/>
      <c r="DD37" s="668">
        <v>1144311</v>
      </c>
      <c r="DE37" s="691"/>
      <c r="DF37" s="691"/>
      <c r="DG37" s="691"/>
      <c r="DH37" s="691"/>
      <c r="DI37" s="691"/>
      <c r="DJ37" s="691"/>
      <c r="DK37" s="692"/>
      <c r="DL37" s="668">
        <v>836597</v>
      </c>
      <c r="DM37" s="691"/>
      <c r="DN37" s="691"/>
      <c r="DO37" s="691"/>
      <c r="DP37" s="691"/>
      <c r="DQ37" s="691"/>
      <c r="DR37" s="691"/>
      <c r="DS37" s="691"/>
      <c r="DT37" s="691"/>
      <c r="DU37" s="691"/>
      <c r="DV37" s="692"/>
      <c r="DW37" s="664">
        <v>4.5999999999999996</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2012426</v>
      </c>
      <c r="S38" s="660"/>
      <c r="T38" s="660"/>
      <c r="U38" s="660"/>
      <c r="V38" s="660"/>
      <c r="W38" s="660"/>
      <c r="X38" s="660"/>
      <c r="Y38" s="661"/>
      <c r="Z38" s="662">
        <v>5.5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294303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6587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2281523</v>
      </c>
      <c r="CS38" s="660"/>
      <c r="CT38" s="660"/>
      <c r="CU38" s="660"/>
      <c r="CV38" s="660"/>
      <c r="CW38" s="660"/>
      <c r="CX38" s="660"/>
      <c r="CY38" s="661"/>
      <c r="CZ38" s="664">
        <v>6.6</v>
      </c>
      <c r="DA38" s="689"/>
      <c r="DB38" s="689"/>
      <c r="DC38" s="693"/>
      <c r="DD38" s="668">
        <v>1744444</v>
      </c>
      <c r="DE38" s="660"/>
      <c r="DF38" s="660"/>
      <c r="DG38" s="660"/>
      <c r="DH38" s="660"/>
      <c r="DI38" s="660"/>
      <c r="DJ38" s="660"/>
      <c r="DK38" s="661"/>
      <c r="DL38" s="668">
        <v>1593887</v>
      </c>
      <c r="DM38" s="660"/>
      <c r="DN38" s="660"/>
      <c r="DO38" s="660"/>
      <c r="DP38" s="660"/>
      <c r="DQ38" s="660"/>
      <c r="DR38" s="660"/>
      <c r="DS38" s="660"/>
      <c r="DT38" s="660"/>
      <c r="DU38" s="660"/>
      <c r="DV38" s="661"/>
      <c r="DW38" s="664">
        <v>8.6999999999999993</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107374</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9497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2389576</v>
      </c>
      <c r="CS39" s="691"/>
      <c r="CT39" s="691"/>
      <c r="CU39" s="691"/>
      <c r="CV39" s="691"/>
      <c r="CW39" s="691"/>
      <c r="CX39" s="691"/>
      <c r="CY39" s="692"/>
      <c r="CZ39" s="664">
        <v>6.9</v>
      </c>
      <c r="DA39" s="689"/>
      <c r="DB39" s="689"/>
      <c r="DC39" s="693"/>
      <c r="DD39" s="668">
        <v>2304250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82026</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72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311398</v>
      </c>
      <c r="CS40" s="660"/>
      <c r="CT40" s="660"/>
      <c r="CU40" s="660"/>
      <c r="CV40" s="660"/>
      <c r="CW40" s="660"/>
      <c r="CX40" s="660"/>
      <c r="CY40" s="661"/>
      <c r="CZ40" s="664">
        <v>0.9</v>
      </c>
      <c r="DA40" s="689"/>
      <c r="DB40" s="689"/>
      <c r="DC40" s="693"/>
      <c r="DD40" s="668">
        <v>87298</v>
      </c>
      <c r="DE40" s="660"/>
      <c r="DF40" s="660"/>
      <c r="DG40" s="660"/>
      <c r="DH40" s="660"/>
      <c r="DI40" s="660"/>
      <c r="DJ40" s="660"/>
      <c r="DK40" s="661"/>
      <c r="DL40" s="668">
        <v>87298</v>
      </c>
      <c r="DM40" s="660"/>
      <c r="DN40" s="660"/>
      <c r="DO40" s="660"/>
      <c r="DP40" s="660"/>
      <c r="DQ40" s="660"/>
      <c r="DR40" s="660"/>
      <c r="DS40" s="660"/>
      <c r="DT40" s="660"/>
      <c r="DU40" s="660"/>
      <c r="DV40" s="661"/>
      <c r="DW40" s="664">
        <v>0.5</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36631796</v>
      </c>
      <c r="S41" s="732"/>
      <c r="T41" s="732"/>
      <c r="U41" s="732"/>
      <c r="V41" s="732"/>
      <c r="W41" s="732"/>
      <c r="X41" s="732"/>
      <c r="Y41" s="736"/>
      <c r="Z41" s="737">
        <v>100</v>
      </c>
      <c r="AA41" s="737"/>
      <c r="AB41" s="737"/>
      <c r="AC41" s="737"/>
      <c r="AD41" s="738">
        <v>18243277</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556342</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1617807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383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2566218</v>
      </c>
      <c r="CS42" s="691"/>
      <c r="CT42" s="691"/>
      <c r="CU42" s="691"/>
      <c r="CV42" s="691"/>
      <c r="CW42" s="691"/>
      <c r="CX42" s="691"/>
      <c r="CY42" s="692"/>
      <c r="CZ42" s="664">
        <v>7.4</v>
      </c>
      <c r="DA42" s="689"/>
      <c r="DB42" s="689"/>
      <c r="DC42" s="693"/>
      <c r="DD42" s="668">
        <v>133559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33219</v>
      </c>
      <c r="CS43" s="691"/>
      <c r="CT43" s="691"/>
      <c r="CU43" s="691"/>
      <c r="CV43" s="691"/>
      <c r="CW43" s="691"/>
      <c r="CX43" s="691"/>
      <c r="CY43" s="692"/>
      <c r="CZ43" s="664">
        <v>0.1</v>
      </c>
      <c r="DA43" s="689"/>
      <c r="DB43" s="689"/>
      <c r="DC43" s="693"/>
      <c r="DD43" s="668">
        <v>342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2307381</v>
      </c>
      <c r="CS44" s="660"/>
      <c r="CT44" s="660"/>
      <c r="CU44" s="660"/>
      <c r="CV44" s="660"/>
      <c r="CW44" s="660"/>
      <c r="CX44" s="660"/>
      <c r="CY44" s="661"/>
      <c r="CZ44" s="664">
        <v>6.6</v>
      </c>
      <c r="DA44" s="665"/>
      <c r="DB44" s="665"/>
      <c r="DC44" s="671"/>
      <c r="DD44" s="668">
        <v>68051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1145776</v>
      </c>
      <c r="CS45" s="691"/>
      <c r="CT45" s="691"/>
      <c r="CU45" s="691"/>
      <c r="CV45" s="691"/>
      <c r="CW45" s="691"/>
      <c r="CX45" s="691"/>
      <c r="CY45" s="692"/>
      <c r="CZ45" s="664">
        <v>3.3</v>
      </c>
      <c r="DA45" s="689"/>
      <c r="DB45" s="689"/>
      <c r="DC45" s="693"/>
      <c r="DD45" s="668">
        <v>25070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1104719</v>
      </c>
      <c r="CS46" s="660"/>
      <c r="CT46" s="660"/>
      <c r="CU46" s="660"/>
      <c r="CV46" s="660"/>
      <c r="CW46" s="660"/>
      <c r="CX46" s="660"/>
      <c r="CY46" s="661"/>
      <c r="CZ46" s="664">
        <v>3.2</v>
      </c>
      <c r="DA46" s="665"/>
      <c r="DB46" s="665"/>
      <c r="DC46" s="671"/>
      <c r="DD46" s="668">
        <v>39095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258837</v>
      </c>
      <c r="CS47" s="691"/>
      <c r="CT47" s="691"/>
      <c r="CU47" s="691"/>
      <c r="CV47" s="691"/>
      <c r="CW47" s="691"/>
      <c r="CX47" s="691"/>
      <c r="CY47" s="692"/>
      <c r="CZ47" s="664">
        <v>0.7</v>
      </c>
      <c r="DA47" s="689"/>
      <c r="DB47" s="689"/>
      <c r="DC47" s="693"/>
      <c r="DD47" s="668">
        <v>65508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34759650</v>
      </c>
      <c r="CS49" s="718"/>
      <c r="CT49" s="718"/>
      <c r="CU49" s="718"/>
      <c r="CV49" s="718"/>
      <c r="CW49" s="718"/>
      <c r="CX49" s="718"/>
      <c r="CY49" s="747"/>
      <c r="CZ49" s="739">
        <v>100</v>
      </c>
      <c r="DA49" s="748"/>
      <c r="DB49" s="748"/>
      <c r="DC49" s="749"/>
      <c r="DD49" s="750">
        <v>21935806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YZuy2tLX37GlV0jJHZjZSgF23JhkUwom/mEvbQUAdjpcRHPfrVeY0N7Bq5kqkCJeZFbDbNzKwGOqF7I11YSqwg==" saltValue="EF2DS1CLNgkgJurcln6xv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36632</v>
      </c>
      <c r="R7" s="789"/>
      <c r="S7" s="789"/>
      <c r="T7" s="789"/>
      <c r="U7" s="789"/>
      <c r="V7" s="789">
        <v>34760</v>
      </c>
      <c r="W7" s="789"/>
      <c r="X7" s="789"/>
      <c r="Y7" s="789"/>
      <c r="Z7" s="789"/>
      <c r="AA7" s="789">
        <v>1872</v>
      </c>
      <c r="AB7" s="789"/>
      <c r="AC7" s="789"/>
      <c r="AD7" s="789"/>
      <c r="AE7" s="790"/>
      <c r="AF7" s="791">
        <v>973</v>
      </c>
      <c r="AG7" s="792"/>
      <c r="AH7" s="792"/>
      <c r="AI7" s="792"/>
      <c r="AJ7" s="793"/>
      <c r="AK7" s="794">
        <v>0</v>
      </c>
      <c r="AL7" s="795"/>
      <c r="AM7" s="795"/>
      <c r="AN7" s="795"/>
      <c r="AO7" s="795"/>
      <c r="AP7" s="795">
        <v>39847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575</v>
      </c>
      <c r="BS7" s="782" t="s">
        <v>555</v>
      </c>
      <c r="BT7" s="783"/>
      <c r="BU7" s="783"/>
      <c r="BV7" s="783"/>
      <c r="BW7" s="783"/>
      <c r="BX7" s="783"/>
      <c r="BY7" s="783"/>
      <c r="BZ7" s="783"/>
      <c r="CA7" s="783"/>
      <c r="CB7" s="783"/>
      <c r="CC7" s="783"/>
      <c r="CD7" s="783"/>
      <c r="CE7" s="783"/>
      <c r="CF7" s="783"/>
      <c r="CG7" s="798"/>
      <c r="CH7" s="779">
        <v>-28</v>
      </c>
      <c r="CI7" s="780"/>
      <c r="CJ7" s="780"/>
      <c r="CK7" s="780"/>
      <c r="CL7" s="781"/>
      <c r="CM7" s="779">
        <v>330</v>
      </c>
      <c r="CN7" s="780"/>
      <c r="CO7" s="780"/>
      <c r="CP7" s="780"/>
      <c r="CQ7" s="781"/>
      <c r="CR7" s="779">
        <v>30</v>
      </c>
      <c r="CS7" s="780"/>
      <c r="CT7" s="780"/>
      <c r="CU7" s="780"/>
      <c r="CV7" s="781"/>
      <c r="CW7" s="779">
        <v>0</v>
      </c>
      <c r="CX7" s="780"/>
      <c r="CY7" s="780"/>
      <c r="CZ7" s="780"/>
      <c r="DA7" s="781"/>
      <c r="DB7" s="779" t="s">
        <v>553</v>
      </c>
      <c r="DC7" s="780"/>
      <c r="DD7" s="780"/>
      <c r="DE7" s="780"/>
      <c r="DF7" s="781"/>
      <c r="DG7" s="779" t="s">
        <v>553</v>
      </c>
      <c r="DH7" s="780"/>
      <c r="DI7" s="780"/>
      <c r="DJ7" s="780"/>
      <c r="DK7" s="781"/>
      <c r="DL7" s="779">
        <v>240</v>
      </c>
      <c r="DM7" s="780"/>
      <c r="DN7" s="780"/>
      <c r="DO7" s="780"/>
      <c r="DP7" s="781"/>
      <c r="DQ7" s="779">
        <v>72</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556</v>
      </c>
      <c r="BT8" s="810"/>
      <c r="BU8" s="810"/>
      <c r="BV8" s="810"/>
      <c r="BW8" s="810"/>
      <c r="BX8" s="810"/>
      <c r="BY8" s="810"/>
      <c r="BZ8" s="810"/>
      <c r="CA8" s="810"/>
      <c r="CB8" s="810"/>
      <c r="CC8" s="810"/>
      <c r="CD8" s="810"/>
      <c r="CE8" s="810"/>
      <c r="CF8" s="810"/>
      <c r="CG8" s="811"/>
      <c r="CH8" s="812">
        <v>4</v>
      </c>
      <c r="CI8" s="813"/>
      <c r="CJ8" s="813"/>
      <c r="CK8" s="813"/>
      <c r="CL8" s="814"/>
      <c r="CM8" s="812">
        <v>64</v>
      </c>
      <c r="CN8" s="813"/>
      <c r="CO8" s="813"/>
      <c r="CP8" s="813"/>
      <c r="CQ8" s="814"/>
      <c r="CR8" s="812">
        <v>30</v>
      </c>
      <c r="CS8" s="813"/>
      <c r="CT8" s="813"/>
      <c r="CU8" s="813"/>
      <c r="CV8" s="814"/>
      <c r="CW8" s="812">
        <v>45</v>
      </c>
      <c r="CX8" s="813"/>
      <c r="CY8" s="813"/>
      <c r="CZ8" s="813"/>
      <c r="DA8" s="814"/>
      <c r="DB8" s="812" t="s">
        <v>553</v>
      </c>
      <c r="DC8" s="813"/>
      <c r="DD8" s="813"/>
      <c r="DE8" s="813"/>
      <c r="DF8" s="814"/>
      <c r="DG8" s="812" t="s">
        <v>553</v>
      </c>
      <c r="DH8" s="813"/>
      <c r="DI8" s="813"/>
      <c r="DJ8" s="813"/>
      <c r="DK8" s="814"/>
      <c r="DL8" s="812" t="s">
        <v>553</v>
      </c>
      <c r="DM8" s="813"/>
      <c r="DN8" s="813"/>
      <c r="DO8" s="813"/>
      <c r="DP8" s="814"/>
      <c r="DQ8" s="812" t="s">
        <v>553</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557</v>
      </c>
      <c r="BT9" s="810"/>
      <c r="BU9" s="810"/>
      <c r="BV9" s="810"/>
      <c r="BW9" s="810"/>
      <c r="BX9" s="810"/>
      <c r="BY9" s="810"/>
      <c r="BZ9" s="810"/>
      <c r="CA9" s="810"/>
      <c r="CB9" s="810"/>
      <c r="CC9" s="810"/>
      <c r="CD9" s="810"/>
      <c r="CE9" s="810"/>
      <c r="CF9" s="810"/>
      <c r="CG9" s="811"/>
      <c r="CH9" s="812">
        <v>-2</v>
      </c>
      <c r="CI9" s="813"/>
      <c r="CJ9" s="813"/>
      <c r="CK9" s="813"/>
      <c r="CL9" s="814"/>
      <c r="CM9" s="812">
        <v>27</v>
      </c>
      <c r="CN9" s="813"/>
      <c r="CO9" s="813"/>
      <c r="CP9" s="813"/>
      <c r="CQ9" s="814"/>
      <c r="CR9" s="812">
        <v>5</v>
      </c>
      <c r="CS9" s="813"/>
      <c r="CT9" s="813"/>
      <c r="CU9" s="813"/>
      <c r="CV9" s="814"/>
      <c r="CW9" s="812" t="s">
        <v>553</v>
      </c>
      <c r="CX9" s="813"/>
      <c r="CY9" s="813"/>
      <c r="CZ9" s="813"/>
      <c r="DA9" s="814"/>
      <c r="DB9" s="812" t="s">
        <v>553</v>
      </c>
      <c r="DC9" s="813"/>
      <c r="DD9" s="813"/>
      <c r="DE9" s="813"/>
      <c r="DF9" s="814"/>
      <c r="DG9" s="812" t="s">
        <v>553</v>
      </c>
      <c r="DH9" s="813"/>
      <c r="DI9" s="813"/>
      <c r="DJ9" s="813"/>
      <c r="DK9" s="814"/>
      <c r="DL9" s="812" t="s">
        <v>553</v>
      </c>
      <c r="DM9" s="813"/>
      <c r="DN9" s="813"/>
      <c r="DO9" s="813"/>
      <c r="DP9" s="814"/>
      <c r="DQ9" s="812" t="s">
        <v>553</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558</v>
      </c>
      <c r="BT10" s="810"/>
      <c r="BU10" s="810"/>
      <c r="BV10" s="810"/>
      <c r="BW10" s="810"/>
      <c r="BX10" s="810"/>
      <c r="BY10" s="810"/>
      <c r="BZ10" s="810"/>
      <c r="CA10" s="810"/>
      <c r="CB10" s="810"/>
      <c r="CC10" s="810"/>
      <c r="CD10" s="810"/>
      <c r="CE10" s="810"/>
      <c r="CF10" s="810"/>
      <c r="CG10" s="811"/>
      <c r="CH10" s="812">
        <v>1</v>
      </c>
      <c r="CI10" s="813"/>
      <c r="CJ10" s="813"/>
      <c r="CK10" s="813"/>
      <c r="CL10" s="814"/>
      <c r="CM10" s="812">
        <v>0</v>
      </c>
      <c r="CN10" s="813"/>
      <c r="CO10" s="813"/>
      <c r="CP10" s="813"/>
      <c r="CQ10" s="814"/>
      <c r="CR10" s="812">
        <v>13</v>
      </c>
      <c r="CS10" s="813"/>
      <c r="CT10" s="813"/>
      <c r="CU10" s="813"/>
      <c r="CV10" s="814"/>
      <c r="CW10" s="812">
        <v>0</v>
      </c>
      <c r="CX10" s="813"/>
      <c r="CY10" s="813"/>
      <c r="CZ10" s="813"/>
      <c r="DA10" s="814"/>
      <c r="DB10" s="812" t="s">
        <v>553</v>
      </c>
      <c r="DC10" s="813"/>
      <c r="DD10" s="813"/>
      <c r="DE10" s="813"/>
      <c r="DF10" s="814"/>
      <c r="DG10" s="812" t="s">
        <v>553</v>
      </c>
      <c r="DH10" s="813"/>
      <c r="DI10" s="813"/>
      <c r="DJ10" s="813"/>
      <c r="DK10" s="814"/>
      <c r="DL10" s="812" t="s">
        <v>553</v>
      </c>
      <c r="DM10" s="813"/>
      <c r="DN10" s="813"/>
      <c r="DO10" s="813"/>
      <c r="DP10" s="814"/>
      <c r="DQ10" s="812" t="s">
        <v>553</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559</v>
      </c>
      <c r="BT11" s="810"/>
      <c r="BU11" s="810"/>
      <c r="BV11" s="810"/>
      <c r="BW11" s="810"/>
      <c r="BX11" s="810"/>
      <c r="BY11" s="810"/>
      <c r="BZ11" s="810"/>
      <c r="CA11" s="810"/>
      <c r="CB11" s="810"/>
      <c r="CC11" s="810"/>
      <c r="CD11" s="810"/>
      <c r="CE11" s="810"/>
      <c r="CF11" s="810"/>
      <c r="CG11" s="811"/>
      <c r="CH11" s="812">
        <v>9</v>
      </c>
      <c r="CI11" s="813"/>
      <c r="CJ11" s="813"/>
      <c r="CK11" s="813"/>
      <c r="CL11" s="814"/>
      <c r="CM11" s="812">
        <v>32</v>
      </c>
      <c r="CN11" s="813"/>
      <c r="CO11" s="813"/>
      <c r="CP11" s="813"/>
      <c r="CQ11" s="814"/>
      <c r="CR11" s="812">
        <v>11</v>
      </c>
      <c r="CS11" s="813"/>
      <c r="CT11" s="813"/>
      <c r="CU11" s="813"/>
      <c r="CV11" s="814"/>
      <c r="CW11" s="812">
        <v>0</v>
      </c>
      <c r="CX11" s="813"/>
      <c r="CY11" s="813"/>
      <c r="CZ11" s="813"/>
      <c r="DA11" s="814"/>
      <c r="DB11" s="812" t="s">
        <v>553</v>
      </c>
      <c r="DC11" s="813"/>
      <c r="DD11" s="813"/>
      <c r="DE11" s="813"/>
      <c r="DF11" s="814"/>
      <c r="DG11" s="812" t="s">
        <v>553</v>
      </c>
      <c r="DH11" s="813"/>
      <c r="DI11" s="813"/>
      <c r="DJ11" s="813"/>
      <c r="DK11" s="814"/>
      <c r="DL11" s="812" t="s">
        <v>553</v>
      </c>
      <c r="DM11" s="813"/>
      <c r="DN11" s="813"/>
      <c r="DO11" s="813"/>
      <c r="DP11" s="814"/>
      <c r="DQ11" s="812" t="s">
        <v>553</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560</v>
      </c>
      <c r="BT12" s="810"/>
      <c r="BU12" s="810"/>
      <c r="BV12" s="810"/>
      <c r="BW12" s="810"/>
      <c r="BX12" s="810"/>
      <c r="BY12" s="810"/>
      <c r="BZ12" s="810"/>
      <c r="CA12" s="810"/>
      <c r="CB12" s="810"/>
      <c r="CC12" s="810"/>
      <c r="CD12" s="810"/>
      <c r="CE12" s="810"/>
      <c r="CF12" s="810"/>
      <c r="CG12" s="811"/>
      <c r="CH12" s="812">
        <v>3</v>
      </c>
      <c r="CI12" s="813"/>
      <c r="CJ12" s="813"/>
      <c r="CK12" s="813"/>
      <c r="CL12" s="814"/>
      <c r="CM12" s="812">
        <v>-9</v>
      </c>
      <c r="CN12" s="813"/>
      <c r="CO12" s="813"/>
      <c r="CP12" s="813"/>
      <c r="CQ12" s="814"/>
      <c r="CR12" s="812">
        <v>3</v>
      </c>
      <c r="CS12" s="813"/>
      <c r="CT12" s="813"/>
      <c r="CU12" s="813"/>
      <c r="CV12" s="814"/>
      <c r="CW12" s="812" t="s">
        <v>553</v>
      </c>
      <c r="CX12" s="813"/>
      <c r="CY12" s="813"/>
      <c r="CZ12" s="813"/>
      <c r="DA12" s="814"/>
      <c r="DB12" s="812" t="s">
        <v>553</v>
      </c>
      <c r="DC12" s="813"/>
      <c r="DD12" s="813"/>
      <c r="DE12" s="813"/>
      <c r="DF12" s="814"/>
      <c r="DG12" s="812" t="s">
        <v>553</v>
      </c>
      <c r="DH12" s="813"/>
      <c r="DI12" s="813"/>
      <c r="DJ12" s="813"/>
      <c r="DK12" s="814"/>
      <c r="DL12" s="812" t="s">
        <v>553</v>
      </c>
      <c r="DM12" s="813"/>
      <c r="DN12" s="813"/>
      <c r="DO12" s="813"/>
      <c r="DP12" s="814"/>
      <c r="DQ12" s="812" t="s">
        <v>553</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574</v>
      </c>
      <c r="BT13" s="810"/>
      <c r="BU13" s="810"/>
      <c r="BV13" s="810"/>
      <c r="BW13" s="810"/>
      <c r="BX13" s="810"/>
      <c r="BY13" s="810"/>
      <c r="BZ13" s="810"/>
      <c r="CA13" s="810"/>
      <c r="CB13" s="810"/>
      <c r="CC13" s="810"/>
      <c r="CD13" s="810"/>
      <c r="CE13" s="810"/>
      <c r="CF13" s="810"/>
      <c r="CG13" s="811"/>
      <c r="CH13" s="812">
        <v>1</v>
      </c>
      <c r="CI13" s="813"/>
      <c r="CJ13" s="813"/>
      <c r="CK13" s="813"/>
      <c r="CL13" s="814"/>
      <c r="CM13" s="812">
        <v>198</v>
      </c>
      <c r="CN13" s="813"/>
      <c r="CO13" s="813"/>
      <c r="CP13" s="813"/>
      <c r="CQ13" s="814"/>
      <c r="CR13" s="812">
        <v>12</v>
      </c>
      <c r="CS13" s="813"/>
      <c r="CT13" s="813"/>
      <c r="CU13" s="813"/>
      <c r="CV13" s="814"/>
      <c r="CW13" s="812">
        <v>5</v>
      </c>
      <c r="CX13" s="813"/>
      <c r="CY13" s="813"/>
      <c r="CZ13" s="813"/>
      <c r="DA13" s="814"/>
      <c r="DB13" s="812" t="s">
        <v>553</v>
      </c>
      <c r="DC13" s="813"/>
      <c r="DD13" s="813"/>
      <c r="DE13" s="813"/>
      <c r="DF13" s="814"/>
      <c r="DG13" s="812" t="s">
        <v>553</v>
      </c>
      <c r="DH13" s="813"/>
      <c r="DI13" s="813"/>
      <c r="DJ13" s="813"/>
      <c r="DK13" s="814"/>
      <c r="DL13" s="812" t="s">
        <v>553</v>
      </c>
      <c r="DM13" s="813"/>
      <c r="DN13" s="813"/>
      <c r="DO13" s="813"/>
      <c r="DP13" s="814"/>
      <c r="DQ13" s="812" t="s">
        <v>553</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561</v>
      </c>
      <c r="BT14" s="810"/>
      <c r="BU14" s="810"/>
      <c r="BV14" s="810"/>
      <c r="BW14" s="810"/>
      <c r="BX14" s="810"/>
      <c r="BY14" s="810"/>
      <c r="BZ14" s="810"/>
      <c r="CA14" s="810"/>
      <c r="CB14" s="810"/>
      <c r="CC14" s="810"/>
      <c r="CD14" s="810"/>
      <c r="CE14" s="810"/>
      <c r="CF14" s="810"/>
      <c r="CG14" s="811"/>
      <c r="CH14" s="812">
        <v>-1</v>
      </c>
      <c r="CI14" s="813"/>
      <c r="CJ14" s="813"/>
      <c r="CK14" s="813"/>
      <c r="CL14" s="814"/>
      <c r="CM14" s="812">
        <v>9</v>
      </c>
      <c r="CN14" s="813"/>
      <c r="CO14" s="813"/>
      <c r="CP14" s="813"/>
      <c r="CQ14" s="814"/>
      <c r="CR14" s="812">
        <v>1</v>
      </c>
      <c r="CS14" s="813"/>
      <c r="CT14" s="813"/>
      <c r="CU14" s="813"/>
      <c r="CV14" s="814"/>
      <c r="CW14" s="812" t="s">
        <v>553</v>
      </c>
      <c r="CX14" s="813"/>
      <c r="CY14" s="813"/>
      <c r="CZ14" s="813"/>
      <c r="DA14" s="814"/>
      <c r="DB14" s="812" t="s">
        <v>553</v>
      </c>
      <c r="DC14" s="813"/>
      <c r="DD14" s="813"/>
      <c r="DE14" s="813"/>
      <c r="DF14" s="814"/>
      <c r="DG14" s="812" t="s">
        <v>553</v>
      </c>
      <c r="DH14" s="813"/>
      <c r="DI14" s="813"/>
      <c r="DJ14" s="813"/>
      <c r="DK14" s="814"/>
      <c r="DL14" s="812" t="s">
        <v>553</v>
      </c>
      <c r="DM14" s="813"/>
      <c r="DN14" s="813"/>
      <c r="DO14" s="813"/>
      <c r="DP14" s="814"/>
      <c r="DQ14" s="812" t="s">
        <v>553</v>
      </c>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36632</v>
      </c>
      <c r="R23" s="829"/>
      <c r="S23" s="829"/>
      <c r="T23" s="829"/>
      <c r="U23" s="829"/>
      <c r="V23" s="829">
        <v>34760</v>
      </c>
      <c r="W23" s="829"/>
      <c r="X23" s="829"/>
      <c r="Y23" s="829"/>
      <c r="Z23" s="829"/>
      <c r="AA23" s="829">
        <v>1872</v>
      </c>
      <c r="AB23" s="829"/>
      <c r="AC23" s="829"/>
      <c r="AD23" s="829"/>
      <c r="AE23" s="830"/>
      <c r="AF23" s="831">
        <v>973</v>
      </c>
      <c r="AG23" s="829"/>
      <c r="AH23" s="829"/>
      <c r="AI23" s="829"/>
      <c r="AJ23" s="832"/>
      <c r="AK23" s="833"/>
      <c r="AL23" s="834"/>
      <c r="AM23" s="834"/>
      <c r="AN23" s="834"/>
      <c r="AO23" s="834"/>
      <c r="AP23" s="829">
        <v>39847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5121</v>
      </c>
      <c r="R28" s="859"/>
      <c r="S28" s="859"/>
      <c r="T28" s="859"/>
      <c r="U28" s="859"/>
      <c r="V28" s="859">
        <v>5095</v>
      </c>
      <c r="W28" s="859"/>
      <c r="X28" s="859"/>
      <c r="Y28" s="859"/>
      <c r="Z28" s="859"/>
      <c r="AA28" s="859">
        <v>26</v>
      </c>
      <c r="AB28" s="859"/>
      <c r="AC28" s="859"/>
      <c r="AD28" s="859"/>
      <c r="AE28" s="860"/>
      <c r="AF28" s="861">
        <v>26</v>
      </c>
      <c r="AG28" s="859"/>
      <c r="AH28" s="859"/>
      <c r="AI28" s="859"/>
      <c r="AJ28" s="862"/>
      <c r="AK28" s="863">
        <v>522</v>
      </c>
      <c r="AL28" s="864"/>
      <c r="AM28" s="864"/>
      <c r="AN28" s="864"/>
      <c r="AO28" s="864"/>
      <c r="AP28" s="864" t="s">
        <v>491</v>
      </c>
      <c r="AQ28" s="864"/>
      <c r="AR28" s="864"/>
      <c r="AS28" s="864"/>
      <c r="AT28" s="864"/>
      <c r="AU28" s="864" t="s">
        <v>491</v>
      </c>
      <c r="AV28" s="864"/>
      <c r="AW28" s="864"/>
      <c r="AX28" s="864"/>
      <c r="AY28" s="864"/>
      <c r="AZ28" s="865" t="s">
        <v>491</v>
      </c>
      <c r="BA28" s="865"/>
      <c r="BB28" s="865"/>
      <c r="BC28" s="865"/>
      <c r="BD28" s="865"/>
      <c r="BE28" s="856" t="s">
        <v>554</v>
      </c>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288</v>
      </c>
      <c r="R29" s="820"/>
      <c r="S29" s="820"/>
      <c r="T29" s="820"/>
      <c r="U29" s="820"/>
      <c r="V29" s="820">
        <v>287</v>
      </c>
      <c r="W29" s="820"/>
      <c r="X29" s="820"/>
      <c r="Y29" s="820"/>
      <c r="Z29" s="820"/>
      <c r="AA29" s="820">
        <v>1</v>
      </c>
      <c r="AB29" s="820"/>
      <c r="AC29" s="820"/>
      <c r="AD29" s="820"/>
      <c r="AE29" s="821"/>
      <c r="AF29" s="822">
        <v>1</v>
      </c>
      <c r="AG29" s="823"/>
      <c r="AH29" s="823"/>
      <c r="AI29" s="823"/>
      <c r="AJ29" s="824"/>
      <c r="AK29" s="870">
        <v>49</v>
      </c>
      <c r="AL29" s="866"/>
      <c r="AM29" s="866"/>
      <c r="AN29" s="866"/>
      <c r="AO29" s="866"/>
      <c r="AP29" s="866">
        <v>172</v>
      </c>
      <c r="AQ29" s="866"/>
      <c r="AR29" s="866"/>
      <c r="AS29" s="866"/>
      <c r="AT29" s="866"/>
      <c r="AU29" s="866">
        <v>21</v>
      </c>
      <c r="AV29" s="866"/>
      <c r="AW29" s="866"/>
      <c r="AX29" s="866"/>
      <c r="AY29" s="866"/>
      <c r="AZ29" s="867" t="s">
        <v>491</v>
      </c>
      <c r="BA29" s="867"/>
      <c r="BB29" s="867"/>
      <c r="BC29" s="867"/>
      <c r="BD29" s="867"/>
      <c r="BE29" s="868" t="s">
        <v>554</v>
      </c>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594</v>
      </c>
      <c r="R30" s="820"/>
      <c r="S30" s="820"/>
      <c r="T30" s="820"/>
      <c r="U30" s="820"/>
      <c r="V30" s="820">
        <v>592</v>
      </c>
      <c r="W30" s="820"/>
      <c r="X30" s="820"/>
      <c r="Y30" s="820"/>
      <c r="Z30" s="820"/>
      <c r="AA30" s="820">
        <v>1</v>
      </c>
      <c r="AB30" s="820"/>
      <c r="AC30" s="820"/>
      <c r="AD30" s="820"/>
      <c r="AE30" s="821"/>
      <c r="AF30" s="822">
        <v>1</v>
      </c>
      <c r="AG30" s="823"/>
      <c r="AH30" s="823"/>
      <c r="AI30" s="823"/>
      <c r="AJ30" s="824"/>
      <c r="AK30" s="870">
        <v>184</v>
      </c>
      <c r="AL30" s="866"/>
      <c r="AM30" s="866"/>
      <c r="AN30" s="866"/>
      <c r="AO30" s="866"/>
      <c r="AP30" s="866" t="s">
        <v>491</v>
      </c>
      <c r="AQ30" s="866"/>
      <c r="AR30" s="866"/>
      <c r="AS30" s="866"/>
      <c r="AT30" s="866"/>
      <c r="AU30" s="866" t="s">
        <v>491</v>
      </c>
      <c r="AV30" s="866"/>
      <c r="AW30" s="866"/>
      <c r="AX30" s="866"/>
      <c r="AY30" s="866"/>
      <c r="AZ30" s="867" t="s">
        <v>491</v>
      </c>
      <c r="BA30" s="867"/>
      <c r="BB30" s="867"/>
      <c r="BC30" s="867"/>
      <c r="BD30" s="867"/>
      <c r="BE30" s="868" t="s">
        <v>554</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5283</v>
      </c>
      <c r="R31" s="820"/>
      <c r="S31" s="820"/>
      <c r="T31" s="820"/>
      <c r="U31" s="820"/>
      <c r="V31" s="820">
        <v>5113</v>
      </c>
      <c r="W31" s="820"/>
      <c r="X31" s="820"/>
      <c r="Y31" s="820"/>
      <c r="Z31" s="820"/>
      <c r="AA31" s="820">
        <v>170</v>
      </c>
      <c r="AB31" s="820"/>
      <c r="AC31" s="820"/>
      <c r="AD31" s="820"/>
      <c r="AE31" s="821"/>
      <c r="AF31" s="822">
        <v>170</v>
      </c>
      <c r="AG31" s="823"/>
      <c r="AH31" s="823"/>
      <c r="AI31" s="823"/>
      <c r="AJ31" s="824"/>
      <c r="AK31" s="870">
        <v>900</v>
      </c>
      <c r="AL31" s="866"/>
      <c r="AM31" s="866"/>
      <c r="AN31" s="866"/>
      <c r="AO31" s="866"/>
      <c r="AP31" s="866" t="s">
        <v>491</v>
      </c>
      <c r="AQ31" s="866"/>
      <c r="AR31" s="866"/>
      <c r="AS31" s="866"/>
      <c r="AT31" s="866"/>
      <c r="AU31" s="866" t="s">
        <v>491</v>
      </c>
      <c r="AV31" s="866"/>
      <c r="AW31" s="866"/>
      <c r="AX31" s="866"/>
      <c r="AY31" s="866"/>
      <c r="AZ31" s="867" t="s">
        <v>491</v>
      </c>
      <c r="BA31" s="867"/>
      <c r="BB31" s="867"/>
      <c r="BC31" s="867"/>
      <c r="BD31" s="867"/>
      <c r="BE31" s="868" t="s">
        <v>554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392</v>
      </c>
      <c r="C32" s="817"/>
      <c r="D32" s="817"/>
      <c r="E32" s="817"/>
      <c r="F32" s="817"/>
      <c r="G32" s="817"/>
      <c r="H32" s="817"/>
      <c r="I32" s="817"/>
      <c r="J32" s="817"/>
      <c r="K32" s="817"/>
      <c r="L32" s="817"/>
      <c r="M32" s="817"/>
      <c r="N32" s="817"/>
      <c r="O32" s="817"/>
      <c r="P32" s="818"/>
      <c r="Q32" s="819">
        <v>29</v>
      </c>
      <c r="R32" s="820"/>
      <c r="S32" s="820"/>
      <c r="T32" s="820"/>
      <c r="U32" s="820"/>
      <c r="V32" s="820">
        <v>29</v>
      </c>
      <c r="W32" s="820"/>
      <c r="X32" s="820"/>
      <c r="Y32" s="820"/>
      <c r="Z32" s="820"/>
      <c r="AA32" s="820" t="s">
        <v>553</v>
      </c>
      <c r="AB32" s="820"/>
      <c r="AC32" s="820"/>
      <c r="AD32" s="820"/>
      <c r="AE32" s="821"/>
      <c r="AF32" s="822" t="s">
        <v>122</v>
      </c>
      <c r="AG32" s="823"/>
      <c r="AH32" s="823"/>
      <c r="AI32" s="823"/>
      <c r="AJ32" s="824"/>
      <c r="AK32" s="870" t="s">
        <v>553</v>
      </c>
      <c r="AL32" s="866"/>
      <c r="AM32" s="866"/>
      <c r="AN32" s="866"/>
      <c r="AO32" s="866"/>
      <c r="AP32" s="866" t="s">
        <v>491</v>
      </c>
      <c r="AQ32" s="866"/>
      <c r="AR32" s="866"/>
      <c r="AS32" s="866"/>
      <c r="AT32" s="866"/>
      <c r="AU32" s="866" t="s">
        <v>491</v>
      </c>
      <c r="AV32" s="866"/>
      <c r="AW32" s="866"/>
      <c r="AX32" s="866"/>
      <c r="AY32" s="866"/>
      <c r="AZ32" s="867" t="s">
        <v>491</v>
      </c>
      <c r="BA32" s="867"/>
      <c r="BB32" s="867"/>
      <c r="BC32" s="867"/>
      <c r="BD32" s="867"/>
      <c r="BE32" s="868" t="s">
        <v>554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393</v>
      </c>
      <c r="C33" s="817"/>
      <c r="D33" s="817"/>
      <c r="E33" s="817"/>
      <c r="F33" s="817"/>
      <c r="G33" s="817"/>
      <c r="H33" s="817"/>
      <c r="I33" s="817"/>
      <c r="J33" s="817"/>
      <c r="K33" s="817"/>
      <c r="L33" s="817"/>
      <c r="M33" s="817"/>
      <c r="N33" s="817"/>
      <c r="O33" s="817"/>
      <c r="P33" s="818"/>
      <c r="Q33" s="819">
        <v>5</v>
      </c>
      <c r="R33" s="820"/>
      <c r="S33" s="820"/>
      <c r="T33" s="820"/>
      <c r="U33" s="820"/>
      <c r="V33" s="820">
        <v>2</v>
      </c>
      <c r="W33" s="820"/>
      <c r="X33" s="820"/>
      <c r="Y33" s="820"/>
      <c r="Z33" s="820"/>
      <c r="AA33" s="820">
        <v>4</v>
      </c>
      <c r="AB33" s="820"/>
      <c r="AC33" s="820"/>
      <c r="AD33" s="820"/>
      <c r="AE33" s="821"/>
      <c r="AF33" s="822">
        <v>4</v>
      </c>
      <c r="AG33" s="823"/>
      <c r="AH33" s="823"/>
      <c r="AI33" s="823"/>
      <c r="AJ33" s="824"/>
      <c r="AK33" s="870" t="s">
        <v>553</v>
      </c>
      <c r="AL33" s="866"/>
      <c r="AM33" s="866"/>
      <c r="AN33" s="866"/>
      <c r="AO33" s="866"/>
      <c r="AP33" s="866" t="s">
        <v>491</v>
      </c>
      <c r="AQ33" s="866"/>
      <c r="AR33" s="866"/>
      <c r="AS33" s="866"/>
      <c r="AT33" s="866"/>
      <c r="AU33" s="866" t="s">
        <v>576</v>
      </c>
      <c r="AV33" s="866"/>
      <c r="AW33" s="866"/>
      <c r="AX33" s="866"/>
      <c r="AY33" s="866"/>
      <c r="AZ33" s="867" t="s">
        <v>491</v>
      </c>
      <c r="BA33" s="867"/>
      <c r="BB33" s="867"/>
      <c r="BC33" s="867"/>
      <c r="BD33" s="867"/>
      <c r="BE33" s="868" t="s">
        <v>554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394</v>
      </c>
      <c r="C34" s="817"/>
      <c r="D34" s="817"/>
      <c r="E34" s="817"/>
      <c r="F34" s="817"/>
      <c r="G34" s="817"/>
      <c r="H34" s="817"/>
      <c r="I34" s="817"/>
      <c r="J34" s="817"/>
      <c r="K34" s="817"/>
      <c r="L34" s="817"/>
      <c r="M34" s="817"/>
      <c r="N34" s="817"/>
      <c r="O34" s="817"/>
      <c r="P34" s="818"/>
      <c r="Q34" s="819">
        <v>1136</v>
      </c>
      <c r="R34" s="820"/>
      <c r="S34" s="820"/>
      <c r="T34" s="820"/>
      <c r="U34" s="820"/>
      <c r="V34" s="820">
        <v>1076</v>
      </c>
      <c r="W34" s="820"/>
      <c r="X34" s="820"/>
      <c r="Y34" s="820"/>
      <c r="Z34" s="820"/>
      <c r="AA34" s="820">
        <v>60</v>
      </c>
      <c r="AB34" s="820"/>
      <c r="AC34" s="820"/>
      <c r="AD34" s="820"/>
      <c r="AE34" s="821"/>
      <c r="AF34" s="822">
        <v>2802</v>
      </c>
      <c r="AG34" s="823"/>
      <c r="AH34" s="823"/>
      <c r="AI34" s="823"/>
      <c r="AJ34" s="824"/>
      <c r="AK34" s="870">
        <v>294</v>
      </c>
      <c r="AL34" s="866"/>
      <c r="AM34" s="866"/>
      <c r="AN34" s="866"/>
      <c r="AO34" s="866"/>
      <c r="AP34" s="866">
        <v>3502</v>
      </c>
      <c r="AQ34" s="866"/>
      <c r="AR34" s="866"/>
      <c r="AS34" s="866"/>
      <c r="AT34" s="866"/>
      <c r="AU34" s="866">
        <v>3051</v>
      </c>
      <c r="AV34" s="866"/>
      <c r="AW34" s="866"/>
      <c r="AX34" s="866"/>
      <c r="AY34" s="866"/>
      <c r="AZ34" s="867" t="s">
        <v>553</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396</v>
      </c>
      <c r="C35" s="817"/>
      <c r="D35" s="817"/>
      <c r="E35" s="817"/>
      <c r="F35" s="817"/>
      <c r="G35" s="817"/>
      <c r="H35" s="817"/>
      <c r="I35" s="817"/>
      <c r="J35" s="817"/>
      <c r="K35" s="817"/>
      <c r="L35" s="817"/>
      <c r="M35" s="817"/>
      <c r="N35" s="817"/>
      <c r="O35" s="817"/>
      <c r="P35" s="818"/>
      <c r="Q35" s="819">
        <v>1650</v>
      </c>
      <c r="R35" s="820"/>
      <c r="S35" s="820"/>
      <c r="T35" s="820"/>
      <c r="U35" s="820"/>
      <c r="V35" s="820">
        <v>1376</v>
      </c>
      <c r="W35" s="820"/>
      <c r="X35" s="820"/>
      <c r="Y35" s="820"/>
      <c r="Z35" s="820"/>
      <c r="AA35" s="820">
        <v>274</v>
      </c>
      <c r="AB35" s="820"/>
      <c r="AC35" s="820"/>
      <c r="AD35" s="820"/>
      <c r="AE35" s="821"/>
      <c r="AF35" s="822">
        <v>271</v>
      </c>
      <c r="AG35" s="823"/>
      <c r="AH35" s="823"/>
      <c r="AI35" s="823"/>
      <c r="AJ35" s="824"/>
      <c r="AK35" s="870">
        <v>660</v>
      </c>
      <c r="AL35" s="866"/>
      <c r="AM35" s="866"/>
      <c r="AN35" s="866"/>
      <c r="AO35" s="866"/>
      <c r="AP35" s="866">
        <v>9010</v>
      </c>
      <c r="AQ35" s="866"/>
      <c r="AR35" s="866"/>
      <c r="AS35" s="866"/>
      <c r="AT35" s="866"/>
      <c r="AU35" s="866">
        <v>5091</v>
      </c>
      <c r="AV35" s="866"/>
      <c r="AW35" s="866"/>
      <c r="AX35" s="866"/>
      <c r="AY35" s="866"/>
      <c r="AZ35" s="867" t="s">
        <v>553</v>
      </c>
      <c r="BA35" s="867"/>
      <c r="BB35" s="867"/>
      <c r="BC35" s="867"/>
      <c r="BD35" s="867"/>
      <c r="BE35" s="868" t="s">
        <v>395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397</v>
      </c>
      <c r="C36" s="817"/>
      <c r="D36" s="817"/>
      <c r="E36" s="817"/>
      <c r="F36" s="817"/>
      <c r="G36" s="817"/>
      <c r="H36" s="817"/>
      <c r="I36" s="817"/>
      <c r="J36" s="817"/>
      <c r="K36" s="817"/>
      <c r="L36" s="817"/>
      <c r="M36" s="817"/>
      <c r="N36" s="817"/>
      <c r="O36" s="817"/>
      <c r="P36" s="818"/>
      <c r="Q36" s="819">
        <v>759</v>
      </c>
      <c r="R36" s="820"/>
      <c r="S36" s="820"/>
      <c r="T36" s="820"/>
      <c r="U36" s="820"/>
      <c r="V36" s="820">
        <v>759</v>
      </c>
      <c r="W36" s="820"/>
      <c r="X36" s="820"/>
      <c r="Y36" s="820"/>
      <c r="Z36" s="820"/>
      <c r="AA36" s="820">
        <v>0</v>
      </c>
      <c r="AB36" s="820"/>
      <c r="AC36" s="820"/>
      <c r="AD36" s="820"/>
      <c r="AE36" s="821"/>
      <c r="AF36" s="822">
        <v>0</v>
      </c>
      <c r="AG36" s="823"/>
      <c r="AH36" s="823"/>
      <c r="AI36" s="823"/>
      <c r="AJ36" s="824"/>
      <c r="AK36" s="870">
        <v>107</v>
      </c>
      <c r="AL36" s="866"/>
      <c r="AM36" s="866"/>
      <c r="AN36" s="866"/>
      <c r="AO36" s="866"/>
      <c r="AP36" s="866">
        <v>211</v>
      </c>
      <c r="AQ36" s="866"/>
      <c r="AR36" s="866"/>
      <c r="AS36" s="866"/>
      <c r="AT36" s="866"/>
      <c r="AU36" s="866" t="s">
        <v>576</v>
      </c>
      <c r="AV36" s="866"/>
      <c r="AW36" s="866"/>
      <c r="AX36" s="866"/>
      <c r="AY36" s="866"/>
      <c r="AZ36" s="867" t="s">
        <v>553</v>
      </c>
      <c r="BA36" s="867"/>
      <c r="BB36" s="867"/>
      <c r="BC36" s="867"/>
      <c r="BD36" s="867"/>
      <c r="BE36" s="868" t="s">
        <v>398</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3276</v>
      </c>
      <c r="AG63" s="880"/>
      <c r="AH63" s="880"/>
      <c r="AI63" s="880"/>
      <c r="AJ63" s="881"/>
      <c r="AK63" s="882"/>
      <c r="AL63" s="877"/>
      <c r="AM63" s="877"/>
      <c r="AN63" s="877"/>
      <c r="AO63" s="877"/>
      <c r="AP63" s="880">
        <v>12895</v>
      </c>
      <c r="AQ63" s="880"/>
      <c r="AR63" s="880"/>
      <c r="AS63" s="880"/>
      <c r="AT63" s="880"/>
      <c r="AU63" s="880">
        <v>8163</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402</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562</v>
      </c>
      <c r="C68" s="906"/>
      <c r="D68" s="906"/>
      <c r="E68" s="906"/>
      <c r="F68" s="906"/>
      <c r="G68" s="906"/>
      <c r="H68" s="906"/>
      <c r="I68" s="906"/>
      <c r="J68" s="906"/>
      <c r="K68" s="906"/>
      <c r="L68" s="906"/>
      <c r="M68" s="906"/>
      <c r="N68" s="906"/>
      <c r="O68" s="906"/>
      <c r="P68" s="907"/>
      <c r="Q68" s="908">
        <v>8593</v>
      </c>
      <c r="R68" s="902"/>
      <c r="S68" s="902"/>
      <c r="T68" s="902"/>
      <c r="U68" s="902"/>
      <c r="V68" s="902">
        <v>7983</v>
      </c>
      <c r="W68" s="902"/>
      <c r="X68" s="902"/>
      <c r="Y68" s="902"/>
      <c r="Z68" s="902"/>
      <c r="AA68" s="902">
        <v>610</v>
      </c>
      <c r="AB68" s="902"/>
      <c r="AC68" s="902"/>
      <c r="AD68" s="902"/>
      <c r="AE68" s="902"/>
      <c r="AF68" s="902">
        <v>610</v>
      </c>
      <c r="AG68" s="902"/>
      <c r="AH68" s="902"/>
      <c r="AI68" s="902"/>
      <c r="AJ68" s="902"/>
      <c r="AK68" s="902">
        <v>58</v>
      </c>
      <c r="AL68" s="902"/>
      <c r="AM68" s="902"/>
      <c r="AN68" s="902"/>
      <c r="AO68" s="902"/>
      <c r="AP68" s="902" t="s">
        <v>491</v>
      </c>
      <c r="AQ68" s="902"/>
      <c r="AR68" s="902"/>
      <c r="AS68" s="902"/>
      <c r="AT68" s="902"/>
      <c r="AU68" s="902" t="s">
        <v>491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563</v>
      </c>
      <c r="C69" s="910"/>
      <c r="D69" s="910"/>
      <c r="E69" s="910"/>
      <c r="F69" s="910"/>
      <c r="G69" s="910"/>
      <c r="H69" s="910"/>
      <c r="I69" s="910"/>
      <c r="J69" s="910"/>
      <c r="K69" s="910"/>
      <c r="L69" s="910"/>
      <c r="M69" s="910"/>
      <c r="N69" s="910"/>
      <c r="O69" s="910"/>
      <c r="P69" s="911"/>
      <c r="Q69" s="912">
        <v>582</v>
      </c>
      <c r="R69" s="866"/>
      <c r="S69" s="866"/>
      <c r="T69" s="866"/>
      <c r="U69" s="866"/>
      <c r="V69" s="866">
        <v>547</v>
      </c>
      <c r="W69" s="866"/>
      <c r="X69" s="866"/>
      <c r="Y69" s="866"/>
      <c r="Z69" s="866"/>
      <c r="AA69" s="866">
        <v>35</v>
      </c>
      <c r="AB69" s="866"/>
      <c r="AC69" s="866"/>
      <c r="AD69" s="866"/>
      <c r="AE69" s="866"/>
      <c r="AF69" s="866">
        <v>35</v>
      </c>
      <c r="AG69" s="866"/>
      <c r="AH69" s="866"/>
      <c r="AI69" s="866"/>
      <c r="AJ69" s="866"/>
      <c r="AK69" s="866">
        <v>20</v>
      </c>
      <c r="AL69" s="866"/>
      <c r="AM69" s="866"/>
      <c r="AN69" s="866"/>
      <c r="AO69" s="866"/>
      <c r="AP69" s="866" t="s">
        <v>491</v>
      </c>
      <c r="AQ69" s="866"/>
      <c r="AR69" s="866"/>
      <c r="AS69" s="866"/>
      <c r="AT69" s="866"/>
      <c r="AU69" s="866" t="s">
        <v>491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564</v>
      </c>
      <c r="C70" s="910"/>
      <c r="D70" s="910"/>
      <c r="E70" s="910"/>
      <c r="F70" s="910"/>
      <c r="G70" s="910"/>
      <c r="H70" s="910"/>
      <c r="I70" s="910"/>
      <c r="J70" s="910"/>
      <c r="K70" s="910"/>
      <c r="L70" s="910"/>
      <c r="M70" s="910"/>
      <c r="N70" s="910"/>
      <c r="O70" s="910"/>
      <c r="P70" s="911"/>
      <c r="Q70" s="912">
        <v>51</v>
      </c>
      <c r="R70" s="866"/>
      <c r="S70" s="866"/>
      <c r="T70" s="866"/>
      <c r="U70" s="866"/>
      <c r="V70" s="866">
        <v>48</v>
      </c>
      <c r="W70" s="866"/>
      <c r="X70" s="866"/>
      <c r="Y70" s="866"/>
      <c r="Z70" s="866"/>
      <c r="AA70" s="866">
        <v>3</v>
      </c>
      <c r="AB70" s="866"/>
      <c r="AC70" s="866"/>
      <c r="AD70" s="866"/>
      <c r="AE70" s="866"/>
      <c r="AF70" s="866">
        <v>3</v>
      </c>
      <c r="AG70" s="866"/>
      <c r="AH70" s="866"/>
      <c r="AI70" s="866"/>
      <c r="AJ70" s="866"/>
      <c r="AK70" s="866" t="s">
        <v>577</v>
      </c>
      <c r="AL70" s="866"/>
      <c r="AM70" s="866"/>
      <c r="AN70" s="866"/>
      <c r="AO70" s="866"/>
      <c r="AP70" s="866" t="s">
        <v>491</v>
      </c>
      <c r="AQ70" s="866"/>
      <c r="AR70" s="866"/>
      <c r="AS70" s="866"/>
      <c r="AT70" s="866"/>
      <c r="AU70" s="866" t="s">
        <v>491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565</v>
      </c>
      <c r="C71" s="910"/>
      <c r="D71" s="910"/>
      <c r="E71" s="910"/>
      <c r="F71" s="910"/>
      <c r="G71" s="910"/>
      <c r="H71" s="910"/>
      <c r="I71" s="910"/>
      <c r="J71" s="910"/>
      <c r="K71" s="910"/>
      <c r="L71" s="910"/>
      <c r="M71" s="910"/>
      <c r="N71" s="910"/>
      <c r="O71" s="910"/>
      <c r="P71" s="911"/>
      <c r="Q71" s="912">
        <v>110</v>
      </c>
      <c r="R71" s="866"/>
      <c r="S71" s="866"/>
      <c r="T71" s="866"/>
      <c r="U71" s="866"/>
      <c r="V71" s="866">
        <v>93</v>
      </c>
      <c r="W71" s="866"/>
      <c r="X71" s="866"/>
      <c r="Y71" s="866"/>
      <c r="Z71" s="866"/>
      <c r="AA71" s="866">
        <v>17</v>
      </c>
      <c r="AB71" s="866"/>
      <c r="AC71" s="866"/>
      <c r="AD71" s="866"/>
      <c r="AE71" s="866"/>
      <c r="AF71" s="866">
        <v>17</v>
      </c>
      <c r="AG71" s="866"/>
      <c r="AH71" s="866"/>
      <c r="AI71" s="866"/>
      <c r="AJ71" s="866"/>
      <c r="AK71" s="866" t="s">
        <v>577</v>
      </c>
      <c r="AL71" s="866"/>
      <c r="AM71" s="866"/>
      <c r="AN71" s="866"/>
      <c r="AO71" s="866"/>
      <c r="AP71" s="866" t="s">
        <v>491</v>
      </c>
      <c r="AQ71" s="866"/>
      <c r="AR71" s="866"/>
      <c r="AS71" s="866"/>
      <c r="AT71" s="866"/>
      <c r="AU71" s="866" t="s">
        <v>491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566</v>
      </c>
      <c r="C72" s="910"/>
      <c r="D72" s="910"/>
      <c r="E72" s="910"/>
      <c r="F72" s="910"/>
      <c r="G72" s="910"/>
      <c r="H72" s="910"/>
      <c r="I72" s="910"/>
      <c r="J72" s="910"/>
      <c r="K72" s="910"/>
      <c r="L72" s="910"/>
      <c r="M72" s="910"/>
      <c r="N72" s="910"/>
      <c r="O72" s="910"/>
      <c r="P72" s="911"/>
      <c r="Q72" s="912">
        <v>293729</v>
      </c>
      <c r="R72" s="866"/>
      <c r="S72" s="866"/>
      <c r="T72" s="866"/>
      <c r="U72" s="866"/>
      <c r="V72" s="866">
        <v>290111</v>
      </c>
      <c r="W72" s="866"/>
      <c r="X72" s="866"/>
      <c r="Y72" s="866"/>
      <c r="Z72" s="866"/>
      <c r="AA72" s="866">
        <v>3616</v>
      </c>
      <c r="AB72" s="866"/>
      <c r="AC72" s="866"/>
      <c r="AD72" s="866"/>
      <c r="AE72" s="866"/>
      <c r="AF72" s="866">
        <v>3616</v>
      </c>
      <c r="AG72" s="866"/>
      <c r="AH72" s="866"/>
      <c r="AI72" s="866"/>
      <c r="AJ72" s="866"/>
      <c r="AK72" s="866">
        <v>27</v>
      </c>
      <c r="AL72" s="866"/>
      <c r="AM72" s="866"/>
      <c r="AN72" s="866"/>
      <c r="AO72" s="866"/>
      <c r="AP72" s="866" t="s">
        <v>491</v>
      </c>
      <c r="AQ72" s="866"/>
      <c r="AR72" s="866"/>
      <c r="AS72" s="866"/>
      <c r="AT72" s="866"/>
      <c r="AU72" s="866" t="s">
        <v>491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567</v>
      </c>
      <c r="C73" s="910"/>
      <c r="D73" s="910"/>
      <c r="E73" s="910"/>
      <c r="F73" s="910"/>
      <c r="G73" s="910"/>
      <c r="H73" s="910"/>
      <c r="I73" s="910"/>
      <c r="J73" s="910"/>
      <c r="K73" s="910"/>
      <c r="L73" s="910"/>
      <c r="M73" s="910"/>
      <c r="N73" s="910"/>
      <c r="O73" s="910"/>
      <c r="P73" s="911"/>
      <c r="Q73" s="912">
        <v>977</v>
      </c>
      <c r="R73" s="866"/>
      <c r="S73" s="866"/>
      <c r="T73" s="866"/>
      <c r="U73" s="866"/>
      <c r="V73" s="866">
        <v>937</v>
      </c>
      <c r="W73" s="866"/>
      <c r="X73" s="866"/>
      <c r="Y73" s="866"/>
      <c r="Z73" s="866"/>
      <c r="AA73" s="866">
        <v>40</v>
      </c>
      <c r="AB73" s="866"/>
      <c r="AC73" s="866"/>
      <c r="AD73" s="866"/>
      <c r="AE73" s="866"/>
      <c r="AF73" s="866">
        <v>40</v>
      </c>
      <c r="AG73" s="866"/>
      <c r="AH73" s="866"/>
      <c r="AI73" s="866"/>
      <c r="AJ73" s="866"/>
      <c r="AK73" s="866" t="s">
        <v>577</v>
      </c>
      <c r="AL73" s="866"/>
      <c r="AM73" s="866"/>
      <c r="AN73" s="866"/>
      <c r="AO73" s="866"/>
      <c r="AP73" s="866" t="s">
        <v>491</v>
      </c>
      <c r="AQ73" s="866"/>
      <c r="AR73" s="866"/>
      <c r="AS73" s="866"/>
      <c r="AT73" s="866"/>
      <c r="AU73" s="866" t="s">
        <v>491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568</v>
      </c>
      <c r="C74" s="910"/>
      <c r="D74" s="910"/>
      <c r="E74" s="910"/>
      <c r="F74" s="910"/>
      <c r="G74" s="910"/>
      <c r="H74" s="910"/>
      <c r="I74" s="910"/>
      <c r="J74" s="910"/>
      <c r="K74" s="910"/>
      <c r="L74" s="910"/>
      <c r="M74" s="910"/>
      <c r="N74" s="910"/>
      <c r="O74" s="910"/>
      <c r="P74" s="911"/>
      <c r="Q74" s="912">
        <v>1347</v>
      </c>
      <c r="R74" s="866"/>
      <c r="S74" s="866"/>
      <c r="T74" s="866"/>
      <c r="U74" s="866"/>
      <c r="V74" s="866">
        <v>1343</v>
      </c>
      <c r="W74" s="866"/>
      <c r="X74" s="866"/>
      <c r="Y74" s="866"/>
      <c r="Z74" s="866"/>
      <c r="AA74" s="866">
        <v>4</v>
      </c>
      <c r="AB74" s="866"/>
      <c r="AC74" s="866"/>
      <c r="AD74" s="866"/>
      <c r="AE74" s="866"/>
      <c r="AF74" s="866">
        <v>4</v>
      </c>
      <c r="AG74" s="866"/>
      <c r="AH74" s="866"/>
      <c r="AI74" s="866"/>
      <c r="AJ74" s="866"/>
      <c r="AK74" s="866">
        <v>11</v>
      </c>
      <c r="AL74" s="866"/>
      <c r="AM74" s="866"/>
      <c r="AN74" s="866"/>
      <c r="AO74" s="866"/>
      <c r="AP74" s="866" t="s">
        <v>491</v>
      </c>
      <c r="AQ74" s="866"/>
      <c r="AR74" s="866"/>
      <c r="AS74" s="866"/>
      <c r="AT74" s="866"/>
      <c r="AU74" s="866" t="s">
        <v>491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4325</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105</v>
      </c>
      <c r="CS102" s="888"/>
      <c r="CT102" s="888"/>
      <c r="CU102" s="888"/>
      <c r="CV102" s="927"/>
      <c r="CW102" s="926">
        <v>50</v>
      </c>
      <c r="CX102" s="888"/>
      <c r="CY102" s="888"/>
      <c r="CZ102" s="888"/>
      <c r="DA102" s="927"/>
      <c r="DB102" s="926"/>
      <c r="DC102" s="888"/>
      <c r="DD102" s="888"/>
      <c r="DE102" s="888"/>
      <c r="DF102" s="927"/>
      <c r="DG102" s="926"/>
      <c r="DH102" s="888"/>
      <c r="DI102" s="888"/>
      <c r="DJ102" s="888"/>
      <c r="DK102" s="927"/>
      <c r="DL102" s="926">
        <v>240</v>
      </c>
      <c r="DM102" s="888"/>
      <c r="DN102" s="888"/>
      <c r="DO102" s="888"/>
      <c r="DP102" s="927"/>
      <c r="DQ102" s="926">
        <v>72</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294</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294</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294</v>
      </c>
      <c r="DR109" s="929"/>
      <c r="DS109" s="929"/>
      <c r="DT109" s="929"/>
      <c r="DU109" s="930"/>
      <c r="DV109" s="928" t="s">
        <v>415</v>
      </c>
      <c r="DW109" s="929"/>
      <c r="DX109" s="929"/>
      <c r="DY109" s="929"/>
      <c r="DZ109" s="931"/>
    </row>
    <row r="110" spans="1:131" s="230" customFormat="1" ht="26.25" customHeight="1" x14ac:dyDescent="0.2">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4324728</v>
      </c>
      <c r="AB110" s="936"/>
      <c r="AC110" s="936"/>
      <c r="AD110" s="936"/>
      <c r="AE110" s="937"/>
      <c r="AF110" s="938">
        <v>4510796</v>
      </c>
      <c r="AG110" s="936"/>
      <c r="AH110" s="936"/>
      <c r="AI110" s="936"/>
      <c r="AJ110" s="937"/>
      <c r="AK110" s="938">
        <v>4623021</v>
      </c>
      <c r="AL110" s="936"/>
      <c r="AM110" s="936"/>
      <c r="AN110" s="936"/>
      <c r="AO110" s="937"/>
      <c r="AP110" s="939">
        <v>32.200000000000003</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44027121</v>
      </c>
      <c r="BR110" s="967"/>
      <c r="BS110" s="967"/>
      <c r="BT110" s="967"/>
      <c r="BU110" s="967"/>
      <c r="BV110" s="967">
        <v>42330236</v>
      </c>
      <c r="BW110" s="967"/>
      <c r="BX110" s="967"/>
      <c r="BY110" s="967"/>
      <c r="BZ110" s="967"/>
      <c r="CA110" s="967">
        <v>39847223</v>
      </c>
      <c r="CB110" s="967"/>
      <c r="CC110" s="967"/>
      <c r="CD110" s="967"/>
      <c r="CE110" s="967"/>
      <c r="CF110" s="980">
        <v>277.3</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8092505</v>
      </c>
      <c r="BR112" s="962"/>
      <c r="BS112" s="962"/>
      <c r="BT112" s="962"/>
      <c r="BU112" s="962"/>
      <c r="BV112" s="962">
        <v>7751801</v>
      </c>
      <c r="BW112" s="962"/>
      <c r="BX112" s="962"/>
      <c r="BY112" s="962"/>
      <c r="BZ112" s="962"/>
      <c r="CA112" s="962">
        <v>8162009</v>
      </c>
      <c r="CB112" s="962"/>
      <c r="CC112" s="962"/>
      <c r="CD112" s="962"/>
      <c r="CE112" s="962"/>
      <c r="CF112" s="956">
        <v>56.8</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722328</v>
      </c>
      <c r="AB113" s="974"/>
      <c r="AC113" s="974"/>
      <c r="AD113" s="974"/>
      <c r="AE113" s="975"/>
      <c r="AF113" s="976">
        <v>735008</v>
      </c>
      <c r="AG113" s="974"/>
      <c r="AH113" s="974"/>
      <c r="AI113" s="974"/>
      <c r="AJ113" s="975"/>
      <c r="AK113" s="976">
        <v>754819</v>
      </c>
      <c r="AL113" s="974"/>
      <c r="AM113" s="974"/>
      <c r="AN113" s="974"/>
      <c r="AO113" s="975"/>
      <c r="AP113" s="977">
        <v>5.3</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12548</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71124</v>
      </c>
      <c r="AB114" s="995"/>
      <c r="AC114" s="995"/>
      <c r="AD114" s="995"/>
      <c r="AE114" s="996"/>
      <c r="AF114" s="997">
        <v>33531</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2585131</v>
      </c>
      <c r="BR114" s="962"/>
      <c r="BS114" s="962"/>
      <c r="BT114" s="962"/>
      <c r="BU114" s="962"/>
      <c r="BV114" s="962">
        <v>2380509</v>
      </c>
      <c r="BW114" s="962"/>
      <c r="BX114" s="962"/>
      <c r="BY114" s="962"/>
      <c r="BZ114" s="962"/>
      <c r="CA114" s="962">
        <v>2438112</v>
      </c>
      <c r="CB114" s="962"/>
      <c r="CC114" s="962"/>
      <c r="CD114" s="962"/>
      <c r="CE114" s="962"/>
      <c r="CF114" s="956">
        <v>17</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40</v>
      </c>
      <c r="AB115" s="974"/>
      <c r="AC115" s="974"/>
      <c r="AD115" s="974"/>
      <c r="AE115" s="975"/>
      <c r="AF115" s="976">
        <v>77</v>
      </c>
      <c r="AG115" s="974"/>
      <c r="AH115" s="974"/>
      <c r="AI115" s="974"/>
      <c r="AJ115" s="975"/>
      <c r="AK115" s="976">
        <v>59</v>
      </c>
      <c r="AL115" s="974"/>
      <c r="AM115" s="974"/>
      <c r="AN115" s="974"/>
      <c r="AO115" s="975"/>
      <c r="AP115" s="977">
        <v>0</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v>66357</v>
      </c>
      <c r="BR115" s="962"/>
      <c r="BS115" s="962"/>
      <c r="BT115" s="962"/>
      <c r="BU115" s="962"/>
      <c r="BV115" s="962">
        <v>28312</v>
      </c>
      <c r="BW115" s="962"/>
      <c r="BX115" s="962"/>
      <c r="BY115" s="962"/>
      <c r="BZ115" s="962"/>
      <c r="CA115" s="962">
        <v>76556</v>
      </c>
      <c r="CB115" s="962"/>
      <c r="CC115" s="962"/>
      <c r="CD115" s="962"/>
      <c r="CE115" s="962"/>
      <c r="CF115" s="956">
        <v>0.5</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769</v>
      </c>
      <c r="AB116" s="995"/>
      <c r="AC116" s="995"/>
      <c r="AD116" s="995"/>
      <c r="AE116" s="996"/>
      <c r="AF116" s="997">
        <v>610</v>
      </c>
      <c r="AG116" s="995"/>
      <c r="AH116" s="995"/>
      <c r="AI116" s="995"/>
      <c r="AJ116" s="996"/>
      <c r="AK116" s="997">
        <v>477</v>
      </c>
      <c r="AL116" s="995"/>
      <c r="AM116" s="995"/>
      <c r="AN116" s="995"/>
      <c r="AO116" s="996"/>
      <c r="AP116" s="998">
        <v>0</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5118989</v>
      </c>
      <c r="AB117" s="1015"/>
      <c r="AC117" s="1015"/>
      <c r="AD117" s="1015"/>
      <c r="AE117" s="1016"/>
      <c r="AF117" s="1017">
        <v>5280022</v>
      </c>
      <c r="AG117" s="1015"/>
      <c r="AH117" s="1015"/>
      <c r="AI117" s="1015"/>
      <c r="AJ117" s="1016"/>
      <c r="AK117" s="1017">
        <v>5378376</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294</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445</v>
      </c>
      <c r="BP119" s="1041"/>
      <c r="BQ119" s="1035">
        <v>54783662</v>
      </c>
      <c r="BR119" s="1036"/>
      <c r="BS119" s="1036"/>
      <c r="BT119" s="1036"/>
      <c r="BU119" s="1036"/>
      <c r="BV119" s="1036">
        <v>52490858</v>
      </c>
      <c r="BW119" s="1036"/>
      <c r="BX119" s="1036"/>
      <c r="BY119" s="1036"/>
      <c r="BZ119" s="1036"/>
      <c r="CA119" s="1036">
        <v>50523900</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12324456</v>
      </c>
      <c r="BR120" s="967"/>
      <c r="BS120" s="967"/>
      <c r="BT120" s="967"/>
      <c r="BU120" s="967"/>
      <c r="BV120" s="967">
        <v>13555375</v>
      </c>
      <c r="BW120" s="967"/>
      <c r="BX120" s="967"/>
      <c r="BY120" s="967"/>
      <c r="BZ120" s="967"/>
      <c r="CA120" s="967">
        <v>14078747</v>
      </c>
      <c r="CB120" s="967"/>
      <c r="CC120" s="967"/>
      <c r="CD120" s="967"/>
      <c r="CE120" s="967"/>
      <c r="CF120" s="980">
        <v>98</v>
      </c>
      <c r="CG120" s="981"/>
      <c r="CH120" s="981"/>
      <c r="CI120" s="981"/>
      <c r="CJ120" s="981"/>
      <c r="CK120" s="1042" t="s">
        <v>449</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6143114</v>
      </c>
      <c r="DH120" s="967"/>
      <c r="DI120" s="967"/>
      <c r="DJ120" s="967"/>
      <c r="DK120" s="967"/>
      <c r="DL120" s="967">
        <v>5278148</v>
      </c>
      <c r="DM120" s="967"/>
      <c r="DN120" s="967"/>
      <c r="DO120" s="967"/>
      <c r="DP120" s="967"/>
      <c r="DQ120" s="967">
        <v>5090739</v>
      </c>
      <c r="DR120" s="967"/>
      <c r="DS120" s="967"/>
      <c r="DT120" s="967"/>
      <c r="DU120" s="967"/>
      <c r="DV120" s="968">
        <v>35.4</v>
      </c>
      <c r="DW120" s="968"/>
      <c r="DX120" s="968"/>
      <c r="DY120" s="968"/>
      <c r="DZ120" s="969"/>
    </row>
    <row r="121" spans="1:130" s="230" customFormat="1" ht="26.25" customHeight="1" x14ac:dyDescent="0.2">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1421358</v>
      </c>
      <c r="BR121" s="962"/>
      <c r="BS121" s="962"/>
      <c r="BT121" s="962"/>
      <c r="BU121" s="962"/>
      <c r="BV121" s="962">
        <v>1389031</v>
      </c>
      <c r="BW121" s="962"/>
      <c r="BX121" s="962"/>
      <c r="BY121" s="962"/>
      <c r="BZ121" s="962"/>
      <c r="CA121" s="962">
        <v>1303174</v>
      </c>
      <c r="CB121" s="962"/>
      <c r="CC121" s="962"/>
      <c r="CD121" s="962"/>
      <c r="CE121" s="962"/>
      <c r="CF121" s="956">
        <v>9.1</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1921202</v>
      </c>
      <c r="DH121" s="962"/>
      <c r="DI121" s="962"/>
      <c r="DJ121" s="962"/>
      <c r="DK121" s="962"/>
      <c r="DL121" s="962">
        <v>2447528</v>
      </c>
      <c r="DM121" s="962"/>
      <c r="DN121" s="962"/>
      <c r="DO121" s="962"/>
      <c r="DP121" s="962"/>
      <c r="DQ121" s="962">
        <v>3050617</v>
      </c>
      <c r="DR121" s="962"/>
      <c r="DS121" s="962"/>
      <c r="DT121" s="962"/>
      <c r="DU121" s="962"/>
      <c r="DV121" s="963">
        <v>21.2</v>
      </c>
      <c r="DW121" s="963"/>
      <c r="DX121" s="963"/>
      <c r="DY121" s="963"/>
      <c r="DZ121" s="964"/>
    </row>
    <row r="122" spans="1:130" s="230" customFormat="1" ht="26.25" customHeight="1" x14ac:dyDescent="0.2">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37081302</v>
      </c>
      <c r="BR122" s="1036"/>
      <c r="BS122" s="1036"/>
      <c r="BT122" s="1036"/>
      <c r="BU122" s="1036"/>
      <c r="BV122" s="1036">
        <v>37675448</v>
      </c>
      <c r="BW122" s="1036"/>
      <c r="BX122" s="1036"/>
      <c r="BY122" s="1036"/>
      <c r="BZ122" s="1036"/>
      <c r="CA122" s="1036">
        <v>35032416</v>
      </c>
      <c r="CB122" s="1036"/>
      <c r="CC122" s="1036"/>
      <c r="CD122" s="1036"/>
      <c r="CE122" s="1036"/>
      <c r="CF122" s="1053">
        <v>243.8</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v>28189</v>
      </c>
      <c r="DH122" s="962"/>
      <c r="DI122" s="962"/>
      <c r="DJ122" s="962"/>
      <c r="DK122" s="962"/>
      <c r="DL122" s="962">
        <v>26125</v>
      </c>
      <c r="DM122" s="962"/>
      <c r="DN122" s="962"/>
      <c r="DO122" s="962"/>
      <c r="DP122" s="962"/>
      <c r="DQ122" s="962">
        <v>20653</v>
      </c>
      <c r="DR122" s="962"/>
      <c r="DS122" s="962"/>
      <c r="DT122" s="962"/>
      <c r="DU122" s="962"/>
      <c r="DV122" s="963">
        <v>0.1</v>
      </c>
      <c r="DW122" s="963"/>
      <c r="DX122" s="963"/>
      <c r="DY122" s="963"/>
      <c r="DZ122" s="964"/>
    </row>
    <row r="123" spans="1:130" s="230" customFormat="1" ht="26.25" customHeight="1" x14ac:dyDescent="0.2">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50827116</v>
      </c>
      <c r="BR123" s="1100"/>
      <c r="BS123" s="1100"/>
      <c r="BT123" s="1100"/>
      <c r="BU123" s="1100"/>
      <c r="BV123" s="1100">
        <v>52619854</v>
      </c>
      <c r="BW123" s="1100"/>
      <c r="BX123" s="1100"/>
      <c r="BY123" s="1100"/>
      <c r="BZ123" s="1100"/>
      <c r="CA123" s="1100">
        <v>50414337</v>
      </c>
      <c r="CB123" s="1100"/>
      <c r="CC123" s="1100"/>
      <c r="CD123" s="1100"/>
      <c r="CE123" s="1100"/>
      <c r="CF123" s="1037"/>
      <c r="CG123" s="1038"/>
      <c r="CH123" s="1038"/>
      <c r="CI123" s="1038"/>
      <c r="CJ123" s="1039"/>
      <c r="CK123" s="1045"/>
      <c r="CL123" s="1046"/>
      <c r="CM123" s="1046"/>
      <c r="CN123" s="1046"/>
      <c r="CO123" s="1047"/>
      <c r="CP123" s="1055" t="s">
        <v>397</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27.4</v>
      </c>
      <c r="BR124" s="1063"/>
      <c r="BS124" s="1063"/>
      <c r="BT124" s="1063"/>
      <c r="BU124" s="1063"/>
      <c r="BV124" s="1063" t="s">
        <v>122</v>
      </c>
      <c r="BW124" s="1063"/>
      <c r="BX124" s="1063"/>
      <c r="BY124" s="1063"/>
      <c r="BZ124" s="1063"/>
      <c r="CA124" s="1063">
        <v>0.7</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40</v>
      </c>
      <c r="AB127" s="995"/>
      <c r="AC127" s="995"/>
      <c r="AD127" s="995"/>
      <c r="AE127" s="996"/>
      <c r="AF127" s="997">
        <v>77</v>
      </c>
      <c r="AG127" s="995"/>
      <c r="AH127" s="995"/>
      <c r="AI127" s="995"/>
      <c r="AJ127" s="996"/>
      <c r="AK127" s="997">
        <v>59</v>
      </c>
      <c r="AL127" s="995"/>
      <c r="AM127" s="995"/>
      <c r="AN127" s="995"/>
      <c r="AO127" s="996"/>
      <c r="AP127" s="998">
        <v>0</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290851</v>
      </c>
      <c r="AB128" s="1082"/>
      <c r="AC128" s="1082"/>
      <c r="AD128" s="1082"/>
      <c r="AE128" s="1083"/>
      <c r="AF128" s="1084">
        <v>342680</v>
      </c>
      <c r="AG128" s="1082"/>
      <c r="AH128" s="1082"/>
      <c r="AI128" s="1082"/>
      <c r="AJ128" s="1083"/>
      <c r="AK128" s="1084">
        <v>319417</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12.59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v>66357</v>
      </c>
      <c r="DH128" s="1074"/>
      <c r="DI128" s="1074"/>
      <c r="DJ128" s="1074"/>
      <c r="DK128" s="1074"/>
      <c r="DL128" s="1074">
        <v>28312</v>
      </c>
      <c r="DM128" s="1074"/>
      <c r="DN128" s="1074"/>
      <c r="DO128" s="1074"/>
      <c r="DP128" s="1074"/>
      <c r="DQ128" s="1074">
        <v>76556</v>
      </c>
      <c r="DR128" s="1074"/>
      <c r="DS128" s="1074"/>
      <c r="DT128" s="1074"/>
      <c r="DU128" s="1074"/>
      <c r="DV128" s="1075">
        <v>0.5</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17843338</v>
      </c>
      <c r="AB129" s="995"/>
      <c r="AC129" s="995"/>
      <c r="AD129" s="995"/>
      <c r="AE129" s="996"/>
      <c r="AF129" s="997">
        <v>17698805</v>
      </c>
      <c r="AG129" s="995"/>
      <c r="AH129" s="995"/>
      <c r="AI129" s="995"/>
      <c r="AJ129" s="996"/>
      <c r="AK129" s="997">
        <v>18089289</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17.59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3453884</v>
      </c>
      <c r="AB130" s="995"/>
      <c r="AC130" s="995"/>
      <c r="AD130" s="995"/>
      <c r="AE130" s="996"/>
      <c r="AF130" s="997">
        <v>3553621</v>
      </c>
      <c r="AG130" s="995"/>
      <c r="AH130" s="995"/>
      <c r="AI130" s="995"/>
      <c r="AJ130" s="996"/>
      <c r="AK130" s="997">
        <v>3717547</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9.5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14389454</v>
      </c>
      <c r="AB131" s="1022"/>
      <c r="AC131" s="1022"/>
      <c r="AD131" s="1022"/>
      <c r="AE131" s="1023"/>
      <c r="AF131" s="1021">
        <v>14145184</v>
      </c>
      <c r="AG131" s="1022"/>
      <c r="AH131" s="1022"/>
      <c r="AI131" s="1022"/>
      <c r="AJ131" s="1023"/>
      <c r="AK131" s="1021">
        <v>14371742</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v>0.7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9.5504238039999994</v>
      </c>
      <c r="AB132" s="1133"/>
      <c r="AC132" s="1133"/>
      <c r="AD132" s="1133"/>
      <c r="AE132" s="1134"/>
      <c r="AF132" s="1135">
        <v>9.7822764269999993</v>
      </c>
      <c r="AG132" s="1133"/>
      <c r="AH132" s="1133"/>
      <c r="AI132" s="1133"/>
      <c r="AJ132" s="1134"/>
      <c r="AK132" s="1135">
        <v>9.3336788340000005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9.6</v>
      </c>
      <c r="AB133" s="1116"/>
      <c r="AC133" s="1116"/>
      <c r="AD133" s="1116"/>
      <c r="AE133" s="1117"/>
      <c r="AF133" s="1115">
        <v>9.5</v>
      </c>
      <c r="AG133" s="1116"/>
      <c r="AH133" s="1116"/>
      <c r="AI133" s="1116"/>
      <c r="AJ133" s="1117"/>
      <c r="AK133" s="1115">
        <v>9.5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y8F8NHGG6xn2swsiXIm+P7T7abwjmlB7k8i4XFoCKyDvwRwUxB1kI+fU4EdfsbjGaEkyYC5J4ZoILNC2WSFcw==" saltValue="7Yjdkb3tdN4yCTksdJsJ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YAbdJrya8ulsbPeRtu7fZJKPyPgzWc+SVf0mfDS0NfefXatkH8b/JLdeOc9uB28UcvTYvRM+/WF0Trr5bt9ig==" saltValue="uUAlP3j4Je/ffveckRnQd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9u6gf0uPkpMfOVUVrjoDPzHgNUJuGRzVf70tiFQ95OtvqSEpb4odY2coGF477FLpIDy8BCHf38c6ZC0BmJdqcw==" saltValue="asX/8+PwJpIpaUmmtv+on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5034679</v>
      </c>
      <c r="AP9" s="281">
        <v>122902</v>
      </c>
      <c r="AQ9" s="282">
        <v>90724</v>
      </c>
      <c r="AR9" s="283">
        <v>35.5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610201</v>
      </c>
      <c r="AP10" s="284">
        <v>14896</v>
      </c>
      <c r="AQ10" s="285">
        <v>11342</v>
      </c>
      <c r="AR10" s="286">
        <v>31.3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2165</v>
      </c>
      <c r="AP11" s="284">
        <v>53</v>
      </c>
      <c r="AQ11" s="285">
        <v>1033</v>
      </c>
      <c r="AR11" s="286">
        <v>-94.9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v>16</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408731</v>
      </c>
      <c r="AP13" s="284">
        <v>9978</v>
      </c>
      <c r="AQ13" s="285">
        <v>3647</v>
      </c>
      <c r="AR13" s="286">
        <v>173.6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33219</v>
      </c>
      <c r="AP14" s="284">
        <v>811</v>
      </c>
      <c r="AQ14" s="285">
        <v>1693</v>
      </c>
      <c r="AR14" s="286">
        <v>-52.1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-287211</v>
      </c>
      <c r="AP15" s="284">
        <v>-7011</v>
      </c>
      <c r="AQ15" s="285">
        <v>-4922</v>
      </c>
      <c r="AR15" s="286">
        <v>42.4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5801784</v>
      </c>
      <c r="AP16" s="284">
        <v>141628</v>
      </c>
      <c r="AQ16" s="285">
        <v>103533</v>
      </c>
      <c r="AR16" s="286">
        <v>36.799999999999997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12.57</v>
      </c>
      <c r="AP21" s="298">
        <v>9.17</v>
      </c>
      <c r="AQ21" s="299">
        <v>3.4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97.6</v>
      </c>
      <c r="AP22" s="303">
        <v>97.2</v>
      </c>
      <c r="AQ22" s="304">
        <v>0.4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4623021</v>
      </c>
      <c r="AP32" s="312">
        <v>112853</v>
      </c>
      <c r="AQ32" s="313">
        <v>59793</v>
      </c>
      <c r="AR32" s="314">
        <v>88.7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t="s">
        <v>491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754819</v>
      </c>
      <c r="AP35" s="312">
        <v>18426</v>
      </c>
      <c r="AQ35" s="313">
        <v>14599</v>
      </c>
      <c r="AR35" s="314">
        <v>26.2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t="s">
        <v>491</v>
      </c>
      <c r="AP36" s="312" t="s">
        <v>491</v>
      </c>
      <c r="AQ36" s="313">
        <v>2530</v>
      </c>
      <c r="AR36" s="314" t="s">
        <v>491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v>59</v>
      </c>
      <c r="AP37" s="312">
        <v>1</v>
      </c>
      <c r="AQ37" s="313">
        <v>188</v>
      </c>
      <c r="AR37" s="314">
        <v>-99.5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v>477</v>
      </c>
      <c r="AP38" s="315">
        <v>12</v>
      </c>
      <c r="AQ38" s="316">
        <v>2</v>
      </c>
      <c r="AR38" s="304">
        <v>500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-319417</v>
      </c>
      <c r="AP39" s="312">
        <v>-7797</v>
      </c>
      <c r="AQ39" s="313">
        <v>-4866</v>
      </c>
      <c r="AR39" s="314">
        <v>60.2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-3717547</v>
      </c>
      <c r="AP40" s="312">
        <v>-90749</v>
      </c>
      <c r="AQ40" s="313">
        <v>-49341</v>
      </c>
      <c r="AR40" s="314">
        <v>83.9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1341412</v>
      </c>
      <c r="AP41" s="312">
        <v>32745</v>
      </c>
      <c r="AQ41" s="313">
        <v>22906</v>
      </c>
      <c r="AR41" s="314">
        <v>43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6064459</v>
      </c>
      <c r="AN51" s="334">
        <v>140164</v>
      </c>
      <c r="AO51" s="335">
        <v>-20.3</v>
      </c>
      <c r="AP51" s="336">
        <v>79288</v>
      </c>
      <c r="AQ51" s="337">
        <v>21.8</v>
      </c>
      <c r="AR51" s="338">
        <v>-42.1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1548785</v>
      </c>
      <c r="AN52" s="342">
        <v>35796</v>
      </c>
      <c r="AO52" s="343">
        <v>-68.3</v>
      </c>
      <c r="AP52" s="344">
        <v>41870</v>
      </c>
      <c r="AQ52" s="345">
        <v>9.6</v>
      </c>
      <c r="AR52" s="346">
        <v>-77.900000000000006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6564648</v>
      </c>
      <c r="AN53" s="334">
        <v>154020</v>
      </c>
      <c r="AO53" s="335">
        <v>9.9</v>
      </c>
      <c r="AP53" s="336">
        <v>84962</v>
      </c>
      <c r="AQ53" s="337">
        <v>7.2</v>
      </c>
      <c r="AR53" s="338">
        <v>2.7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1826649</v>
      </c>
      <c r="AN54" s="342">
        <v>42857</v>
      </c>
      <c r="AO54" s="343">
        <v>19.7</v>
      </c>
      <c r="AP54" s="344">
        <v>42793</v>
      </c>
      <c r="AQ54" s="345">
        <v>2.2000000000000002</v>
      </c>
      <c r="AR54" s="346">
        <v>17.5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5194627</v>
      </c>
      <c r="AN55" s="334">
        <v>123221</v>
      </c>
      <c r="AO55" s="335">
        <v>-20</v>
      </c>
      <c r="AP55" s="336">
        <v>71279</v>
      </c>
      <c r="AQ55" s="337">
        <v>-16.100000000000001</v>
      </c>
      <c r="AR55" s="338">
        <v>-3.9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1721677</v>
      </c>
      <c r="AN56" s="342">
        <v>40840</v>
      </c>
      <c r="AO56" s="343">
        <v>-4.7</v>
      </c>
      <c r="AP56" s="344">
        <v>36731</v>
      </c>
      <c r="AQ56" s="345">
        <v>-14.2</v>
      </c>
      <c r="AR56" s="346">
        <v>9.5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3024918</v>
      </c>
      <c r="AN57" s="334">
        <v>72592</v>
      </c>
      <c r="AO57" s="335">
        <v>-41.1</v>
      </c>
      <c r="AP57" s="336">
        <v>74994</v>
      </c>
      <c r="AQ57" s="337">
        <v>5.2</v>
      </c>
      <c r="AR57" s="338">
        <v>-46.3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869854</v>
      </c>
      <c r="AN58" s="342">
        <v>20875</v>
      </c>
      <c r="AO58" s="343">
        <v>-48.9</v>
      </c>
      <c r="AP58" s="344">
        <v>36188</v>
      </c>
      <c r="AQ58" s="345">
        <v>-1.5</v>
      </c>
      <c r="AR58" s="346">
        <v>-47.4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2307381</v>
      </c>
      <c r="AN59" s="334">
        <v>56326</v>
      </c>
      <c r="AO59" s="335">
        <v>-22.4</v>
      </c>
      <c r="AP59" s="336">
        <v>71849</v>
      </c>
      <c r="AQ59" s="337">
        <v>-4.2</v>
      </c>
      <c r="AR59" s="338">
        <v>-18.2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1104719</v>
      </c>
      <c r="AN60" s="342">
        <v>26967</v>
      </c>
      <c r="AO60" s="343">
        <v>29.2</v>
      </c>
      <c r="AP60" s="344">
        <v>36144</v>
      </c>
      <c r="AQ60" s="345">
        <v>-0.1</v>
      </c>
      <c r="AR60" s="346">
        <v>29.3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4631207</v>
      </c>
      <c r="AN61" s="349">
        <v>109265</v>
      </c>
      <c r="AO61" s="350">
        <v>-18.8</v>
      </c>
      <c r="AP61" s="351">
        <v>76474</v>
      </c>
      <c r="AQ61" s="352">
        <v>2.8</v>
      </c>
      <c r="AR61" s="338">
        <v>-21.6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1414337</v>
      </c>
      <c r="AN62" s="342">
        <v>33467</v>
      </c>
      <c r="AO62" s="343">
        <v>-14.6</v>
      </c>
      <c r="AP62" s="344">
        <v>38745</v>
      </c>
      <c r="AQ62" s="345">
        <v>-0.8</v>
      </c>
      <c r="AR62" s="346">
        <v>-13.8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HqMSNlbofxHj4YfhffZa9ukyw9qrdqKT+0mDaGmrbPlTDP7b5UkjIIJ6t8lQjMmywvbcB1UVPKj81GAB2mNPBg==" saltValue="DWukXqoi3gEueDOoXWiK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0" spans="125:125" ht="13.5" hidden="1" customHeight="1" x14ac:dyDescent="0.2"/>
    <row r="121" spans="125:125" ht="13.5" hidden="1" customHeight="1" x14ac:dyDescent="0.2">
      <c r="DU121" s="259"/>
    </row>
  </sheetData>
  <sheetProtection algorithmName="SHA-512" hashValue="VhHsIeU6PYTlTJmMzRnfm8mbIk67ygoELg+cFMVoFWyrGJXai2ViokNRuWh/4GzCOmATQ5JMJYSFN7QE3w+XSA==" saltValue="0NGerquZJmlGU4gRRgeTq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SxyqDUpWnrDltK/1xROOgJ7+WLqITuAN2L2HqogNzSB+LGuhmbGfCM50GrG3x9Rz7lShwWa3vUa9a8eS/aRIMw==" saltValue="VOfR2dQOQkoNwWd+otcnu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75" t="s">
        <v>3</v>
      </c>
      <c r="D47" s="1175"/>
      <c r="E47" s="1176"/>
      <c r="F47" s="11">
        <v>20.420000000000002</v>
      </c>
      <c r="G47" s="12">
        <v>18.86</v>
      </c>
      <c r="H47" s="12">
        <v>20.54</v>
      </c>
      <c r="I47" s="12">
        <v>22.82</v>
      </c>
      <c r="J47" s="13">
        <v>23.06</v>
      </c>
    </row>
    <row r="48" spans="2:10" ht="57.75" customHeight="1" x14ac:dyDescent="0.2">
      <c r="B48" s="14"/>
      <c r="C48" s="1177" t="s">
        <v>4</v>
      </c>
      <c r="D48" s="1177"/>
      <c r="E48" s="1178"/>
      <c r="F48" s="15">
        <v>3.8</v>
      </c>
      <c r="G48" s="16">
        <v>5.54</v>
      </c>
      <c r="H48" s="16">
        <v>5.33</v>
      </c>
      <c r="I48" s="16">
        <v>5.54</v>
      </c>
      <c r="J48" s="17">
        <v>5.38</v>
      </c>
    </row>
    <row r="49" spans="2:10" ht="57.75" customHeight="1" thickBot="1" x14ac:dyDescent="0.25">
      <c r="B49" s="18"/>
      <c r="C49" s="1179" t="s">
        <v>5</v>
      </c>
      <c r="D49" s="1179"/>
      <c r="E49" s="1180"/>
      <c r="F49" s="19" t="s">
        <v>534</v>
      </c>
      <c r="G49" s="20" t="s">
        <v>535</v>
      </c>
      <c r="H49" s="20" t="s">
        <v>536</v>
      </c>
      <c r="I49" s="20" t="s">
        <v>537</v>
      </c>
      <c r="J49" s="21">
        <v>0.7</v>
      </c>
    </row>
    <row r="50" spans="2:10" ht="13" x14ac:dyDescent="0.2"/>
  </sheetData>
  <sheetProtection algorithmName="SHA-512" hashValue="0ebkZc+V59VxMWNSFVeg0XoEqKaIVfQAyYYQRqcCIYqnUkCF51X797zIVtQPm00siYofDtOtVAP8zlD/yRi9eA==" saltValue="LRSVG3GndWcDHFp/hrXLM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2025-03-19T00:52:02Z</cp:lastPrinted>
  <dcterms:created xsi:type="dcterms:W3CDTF">2025-02-19T05:36:04Z</dcterms:created>
  <dcterms:modified xsi:type="dcterms:W3CDTF">2025-09-25T04:46:23Z</dcterms:modified>
  <cp:category/>
</cp:coreProperties>
</file>