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93E5BC59-ACFD-4FAD-89DF-A34EF9DF7420}" xr6:coauthVersionLast="36" xr6:coauthVersionMax="47" xr10:uidLastSave="{00000000-0000-0000-0000-000000000000}"/>
  <bookViews>
    <workbookView xWindow="-60" yWindow="-60" windowWidth="20610" windowHeight="11190" tabRatio="79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l="1"/>
  <c r="U35" i="10" l="1"/>
  <c r="U36" i="10" l="1"/>
  <c r="U37" i="10" l="1"/>
  <c r="AM34" i="10" s="1"/>
  <c r="AM35" i="10" s="1"/>
  <c r="AM36" i="10" s="1"/>
  <c r="BE34" i="10" l="1"/>
  <c r="BE35" i="10" s="1"/>
  <c r="BW34" i="10"/>
  <c r="BW35" i="10" s="1"/>
  <c r="BW36" i="10" s="1"/>
  <c r="CO34" i="10" l="1"/>
  <c r="CO35" i="10" s="1"/>
  <c r="CO36" i="10" s="1"/>
  <c r="CO37" i="10" s="1"/>
  <c r="CO38" i="10" s="1"/>
</calcChain>
</file>

<file path=xl/sharedStrings.xml><?xml version="1.0" encoding="utf-8"?>
<sst xmlns="http://schemas.openxmlformats.org/spreadsheetml/2006/main" count="1129" uniqueCount="581">
  <si>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</si>
  <si>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</si>
  <si>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</si>
  <si>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</si>
  <si>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</si>
  <si>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</si>
  <si>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</si>
  <si>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</si>
  <si>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</si>
  <si>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</si>
  <si>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</si>
  <si>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</si>
  <si>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</si>
  <si>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</si>
  <si>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</si>
  <si>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</si>
  <si>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</si>
  <si>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</si>
  <si>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</si>
  <si>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</si>
  <si>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</si>
  <si>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</si>
  <si>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</si>
  <si>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</si>
  <si>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</si>
  <si>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</si>
  <si>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</si>
  <si>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</si>
  <si>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</si>
  <si>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</si>
  <si>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</si>
  <si>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</si>
  <si>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</si>
  <si>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</si>
  <si>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</si>
  <si>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</si>
  <si>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</si>
  <si>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</si>
  <si>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</si>
  <si>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</si>
  <si>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</si>
  <si>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</si>
  <si>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</si>
  <si>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</si>
  <si>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</si>
  <si>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</si>
  <si>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</si>
  <si>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</si>
  <si>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</si>
  <si>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</si>
  <si>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</si>
  <si>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</si>
  <si>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</si>
  <si>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</si>
  <si>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</si>
  <si>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</si>
  <si>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</si>
  <si>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</si>
  <si>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</si>
  <si>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</si>
  <si>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</si>
  <si>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</si>
  <si>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</si>
  <si>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</si>
  <si>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</si>
  <si>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</si>
  <si>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</si>
  <si>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</si>
  <si>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</si>
  <si>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</si>
  <si>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</si>
  <si>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</si>
  <si>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</si>
  <si>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</si>
  <si>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</si>
  <si>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</si>
  <si>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</si>
  <si>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</si>
  <si>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</si>
  <si>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</si>
  <si>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</si>
  <si>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</si>
  <si>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</si>
  <si>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</si>
  <si>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</si>
  <si>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</si>
  <si>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</si>
  <si>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</si>
  <si>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</si>
  <si>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</si>
  <si>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</si>
  <si>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</si>
  <si>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</si>
  <si>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</si>
  <si>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薩摩川内市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</si>
  <si>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</si>
  <si>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</si>
  <si>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</si>
  <si>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</si>
  <si>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</si>
  <si>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</si>
  <si>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</si>
  <si>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</si>
  <si>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</si>
  <si>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</si>
  <si>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</si>
  <si>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</si>
  <si>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</si>
  <si>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</si>
  <si>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</si>
  <si>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</si>
  <si>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</si>
  <si>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</si>
  <si>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</si>
  <si>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</si>
  <si>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</si>
  <si>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</si>
  <si>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</si>
  <si>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</si>
  <si>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</si>
  <si>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</si>
  <si>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</si>
  <si>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</si>
  <si>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</si>
  <si>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</si>
  <si>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</si>
  <si>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</si>
  <si>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</si>
  <si>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</si>
  <si>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</si>
  <si>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</si>
  <si>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</si>
  <si>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</si>
  <si>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</si>
  <si>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</si>
  <si>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</si>
  <si>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</si>
  <si>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</si>
  <si>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</si>
  <si>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</si>
  <si>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</si>
  <si>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</si>
  <si>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</si>
  <si>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</si>
  <si>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</si>
  <si>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</si>
  <si>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</si>
  <si>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</si>
  <si>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</si>
  <si>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</si>
  <si>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</si>
  <si>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</si>
  <si>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</si>
  <si>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</si>
  <si>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</si>
  <si>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</si>
  <si>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</si>
  <si>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</si>
  <si>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</si>
  <si>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</si>
  <si>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</si>
  <si>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</si>
  <si>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</si>
  <si>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</si>
  <si>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</si>
  <si>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</si>
  <si>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</si>
  <si>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</si>
  <si>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</si>
  <si>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</si>
  <si>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</si>
  <si>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</si>
  <si>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</si>
  <si>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</si>
  <si>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</si>
  <si>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</si>
  <si>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</si>
  <si>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</si>
  <si>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</si>
  <si>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</si>
  <si>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</si>
  <si>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</si>
  <si>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</si>
  <si>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</si>
  <si>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</si>
  <si>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</si>
  <si>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</si>
  <si>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</si>
  <si>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</si>
  <si>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</si>
  <si>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</si>
  <si>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</si>
  <si>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</si>
  <si>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</si>
  <si>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</si>
  <si>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</si>
  <si>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</si>
  <si>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</si>
  <si>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</si>
  <si>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</si>
  <si>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</si>
  <si>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</si>
  <si>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</si>
  <si>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鹿児島県薩摩川内市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</si>
  <si>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</si>
  <si>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</si>
  <si>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</si>
  <si>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</si>
  <si>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</si>
  <si>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</si>
  <si>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</si>
  <si>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</si>
  <si>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</si>
  <si>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</si>
  <si>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</si>
  <si>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</si>
  <si>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</si>
  <si>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</si>
  <si>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</si>
  <si>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</si>
  <si>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</si>
  <si>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</si>
  <si>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</si>
  <si>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</si>
  <si>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</si>
  <si>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</si>
  <si>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</si>
  <si>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</si>
  <si>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</si>
  <si>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</si>
  <si>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</si>
  <si>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</si>
  <si>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</si>
  <si>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</si>
  <si>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</si>
  <si>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</si>
  <si>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</si>
  <si>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</si>
  <si>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</si>
  <si>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</si>
  <si>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</si>
  <si>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</si>
  <si>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</si>
  <si>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</si>
  <si>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</si>
  <si>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</si>
  <si>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</si>
  <si>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</si>
  <si>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</si>
  <si>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</si>
  <si>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</si>
  <si>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</si>
  <si>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</si>
  <si>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</si>
  <si>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</si>
  <si>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</si>
  <si>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</si>
  <si>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</si>
  <si>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</si>
  <si>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</si>
  <si>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</si>
  <si>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</si>
  <si>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</si>
  <si>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</si>
  <si>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</si>
  <si>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</si>
  <si>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</si>
  <si>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</si>
  <si>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</si>
  <si>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</si>
  <si>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</si>
  <si>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</si>
  <si>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</si>
  <si>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</si>
  <si>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</si>
  <si>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</si>
  <si>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</si>
  <si>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</si>
  <si>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</si>
  <si>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</si>
  <si>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</si>
  <si>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</si>
  <si>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</si>
  <si>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</si>
  <si>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</si>
  <si>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</si>
  <si>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</si>
  <si>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</si>
  <si>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</si>
  <si>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</si>
  <si>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</si>
  <si>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</si>
  <si>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</si>
  <si>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</si>
  <si>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</si>
  <si>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</si>
  <si>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</si>
  <si>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</si>
  <si>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</si>
  <si>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</si>
  <si>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</si>
  <si>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</si>
  <si>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</si>
  <si>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</si>
  <si>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</si>
  <si>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</si>
  <si>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</si>
  <si>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</si>
  <si>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</si>
  <si>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</si>
  <si>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</si>
  <si>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</si>
  <si>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</si>
  <si>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</si>
  <si>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</si>
  <si>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</si>
  <si>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</si>
  <si>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</si>
  <si>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</si>
  <si>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</si>
  <si>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</si>
  <si>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</si>
  <si>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</si>
  <si>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</si>
  <si>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</si>
  <si>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</si>
  <si>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</si>
  <si>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</si>
  <si>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</si>
  <si>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</si>
  <si>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</si>
  <si>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</si>
  <si>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</si>
  <si>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</si>
  <si>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</si>
  <si>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</si>
  <si>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</si>
  <si>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</si>
  <si>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</si>
  <si>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</si>
  <si>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</si>
  <si>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</si>
  <si>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</si>
  <si>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</si>
  <si>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</si>
  <si>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</si>
  <si>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</si>
  <si>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</si>
  <si>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</si>
  <si>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</si>
  <si>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</si>
  <si>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</si>
  <si>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</si>
  <si>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</si>
  <si>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鹿児島県薩摩川内市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</si>
  <si>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</si>
  <si>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</si>
  <si>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</si>
  <si>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</si>
  <si>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</si>
  <si>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</si>
  <si>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</si>
  <si>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</si>
  <si>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</si>
  <si>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</si>
  <si>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</si>
  <si>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</si>
  <si>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</si>
  <si>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</si>
  <si>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</si>
  <si>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</si>
  <si>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</si>
  <si>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</si>
  <si>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</si>
  <si>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</si>
  <si>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天辰第一地区土地区画整理事業会計</t>
    <phoneticPr fontId="5"/>
  </si>
  <si>
    <t>天辰第二地区土地区画整理事業会計</t>
    <phoneticPr fontId="5"/>
  </si>
  <si>
    <t>入来温泉場地区土地区画整理事業会計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</si>
  <si>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</si>
  <si>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</si>
  <si>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</si>
  <si>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</si>
  <si>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</si>
  <si>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</si>
  <si>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</si>
  <si>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</si>
  <si>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</si>
  <si>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</si>
  <si>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</si>
  <si>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</si>
  <si>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</si>
  <si>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</si>
  <si>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国民健康保険直営診療施設勘定特別会計</t>
    <phoneticPr fontId="5"/>
  </si>
  <si>
    <t>介護保険事業特別会計</t>
    <phoneticPr fontId="5"/>
  </si>
  <si>
    <t>後期高齢者医療事業特別会計</t>
    <phoneticPr fontId="5"/>
  </si>
  <si>
    <t>水道事業会計</t>
    <phoneticPr fontId="5"/>
  </si>
  <si>
    <t>法適用企業</t>
    <phoneticPr fontId="5"/>
  </si>
  <si>
    <t>簡易水道事業会計</t>
    <phoneticPr fontId="5"/>
  </si>
  <si>
    <t>下水道事業会計</t>
    <phoneticPr fontId="5"/>
  </si>
  <si>
    <t>温泉給湯事業会計</t>
    <phoneticPr fontId="5"/>
  </si>
  <si>
    <t>法非適用企業</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</si>
  <si>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</si>
  <si>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</si>
  <si>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</si>
  <si>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</si>
  <si>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</si>
  <si>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</si>
  <si>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</si>
  <si>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</si>
  <si>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</si>
  <si>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</si>
  <si>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</si>
  <si>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</si>
  <si>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</si>
  <si>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</si>
  <si>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</si>
  <si>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</si>
  <si>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</si>
  <si>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</si>
  <si>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</si>
  <si>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</si>
  <si>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</si>
  <si>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</si>
  <si>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</si>
  <si>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</si>
  <si>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</si>
  <si>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</si>
  <si>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</si>
  <si>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</si>
  <si>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</si>
  <si>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</si>
  <si>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</si>
  <si>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</si>
  <si>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</si>
  <si>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</si>
  <si>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</si>
  <si>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</si>
  <si>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</si>
  <si>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</si>
  <si>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</si>
  <si>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</si>
  <si>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</si>
  <si>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</si>
  <si>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</si>
  <si>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</si>
  <si>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</si>
  <si>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</si>
  <si>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</si>
  <si>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</si>
  <si>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</si>
  <si>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</si>
  <si>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</si>
  <si>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</si>
  <si>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</si>
  <si>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</si>
  <si>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</si>
  <si>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</si>
  <si>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</si>
  <si>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</si>
  <si>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</si>
  <si>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</si>
  <si>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</si>
  <si>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</si>
  <si>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</si>
  <si>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</si>
  <si>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</si>
  <si>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</si>
  <si>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</si>
  <si>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</si>
  <si>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</si>
  <si>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</si>
  <si>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</si>
  <si>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</si>
  <si>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</si>
  <si>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</si>
  <si>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</si>
  <si>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</si>
  <si>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</si>
  <si>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</si>
  <si>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</si>
  <si>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</si>
  <si>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</si>
  <si>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</si>
  <si>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</si>
  <si>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</si>
  <si>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</si>
  <si>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</si>
  <si>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</si>
  <si>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</si>
  <si>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</si>
  <si>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</si>
  <si>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</si>
  <si>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</si>
  <si>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</si>
  <si>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</si>
  <si>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</si>
  <si>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</si>
  <si>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</si>
  <si>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</si>
  <si>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</si>
  <si>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</si>
  <si>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</si>
  <si>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</si>
  <si>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</si>
  <si>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</si>
  <si>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</si>
  <si>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</si>
  <si>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</si>
  <si>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</si>
  <si>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</si>
  <si>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</si>
  <si>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</si>
  <si>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</si>
  <si>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</si>
  <si>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</si>
  <si>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</si>
  <si>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</si>
  <si>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</si>
  <si>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</si>
  <si>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</si>
  <si>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</si>
  <si>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</si>
  <si>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</si>
  <si>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</si>
  <si>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</si>
  <si>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</si>
  <si>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</si>
  <si>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</si>
  <si>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</si>
  <si>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</si>
  <si>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</si>
  <si>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</si>
  <si>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</si>
  <si>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</si>
  <si>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</si>
  <si>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</si>
  <si>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</si>
  <si>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3.32</t>
  </si>
  <si>
    <t>▲ 1.68</t>
  </si>
  <si>
    <t>▲ 1.75</t>
  </si>
  <si>
    <t>一般会計</t>
  </si>
  <si>
    <t>水道事業会計</t>
  </si>
  <si>
    <t>下水道事業会計</t>
  </si>
  <si>
    <t>介護保険事業特別会計</t>
  </si>
  <si>
    <t>簡易水道事業会計</t>
  </si>
  <si>
    <t>天辰第二地区土地区画整理事業会計</t>
  </si>
  <si>
    <t>温泉給湯事業会計</t>
  </si>
  <si>
    <t>天辰第一地区土地区画整理事業会計</t>
  </si>
  <si>
    <t>その他会計（赤字）</t>
  </si>
  <si>
    <t>その他会計（黒字）</t>
  </si>
  <si>
    <t>R01</t>
    <phoneticPr fontId="5"/>
  </si>
  <si>
    <t>R02</t>
    <phoneticPr fontId="5"/>
  </si>
  <si>
    <t>R03</t>
    <phoneticPr fontId="5"/>
  </si>
  <si>
    <t>R04</t>
    <phoneticPr fontId="5"/>
  </si>
  <si>
    <t>R05</t>
    <phoneticPr fontId="5"/>
  </si>
  <si>
    <t>遊湯館</t>
    <rPh sb="0" eb="1">
      <t>アソ</t>
    </rPh>
    <rPh sb="1" eb="2">
      <t>ユ</t>
    </rPh>
    <rPh sb="2" eb="3">
      <t>カン</t>
    </rPh>
    <phoneticPr fontId="2"/>
  </si>
  <si>
    <t>甑島商船</t>
    <rPh sb="0" eb="2">
      <t>コシキシマ</t>
    </rPh>
    <rPh sb="2" eb="4">
      <t>ショウセン</t>
    </rPh>
    <phoneticPr fontId="2"/>
  </si>
  <si>
    <t>薩摩川内市民まちづくり公社</t>
    <rPh sb="0" eb="5">
      <t>サツマセンダイシ</t>
    </rPh>
    <rPh sb="5" eb="6">
      <t>ミン</t>
    </rPh>
    <rPh sb="11" eb="13">
      <t>コウシャ</t>
    </rPh>
    <phoneticPr fontId="2"/>
  </si>
  <si>
    <t>薩摩川内市土地開発公社</t>
    <rPh sb="0" eb="5">
      <t>サツマセンダイシ</t>
    </rPh>
    <rPh sb="5" eb="7">
      <t>トチ</t>
    </rPh>
    <rPh sb="7" eb="9">
      <t>カイハツ</t>
    </rPh>
    <rPh sb="9" eb="11">
      <t>コウシャ</t>
    </rPh>
    <phoneticPr fontId="2"/>
  </si>
  <si>
    <t>薩摩川内市観光物産協会</t>
    <rPh sb="0" eb="5">
      <t>サツマセンダイシ</t>
    </rPh>
    <rPh sb="5" eb="7">
      <t>カンコウ</t>
    </rPh>
    <rPh sb="7" eb="9">
      <t>ブッサン</t>
    </rPh>
    <rPh sb="9" eb="11">
      <t>キョウカイ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</si>
  <si>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</si>
  <si>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20">
      <t>イッパンカイケイ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</si>
  <si>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21">
      <t>コウキコウレイシャ</t>
    </rPh>
    <rPh sb="21" eb="23">
      <t>イリョウ</t>
    </rPh>
    <rPh sb="23" eb="25">
      <t>トクベツ</t>
    </rPh>
    <rPh sb="25" eb="27">
      <t>カイケイ</t>
    </rPh>
    <phoneticPr fontId="2"/>
  </si>
  <si>
    <t>-</t>
    <phoneticPr fontId="2"/>
  </si>
  <si>
    <t>市有施設保全基金</t>
    <rPh sb="0" eb="8">
      <t>シユウシセツホゼンキキン</t>
    </rPh>
    <phoneticPr fontId="5"/>
  </si>
  <si>
    <t>地域活性化基金</t>
    <rPh sb="0" eb="7">
      <t>チイキカッセイカキキン</t>
    </rPh>
    <phoneticPr fontId="2"/>
  </si>
  <si>
    <t>奨学金返還支援基金</t>
    <rPh sb="0" eb="5">
      <t>ショウガクキンヘンカン</t>
    </rPh>
    <rPh sb="5" eb="9">
      <t>シエンキキン</t>
    </rPh>
    <phoneticPr fontId="2"/>
  </si>
  <si>
    <t>産業人材確保・移住定住戦略基金</t>
    <rPh sb="0" eb="4">
      <t>サンギョウジンザイ</t>
    </rPh>
    <rPh sb="4" eb="6">
      <t>カクホ</t>
    </rPh>
    <rPh sb="7" eb="11">
      <t>イジュウテイジュウ</t>
    </rPh>
    <rPh sb="11" eb="15">
      <t>センリャクキキン</t>
    </rPh>
    <phoneticPr fontId="2"/>
  </si>
  <si>
    <t>薩摩川内市総合運動公園施設維持補修基金</t>
    <rPh sb="0" eb="5">
      <t>サツマセンダイシ</t>
    </rPh>
    <rPh sb="5" eb="11">
      <t>ソウゴウウンドウコウエン</t>
    </rPh>
    <rPh sb="11" eb="15">
      <t>シセツイジ</t>
    </rPh>
    <rPh sb="15" eb="17">
      <t>ホシュウ</t>
    </rPh>
    <rPh sb="17" eb="19">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</si>
  <si>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</si>
  <si>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</si>
  <si>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</si>
  <si>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</si>
  <si>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</si>
  <si>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</si>
  <si>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</si>
  <si>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</si>
  <si>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</si>
  <si>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</si>
  <si>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将来負担比率は、地方債現在高の減少等により類似団体内平均値を下回り、健全な財政状況を保っている。
　一方で合併前９自治体ごとにそれぞれ整備した類似の公共施設の集約化がなされておらず、またこれまでの更新投資を上回るペースで高度経済成長期に整備した公共施設が更新時期を迎えてきているため、他の類似団体同様に有形固定資産減価償却率が上昇している。今後も、このような状況を踏まえ公共施設等総合管理計画や公共施設再配置計画に基づき施設の管理を適切に進めていく。</t>
    <phoneticPr fontId="5"/>
  </si>
  <si>
    <t>　将来負担比率は、地方債現在高の減少等により類似団体内平均値を下回り、健全な財政状況を保っている。
　実質公債費比率は、既発債の償還終了に伴い減少傾向にある。今後も市債残高の抑制に努め、健全で安定的な財営運営の確立を図っていく。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</si>
</sst>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001AD2A-30F7-4C8B-8012-88BE1378BAF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DD0A-4ED6-B204-BBE5499180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96464</c:v>
                </c:pt>
                <c:pt idx="1">
                  <c:v>95259</c:v>
                </c:pt>
                <c:pt idx="2">
                  <c:v>106487</c:v>
                </c:pt>
                <c:pt idx="3">
                  <c:v>77911</c:v>
                </c:pt>
                <c:pt idx="4">
                  <c:v>92687</c:v>
                </c:pt>
              </c:numCache>
            </c:numRef>
          </c:val>
          <c:smooth val="0"/>
          <c:extLst>
            <c:ext xmlns:c16="http://schemas.microsoft.com/office/drawing/2014/chart" uri="{C3380CC4-5D6E-409C-BE32-E72D297353CC}">
              <c16:uniqueId val="{00000001-DD0A-4ED6-B204-BBE5499180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10.5</c:v>
                </c:pt>
                <c:pt idx="1">
                  <c:v>7.66</c:v>
                </c:pt>
                <c:pt idx="2">
                  <c:v>9.7100000000000009</c:v>
                </c:pt>
                <c:pt idx="3">
                  <c:v>11.54</c:v>
                </c:pt>
                <c:pt idx="4">
                  <c:v>9.66</c:v>
                </c:pt>
              </c:numCache>
            </c:numRef>
          </c:val>
          <c:extLst>
            <c:ext xmlns:c16="http://schemas.microsoft.com/office/drawing/2014/chart" uri="{C3380CC4-5D6E-409C-BE32-E72D297353CC}">
              <c16:uniqueId val="{00000000-745C-49B8-A848-29F071DDE2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26.66</c:v>
                </c:pt>
                <c:pt idx="1">
                  <c:v>27.74</c:v>
                </c:pt>
                <c:pt idx="2">
                  <c:v>27.63</c:v>
                </c:pt>
                <c:pt idx="3">
                  <c:v>28.11</c:v>
                </c:pt>
                <c:pt idx="4">
                  <c:v>27.36</c:v>
                </c:pt>
              </c:numCache>
            </c:numRef>
          </c:val>
          <c:extLst>
            <c:ext xmlns:c16="http://schemas.microsoft.com/office/drawing/2014/chart" uri="{C3380CC4-5D6E-409C-BE32-E72D297353CC}">
              <c16:uniqueId val="{00000001-745C-49B8-A848-29F071DDE2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-3.32</c:v>
                </c:pt>
                <c:pt idx="1">
                  <c:v>-1.68</c:v>
                </c:pt>
                <c:pt idx="2">
                  <c:v>3.38</c:v>
                </c:pt>
                <c:pt idx="3">
                  <c:v>1.17</c:v>
                </c:pt>
                <c:pt idx="4">
                  <c:v>-1.75</c:v>
                </c:pt>
              </c:numCache>
            </c:numRef>
          </c:val>
          <c:smooth val="0"/>
          <c:extLst>
            <c:ext xmlns:c16="http://schemas.microsoft.com/office/drawing/2014/chart" uri="{C3380CC4-5D6E-409C-BE32-E72D297353CC}">
              <c16:uniqueId val="{00000002-745C-49B8-A848-29F071DDE2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0.83</c:v>
                </c:pt>
                <c:pt idx="2">
                  <c:v>#N/A</c:v>
                </c:pt>
                <c:pt idx="3">
                  <c:v>0.41</c:v>
                </c:pt>
                <c:pt idx="4">
                  <c:v>#N/A</c:v>
                </c:pt>
                <c:pt idx="5">
                  <c:v>0.34</c:v>
                </c:pt>
                <c:pt idx="6">
                  <c:v>#N/A</c:v>
                </c:pt>
                <c:pt idx="7">
                  <c:v>0.26</c:v>
                </c:pt>
                <c:pt idx="8">
                  <c:v>#N/A</c:v>
                </c:pt>
                <c:pt idx="9">
                  <c:v>0.01</c:v>
                </c:pt>
              </c:numCache>
            </c:numRef>
          </c:val>
          <c:extLst>
            <c:ext xmlns:c16="http://schemas.microsoft.com/office/drawing/2014/chart" uri="{C3380CC4-5D6E-409C-BE32-E72D297353CC}">
              <c16:uniqueId val="{00000000-E7F3-40D7-8165-9D896628D9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F3-40D7-8165-9D896628D93F}"/>
            </c:ext>
          </c:extLst>
        </c:ser>
        <c:ser>
          <c:idx val="2"/>
          <c:order val="2"/>
          <c:tx>
            <c:strRef>
              <c:f>データシート!$A$29</c:f>
              <c:strCache>
                <c:ptCount val="1"/>
                <c:pt idx="0">
                  <c:v>天辰第一地区土地区画整理事業会計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7F3-40D7-8165-9D896628D93F}"/>
            </c:ext>
          </c:extLst>
        </c:ser>
        <c:ser>
          <c:idx val="3"/>
          <c:order val="3"/>
          <c:tx>
            <c:strRef>
              <c:f>データシート!$A$30</c:f>
              <c:strCache>
                <c:ptCount val="1"/>
                <c:pt idx="0">
                  <c:v>温泉給湯事業会計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E7F3-40D7-8165-9D896628D93F}"/>
            </c:ext>
          </c:extLst>
        </c:ser>
        <c:ser>
          <c:idx val="4"/>
          <c:order val="4"/>
          <c:tx>
            <c:strRef>
              <c:f>データシート!$A$31</c:f>
              <c:strCache>
                <c:ptCount val="1"/>
                <c:pt idx="0">
                  <c:v>天辰第二地区土地区画整理事業会計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4-E7F3-40D7-8165-9D896628D93F}"/>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0.23</c:v>
                </c:pt>
                <c:pt idx="4">
                  <c:v>#N/A</c:v>
                </c:pt>
                <c:pt idx="5">
                  <c:v>0.42</c:v>
                </c:pt>
                <c:pt idx="6">
                  <c:v>#N/A</c:v>
                </c:pt>
                <c:pt idx="7">
                  <c:v>0.61</c:v>
                </c:pt>
                <c:pt idx="8">
                  <c:v>#N/A</c:v>
                </c:pt>
                <c:pt idx="9">
                  <c:v>0.76</c:v>
                </c:pt>
              </c:numCache>
            </c:numRef>
          </c:val>
          <c:extLst>
            <c:ext xmlns:c16="http://schemas.microsoft.com/office/drawing/2014/chart" uri="{C3380CC4-5D6E-409C-BE32-E72D297353CC}">
              <c16:uniqueId val="{00000005-E7F3-40D7-8165-9D896628D93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0.59</c:v>
                </c:pt>
                <c:pt idx="2">
                  <c:v>#N/A</c:v>
                </c:pt>
                <c:pt idx="3">
                  <c:v>0.8</c:v>
                </c:pt>
                <c:pt idx="4">
                  <c:v>#N/A</c:v>
                </c:pt>
                <c:pt idx="5">
                  <c:v>1.47</c:v>
                </c:pt>
                <c:pt idx="6">
                  <c:v>#N/A</c:v>
                </c:pt>
                <c:pt idx="7">
                  <c:v>1.87</c:v>
                </c:pt>
                <c:pt idx="8">
                  <c:v>#N/A</c:v>
                </c:pt>
                <c:pt idx="9">
                  <c:v>1.41</c:v>
                </c:pt>
              </c:numCache>
            </c:numRef>
          </c:val>
          <c:extLst>
            <c:ext xmlns:c16="http://schemas.microsoft.com/office/drawing/2014/chart" uri="{C3380CC4-5D6E-409C-BE32-E72D297353CC}">
              <c16:uniqueId val="{00000006-E7F3-40D7-8165-9D896628D93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0.55000000000000004</c:v>
                </c:pt>
                <c:pt idx="4">
                  <c:v>#N/A</c:v>
                </c:pt>
                <c:pt idx="5">
                  <c:v>0.87</c:v>
                </c:pt>
                <c:pt idx="6">
                  <c:v>#N/A</c:v>
                </c:pt>
                <c:pt idx="7">
                  <c:v>1.22</c:v>
                </c:pt>
                <c:pt idx="8">
                  <c:v>#N/A</c:v>
                </c:pt>
                <c:pt idx="9">
                  <c:v>1.51</c:v>
                </c:pt>
              </c:numCache>
            </c:numRef>
          </c:val>
          <c:extLst>
            <c:ext xmlns:c16="http://schemas.microsoft.com/office/drawing/2014/chart" uri="{C3380CC4-5D6E-409C-BE32-E72D297353CC}">
              <c16:uniqueId val="{00000007-E7F3-40D7-8165-9D896628D93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4.74</c:v>
                </c:pt>
                <c:pt idx="2">
                  <c:v>#N/A</c:v>
                </c:pt>
                <c:pt idx="3">
                  <c:v>4.99</c:v>
                </c:pt>
                <c:pt idx="4">
                  <c:v>#N/A</c:v>
                </c:pt>
                <c:pt idx="5">
                  <c:v>5.33</c:v>
                </c:pt>
                <c:pt idx="6">
                  <c:v>#N/A</c:v>
                </c:pt>
                <c:pt idx="7">
                  <c:v>5.76</c:v>
                </c:pt>
                <c:pt idx="8">
                  <c:v>#N/A</c:v>
                </c:pt>
                <c:pt idx="9">
                  <c:v>6.01</c:v>
                </c:pt>
              </c:numCache>
            </c:numRef>
          </c:val>
          <c:extLst>
            <c:ext xmlns:c16="http://schemas.microsoft.com/office/drawing/2014/chart" uri="{C3380CC4-5D6E-409C-BE32-E72D297353CC}">
              <c16:uniqueId val="{00000008-E7F3-40D7-8165-9D896628D93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10.44</c:v>
                </c:pt>
                <c:pt idx="2">
                  <c:v>#N/A</c:v>
                </c:pt>
                <c:pt idx="3">
                  <c:v>7.63</c:v>
                </c:pt>
                <c:pt idx="4">
                  <c:v>#N/A</c:v>
                </c:pt>
                <c:pt idx="5">
                  <c:v>9.6300000000000008</c:v>
                </c:pt>
                <c:pt idx="6">
                  <c:v>#N/A</c:v>
                </c:pt>
                <c:pt idx="7">
                  <c:v>11.52</c:v>
                </c:pt>
                <c:pt idx="8">
                  <c:v>#N/A</c:v>
                </c:pt>
                <c:pt idx="9">
                  <c:v>9.59</c:v>
                </c:pt>
              </c:numCache>
            </c:numRef>
          </c:val>
          <c:extLst>
            <c:ext xmlns:c16="http://schemas.microsoft.com/office/drawing/2014/chart" uri="{C3380CC4-5D6E-409C-BE32-E72D297353CC}">
              <c16:uniqueId val="{00000009-E7F3-40D7-8165-9D896628D9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4150</c:v>
                </c:pt>
                <c:pt idx="5">
                  <c:v>4093</c:v>
                </c:pt>
                <c:pt idx="8">
                  <c:v>4138</c:v>
                </c:pt>
                <c:pt idx="11">
                  <c:v>3916</c:v>
                </c:pt>
                <c:pt idx="14">
                  <c:v>3709</c:v>
                </c:pt>
              </c:numCache>
            </c:numRef>
          </c:val>
          <c:extLst>
            <c:ext xmlns:c16="http://schemas.microsoft.com/office/drawing/2014/chart" uri="{C3380CC4-5D6E-409C-BE32-E72D297353CC}">
              <c16:uniqueId val="{00000000-498C-4225-9CA1-616F3BD507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8C-4225-9CA1-616F3BD507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87</c:v>
                </c:pt>
                <c:pt idx="3">
                  <c:v>78</c:v>
                </c:pt>
                <c:pt idx="6">
                  <c:v>55</c:v>
                </c:pt>
                <c:pt idx="9">
                  <c:v>46</c:v>
                </c:pt>
                <c:pt idx="12">
                  <c:v>25</c:v>
                </c:pt>
              </c:numCache>
            </c:numRef>
          </c:val>
          <c:extLst>
            <c:ext xmlns:c16="http://schemas.microsoft.com/office/drawing/2014/chart" uri="{C3380CC4-5D6E-409C-BE32-E72D297353CC}">
              <c16:uniqueId val="{00000002-498C-4225-9CA1-616F3BD507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8C-4225-9CA1-616F3BD507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572</c:v>
                </c:pt>
                <c:pt idx="3">
                  <c:v>560</c:v>
                </c:pt>
                <c:pt idx="6">
                  <c:v>561</c:v>
                </c:pt>
                <c:pt idx="9">
                  <c:v>590</c:v>
                </c:pt>
                <c:pt idx="12">
                  <c:v>560</c:v>
                </c:pt>
              </c:numCache>
            </c:numRef>
          </c:val>
          <c:extLst>
            <c:ext xmlns:c16="http://schemas.microsoft.com/office/drawing/2014/chart" uri="{C3380CC4-5D6E-409C-BE32-E72D297353CC}">
              <c16:uniqueId val="{00000004-498C-4225-9CA1-616F3BD507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8C-4225-9CA1-616F3BD507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8C-4225-9CA1-616F3BD507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5349</c:v>
                </c:pt>
                <c:pt idx="3">
                  <c:v>5415</c:v>
                </c:pt>
                <c:pt idx="6">
                  <c:v>5468</c:v>
                </c:pt>
                <c:pt idx="9">
                  <c:v>5147</c:v>
                </c:pt>
                <c:pt idx="12">
                  <c:v>4873</c:v>
                </c:pt>
              </c:numCache>
            </c:numRef>
          </c:val>
          <c:extLst>
            <c:ext xmlns:c16="http://schemas.microsoft.com/office/drawing/2014/chart" uri="{C3380CC4-5D6E-409C-BE32-E72D297353CC}">
              <c16:uniqueId val="{00000007-498C-4225-9CA1-616F3BD507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1858</c:v>
                </c:pt>
                <c:pt idx="2">
                  <c:v>#N/A</c:v>
                </c:pt>
                <c:pt idx="3">
                  <c:v>#N/A</c:v>
                </c:pt>
                <c:pt idx="4">
                  <c:v>1960</c:v>
                </c:pt>
                <c:pt idx="5">
                  <c:v>#N/A</c:v>
                </c:pt>
                <c:pt idx="6">
                  <c:v>#N/A</c:v>
                </c:pt>
                <c:pt idx="7">
                  <c:v>1946</c:v>
                </c:pt>
                <c:pt idx="8">
                  <c:v>#N/A</c:v>
                </c:pt>
                <c:pt idx="9">
                  <c:v>#N/A</c:v>
                </c:pt>
                <c:pt idx="10">
                  <c:v>1867</c:v>
                </c:pt>
                <c:pt idx="11">
                  <c:v>#N/A</c:v>
                </c:pt>
                <c:pt idx="12">
                  <c:v>#N/A</c:v>
                </c:pt>
                <c:pt idx="13">
                  <c:v>1749</c:v>
                </c:pt>
                <c:pt idx="14">
                  <c:v>#N/A</c:v>
                </c:pt>
              </c:numCache>
            </c:numRef>
          </c:val>
          <c:smooth val="0"/>
          <c:extLst>
            <c:ext xmlns:c16="http://schemas.microsoft.com/office/drawing/2014/chart" uri="{C3380CC4-5D6E-409C-BE32-E72D297353CC}">
              <c16:uniqueId val="{00000008-498C-4225-9CA1-616F3BD507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36227</c:v>
                </c:pt>
                <c:pt idx="5">
                  <c:v>35942</c:v>
                </c:pt>
                <c:pt idx="8">
                  <c:v>35365</c:v>
                </c:pt>
                <c:pt idx="11">
                  <c:v>34189</c:v>
                </c:pt>
                <c:pt idx="14">
                  <c:v>33995</c:v>
                </c:pt>
              </c:numCache>
            </c:numRef>
          </c:val>
          <c:extLst>
            <c:ext xmlns:c16="http://schemas.microsoft.com/office/drawing/2014/chart" uri="{C3380CC4-5D6E-409C-BE32-E72D297353CC}">
              <c16:uniqueId val="{00000000-1DF4-4419-9B52-04E9DC9BA7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1147</c:v>
                </c:pt>
                <c:pt idx="5">
                  <c:v>1048</c:v>
                </c:pt>
                <c:pt idx="8">
                  <c:v>993</c:v>
                </c:pt>
                <c:pt idx="11">
                  <c:v>906</c:v>
                </c:pt>
                <c:pt idx="14">
                  <c:v>127</c:v>
                </c:pt>
              </c:numCache>
            </c:numRef>
          </c:val>
          <c:extLst>
            <c:ext xmlns:c16="http://schemas.microsoft.com/office/drawing/2014/chart" uri="{C3380CC4-5D6E-409C-BE32-E72D297353CC}">
              <c16:uniqueId val="{00000001-1DF4-4419-9B52-04E9DC9BA7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16511</c:v>
                </c:pt>
                <c:pt idx="5">
                  <c:v>16107</c:v>
                </c:pt>
                <c:pt idx="8">
                  <c:v>16127</c:v>
                </c:pt>
                <c:pt idx="11">
                  <c:v>16883</c:v>
                </c:pt>
                <c:pt idx="14">
                  <c:v>18222</c:v>
                </c:pt>
              </c:numCache>
            </c:numRef>
          </c:val>
          <c:extLst>
            <c:ext xmlns:c16="http://schemas.microsoft.com/office/drawing/2014/chart" uri="{C3380CC4-5D6E-409C-BE32-E72D297353CC}">
              <c16:uniqueId val="{00000002-1DF4-4419-9B52-04E9DC9BA7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F4-4419-9B52-04E9DC9BA7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F4-4419-9B52-04E9DC9BA7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F4-4419-9B52-04E9DC9BA7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7469</c:v>
                </c:pt>
                <c:pt idx="3">
                  <c:v>7271</c:v>
                </c:pt>
                <c:pt idx="6">
                  <c:v>7017</c:v>
                </c:pt>
                <c:pt idx="9">
                  <c:v>6667</c:v>
                </c:pt>
                <c:pt idx="12">
                  <c:v>6796</c:v>
                </c:pt>
              </c:numCache>
            </c:numRef>
          </c:val>
          <c:extLst>
            <c:ext xmlns:c16="http://schemas.microsoft.com/office/drawing/2014/chart" uri="{C3380CC4-5D6E-409C-BE32-E72D297353CC}">
              <c16:uniqueId val="{00000006-1DF4-4419-9B52-04E9DC9BA7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DF4-4419-9B52-04E9DC9BA7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6760</c:v>
                </c:pt>
                <c:pt idx="3">
                  <c:v>6543</c:v>
                </c:pt>
                <c:pt idx="6">
                  <c:v>6533</c:v>
                </c:pt>
                <c:pt idx="9">
                  <c:v>6456</c:v>
                </c:pt>
                <c:pt idx="12">
                  <c:v>6504</c:v>
                </c:pt>
              </c:numCache>
            </c:numRef>
          </c:val>
          <c:extLst>
            <c:ext xmlns:c16="http://schemas.microsoft.com/office/drawing/2014/chart" uri="{C3380CC4-5D6E-409C-BE32-E72D297353CC}">
              <c16:uniqueId val="{00000008-1DF4-4419-9B52-04E9DC9BA7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1296</c:v>
                </c:pt>
                <c:pt idx="3">
                  <c:v>1196</c:v>
                </c:pt>
                <c:pt idx="6">
                  <c:v>1440</c:v>
                </c:pt>
                <c:pt idx="9">
                  <c:v>1335</c:v>
                </c:pt>
                <c:pt idx="12">
                  <c:v>247</c:v>
                </c:pt>
              </c:numCache>
            </c:numRef>
          </c:val>
          <c:extLst>
            <c:ext xmlns:c16="http://schemas.microsoft.com/office/drawing/2014/chart" uri="{C3380CC4-5D6E-409C-BE32-E72D297353CC}">
              <c16:uniqueId val="{00000009-1DF4-4419-9B52-04E9DC9BA7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38856</c:v>
                </c:pt>
                <c:pt idx="3">
                  <c:v>38179</c:v>
                </c:pt>
                <c:pt idx="6">
                  <c:v>36929</c:v>
                </c:pt>
                <c:pt idx="9">
                  <c:v>35042</c:v>
                </c:pt>
                <c:pt idx="12">
                  <c:v>34464</c:v>
                </c:pt>
              </c:numCache>
            </c:numRef>
          </c:val>
          <c:extLst>
            <c:ext xmlns:c16="http://schemas.microsoft.com/office/drawing/2014/chart" uri="{C3380CC4-5D6E-409C-BE32-E72D297353CC}">
              <c16:uniqueId val="{0000000A-1DF4-4419-9B52-04E9DC9BA7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496</c:v>
                </c:pt>
                <c:pt idx="2">
                  <c:v>#N/A</c:v>
                </c:pt>
                <c:pt idx="3">
                  <c:v>#N/A</c:v>
                </c:pt>
                <c:pt idx="4">
                  <c:v>92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F4-4419-9B52-04E9DC9BA7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8171</c:v>
                </c:pt>
                <c:pt idx="1">
                  <c:v>8059</c:v>
                </c:pt>
                <c:pt idx="2">
                  <c:v>8022</c:v>
                </c:pt>
              </c:numCache>
            </c:numRef>
          </c:val>
          <c:extLst>
            <c:ext xmlns:c16="http://schemas.microsoft.com/office/drawing/2014/chart" uri="{C3380CC4-5D6E-409C-BE32-E72D297353CC}">
              <c16:uniqueId val="{00000000-8FEE-4A53-BB0E-EC3BF04D39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1092</c:v>
                </c:pt>
                <c:pt idx="1">
                  <c:v>1093</c:v>
                </c:pt>
                <c:pt idx="2">
                  <c:v>1224</c:v>
                </c:pt>
              </c:numCache>
            </c:numRef>
          </c:val>
          <c:extLst>
            <c:ext xmlns:c16="http://schemas.microsoft.com/office/drawing/2014/chart" uri="{C3380CC4-5D6E-409C-BE32-E72D297353CC}">
              <c16:uniqueId val="{00000001-8FEE-4A53-BB0E-EC3BF04D39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5652</c:v>
                </c:pt>
                <c:pt idx="1">
                  <c:v>6492</c:v>
                </c:pt>
                <c:pt idx="2">
                  <c:v>7430</c:v>
                </c:pt>
              </c:numCache>
            </c:numRef>
          </c:val>
          <c:extLst>
            <c:ext xmlns:c16="http://schemas.microsoft.com/office/drawing/2014/chart" uri="{C3380CC4-5D6E-409C-BE32-E72D297353CC}">
              <c16:uniqueId val="{00000002-8FEE-4A53-BB0E-EC3BF04D39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{F31549F9-D483-4706-B3F2-9365C7A7728D}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14B-4887-97D6-D93C24B6DC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{0D188488-2CB1-489A-BCDA-B89F0BDE9BCE}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4B-4887-97D6-D93C24B6DC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{DFF3E164-C67C-48B9-902A-222840797398}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4B-4887-97D6-D93C24B6DC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{7CC5C6F7-8786-4BF8-B1E7-C8556423C7D2}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4B-4887-97D6-D93C24B6DC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{A23F5677-45E0-476F-862D-85AB6E4B0FBB}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4B-4887-97D6-D93C24B6DCF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{267A628D-0310-429B-8382-640CB10E1EDF}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14B-4887-97D6-D93C24B6DCF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{9D22E9AB-6182-4C0A-8B72-47BB26446A33}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14B-4887-97D6-D93C24B6DCF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{2D4C08EF-2913-4141-B6F0-53D3FEA46674}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14B-4887-97D6-D93C24B6DCF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{0A40C4E3-3B00-48F4-B94B-C7FD3304B501}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14B-4887-97D6-D93C24B6DC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65.900000000000006</c:v>
                </c:pt>
                <c:pt idx="16">
                  <c:v>70.2</c:v>
                </c:pt>
                <c:pt idx="24">
                  <c:v>71.900000000000006</c:v>
                </c:pt>
                <c:pt idx="32">
                  <c:v>72.5</c:v>
                </c:pt>
              </c:numCache>
            </c:numRef>
          </c:xVal>
          <c:yVal>
            <c:numRef>
              <c:f>公会計指標分析・財政指標組合せ分析表!$BP$51:$DC$51</c:f>
              <c:numCache>
                <c:formatCode>#,##0.0;"▲ "#,##0.0</c:formatCode>
                <c:ptCount val="40"/>
                <c:pt idx="0">
                  <c:v>2</c:v>
                </c:pt>
                <c:pt idx="8">
                  <c:v>0.3</c:v>
                </c:pt>
              </c:numCache>
            </c:numRef>
          </c:yVal>
          <c:smooth val="0"/>
          <c:extLst>
            <c:ext xmlns:c16="http://schemas.microsoft.com/office/drawing/2014/chart" uri="{C3380CC4-5D6E-409C-BE32-E72D297353CC}">
              <c16:uniqueId val="{00000009-D14B-4887-97D6-D93C24B6DC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619710212964746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{4E5E844E-178C-47B4-AEB3-0387A8AB07C6}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14B-4887-97D6-D93C24B6DC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{A4945805-33F8-4EE9-AD3A-5798EA45C0BA}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4B-4887-97D6-D93C24B6DC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{53D6E2DC-BB22-4BE2-840B-CF2ED10B3EDA}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4B-4887-97D6-D93C24B6DC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{E1B1D503-BC77-4F18-AE95-70295C853510}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4B-4887-97D6-D93C24B6DC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{94B39035-12E9-43DF-AAA9-C06D15598A5D}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4B-4887-97D6-D93C24B6DCF6}"/>
                </c:ext>
              </c:extLst>
            </c:dLbl>
            <c:dLbl>
              <c:idx val="8"/>
              <c:layout>
                <c:manualLayout>
                  <c:x val="-3.941179108750384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{598355AD-64FA-44F0-9C56-5520FFFFC493}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14B-4887-97D6-D93C24B6DCF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{7014337E-9E97-4206-94B5-8E325C4977B2}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14B-4887-97D6-D93C24B6DCF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{7B2905A9-2EEE-4A8B-B5EE-B3C20166B004}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14B-4887-97D6-D93C24B6DCF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{F80981CA-5F84-4F97-84E5-7107A9D8C382}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14B-4887-97D6-D93C24B6DC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D14B-4887-97D6-D93C24B6DCF6}"/>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{925F561B-0A34-4296-A47F-75BB87166297}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D93-4C06-B97D-263810BBF3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{448985F4-D415-4F2D-8178-4A1DA8E52E38}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93-4C06-B97D-263810BBF3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{921F02A1-C95B-4390-8D28-BD9ABD5EF1A5}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93-4C06-B97D-263810BBF3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{C5221F19-F647-4EC3-9EB6-09077C0EA4CB}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93-4C06-B97D-263810BBF3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{9AFF818C-7154-468D-A0E5-7735DA0D0CA2}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93-4C06-B97D-263810BBF30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{022F365D-2B55-43AA-8899-54EF66D411E4}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D93-4C06-B97D-263810BBF30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{A2C0F79E-38D2-4D62-8E89-71FD7CB20D45}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D93-4C06-B97D-263810BBF30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{501137FE-7EF7-4B65-870C-5153C176B9D3}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D93-4C06-B97D-263810BBF30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{91FFE039-6FAF-435A-9FA4-5BC301A330E8}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D93-4C06-B97D-263810BBF3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7.9</c:v>
                </c:pt>
                <c:pt idx="16">
                  <c:v>7.7</c:v>
                </c:pt>
                <c:pt idx="24">
                  <c:v>7.7</c:v>
                </c:pt>
                <c:pt idx="32">
                  <c:v>7.3</c:v>
                </c:pt>
              </c:numCache>
            </c:numRef>
          </c:xVal>
          <c:yVal>
            <c:numRef>
              <c:f>公会計指標分析・財政指標組合せ分析表!$BP$73:$DC$73</c:f>
              <c:numCache>
                <c:formatCode>#,##0.0;"▲ "#,##0.0</c:formatCode>
                <c:ptCount val="40"/>
                <c:pt idx="0">
                  <c:v>2</c:v>
                </c:pt>
                <c:pt idx="8">
                  <c:v>0.3</c:v>
                </c:pt>
              </c:numCache>
            </c:numRef>
          </c:yVal>
          <c:smooth val="0"/>
          <c:extLst>
            <c:ext xmlns:c16="http://schemas.microsoft.com/office/drawing/2014/chart" uri="{C3380CC4-5D6E-409C-BE32-E72D297353CC}">
              <c16:uniqueId val="{00000009-BD93-4C06-B97D-263810BBF3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{799BAEC0-3D5B-41AF-98A3-C2A81E06C652}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D93-4C06-B97D-263810BBF3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{72B0CE8D-7003-4738-81FD-A3D8BC145FE1}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93-4C06-B97D-263810BBF3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{DB3AA156-934B-44EE-B4D0-07071C5A39D8}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93-4C06-B97D-263810BBF3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{3421D2D6-6BB4-4E29-85CB-FA1128D92AF2}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93-4C06-B97D-263810BBF3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{3F029915-066B-448C-907D-163A564B70A5}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93-4C06-B97D-263810BBF30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{E6179CAA-D32C-4767-86A3-9504263468DD}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D93-4C06-B97D-263810BBF30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{AE3759B3-6CBA-44F2-8CC4-849879D83F0B}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D93-4C06-B97D-263810BBF306}"/>
                </c:ext>
              </c:extLst>
            </c:dLbl>
            <c:dLbl>
              <c:idx val="24"/>
              <c:layout>
                <c:manualLayout>
                  <c:x val="0"/>
                  <c:y val="1.502527215774699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{247F826E-0F7E-48E4-AE38-A33F5CC936FB}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D93-4C06-B97D-263810BBF306}"/>
                </c:ext>
              </c:extLst>
            </c:dLbl>
            <c:dLbl>
              <c:idx val="32"/>
              <c:layout>
                <c:manualLayout>
                  <c:x val="0"/>
                  <c:y val="-1.50249296701776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{5BE9AD00-E358-4B91-8B20-AA9C2927FF96}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D93-4C06-B97D-263810BBF3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BD93-4C06-B97D-263810BBF306}"/>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合併特例事業債等の新たな起債の発行額が増加したが、これまで借り入れていた市債の償還が順次終わりを迎えているため、元利償還金が減少している。</a:t>
          </a:r>
        </a:p>
        <a:p>
          <a:r>
            <a:rPr kumimoji="1" lang="ja-JP" altLang="en-US" sz="1400">
              <a:latin typeface="ＭＳ ゴシック" pitchFamily="49" charset="-128"/>
              <a:ea typeface="ＭＳ ゴシック" pitchFamily="49" charset="-128"/>
            </a:rPr>
            <a:t>　今後においても、普通建設事業の選択等をするとともに、交付税算入率が高い有利な市債の活用に努め、公債費の抑制や財政の健全化を図っていく。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臨時財政対策債の借入額の減及び既発債の償還終了に伴う地方債残高の減（</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5.8</a:t>
          </a:r>
          <a:r>
            <a:rPr kumimoji="1" lang="ja-JP" altLang="en-US" sz="1400">
              <a:solidFill>
                <a:sysClr val="windowText" lastClr="000000"/>
              </a:solidFill>
              <a:latin typeface="ＭＳ ゴシック" pitchFamily="49" charset="-128"/>
              <a:ea typeface="ＭＳ ゴシック" pitchFamily="49" charset="-128"/>
            </a:rPr>
            <a:t>億円）</a:t>
          </a:r>
          <a:r>
            <a:rPr kumimoji="1" lang="ja-JP" altLang="en-US" sz="1400">
              <a:latin typeface="ＭＳ ゴシック" pitchFamily="49" charset="-128"/>
              <a:ea typeface="ＭＳ ゴシック" pitchFamily="49" charset="-128"/>
            </a:rPr>
            <a:t>や、充当可能基金現在高の増等により、将来負担額が充当可能財源等より少なくなり、将来負担率は発生しなかった。</a:t>
          </a:r>
        </a:p>
        <a:p>
          <a:r>
            <a:rPr kumimoji="1" lang="ja-JP" altLang="en-US" sz="1400">
              <a:latin typeface="ＭＳ ゴシック" pitchFamily="49" charset="-128"/>
              <a:ea typeface="ＭＳ ゴシック" pitchFamily="49" charset="-128"/>
            </a:rPr>
            <a:t>　今後においても、普通建設事業の選択と集中を強化しながら、市債残高の抑制に努め、健全で安定的な財政運営の確立を図っていく。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鹿児島県薩摩川内市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基金の取崩により地域活性化基金が約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億円の減、市有施設保全基金が約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億円の減となったが、基金の積立により奨学金返還支援基金が約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億円の増となったことや、市内における就業及び移住定住を促進するための産業人材確保・移住定住戦略基金の設置等により、基金全体では約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災害への備え、公共施設の老朽化対策など、今後の財政需要に適切に対応していけるように一定額を確保していく。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市有施設保全基金：市有施設の計画的保全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地域活性化基金：地域振興及び地域経済の活性化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奨学金返還支援基金：大学生等の市内における就業を促進するために実施する奨学金の返還支援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産業人材確保・移住定住戦略基金：市内における就業及び移住定住の促進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薩摩川内市総合運動公園施設維持補修基金：薩摩川内市総合運動公園施設の維持補修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奨学金返還支援基金：大学生等の市内における更なる就業の促進ため、約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産業人材確保・移住定住戦略基金：市内における就業及び移住定住を促進するための財源として基金を設置し積み立てたことにより皆増となった。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公共施設、インフラ等の長寿命化対策や多額の負担が見込まれる事業など、特定の目的のために必要な資金を一定額確保しつつ、計画的に取り崩し活用していく。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純繰越金等を約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億円積み立てたものの、物価高騰対策等に対応するため約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市税の減収や、大規模災害の発生など不測の事態に備えるため、これまで同様、予算編成や予算執行における効率化の徹底を図り、基金の適正水準の残高を引き続き確保していく。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基金の取崩を行わなかったことや、利子収入等を積み立てたことにより増となった。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今後の金利変動等の公債費の償還リスクに備えるため、基金の適正水準の残高を引き続き確保していく。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FA4E31E-7CC9-4253-BED7-E906914C8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F3B0C76-B46C-4D9D-86CB-D285C65A93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8E84D8DF-85B1-4AC4-8144-4E41FDA5B83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19535061-07B6-4435-9D38-BD27B063E35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260B84DF-79D6-458E-9864-9669284B3A3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AF41276F-690C-4314-AD09-546DF28AA23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DB875460-5248-4DE8-B51C-C63AE5BC382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CB749E4C-BF6D-4B88-A954-33DC3884FA9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C225054E-6E1E-45AF-8E85-882D41B1B33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89852D34-BE62-4EB6-B68E-FD360293B22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E1CAA65-8DA1-480F-802E-4A44B1E06E9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4523CBB-3F20-486C-BDD2-6039A4965D1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D154A2C5-FC7A-4D52-9EE8-A0913062963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8A4388E3-56E9-4765-8D66-F453D7B790E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AD4688A9-341C-4F6E-AAAA-0375FD95028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9319BBAB-1D48-46BB-B25A-417878C69FA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84D1A6A7-A4D6-47FC-B22D-3177D5E6AB4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9EC552EA-39D9-44C9-AC76-49C3AF2B4A0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91,542
90,899
682.92
62,802,001
59,424,853
2,833,623
29,324,812
34,464,374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F5AFA181-6A98-4229-ABA9-C5EFCB9BD7A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C8F142C0-88EF-4CF7-8BC4-C0A2E5B17D1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F25E9B3A-BE0B-40E4-A252-27765B456CF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47BCBE95-7CCD-4C81-9DB5-F96DFA95041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76B66B09-EEDB-4D59-A443-DAC428FAABA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4BD7512B-685A-4E3B-A364-F3E149028C6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BCEDF91-9ABE-4ADD-AE50-1D035D5966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EDE676B8-0861-47F7-9885-525F6748DBC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96FE9B95-EB59-455A-929C-0B4E9AC4845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B8905E49-A169-4A4A-B322-F76F8E20B5D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5BEA53EB-542D-4EED-AB57-5269BE7CD6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14EC22BB-24FE-472B-87D6-E1E128E7812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1D08253C-7222-45B7-9497-02CC36414C7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BFEB5FEA-DA9C-433A-A651-EF273664200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40BD59F5-38CB-4602-968B-D640F23ABAA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7CF56E0-790D-4B43-830F-DC7BFD9C62E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BB2D083F-FB07-40F3-A835-4D4E8117AFC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E0BD3686-DE71-43E1-8B0A-93AEEF540BD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41CC3505-FA4C-4693-9B00-BA5616075B7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57F07A12-BACA-4B3F-AF54-B0B66F64DBF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A8216E6D-46E7-4042-955E-AE302746C77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48FAFFF8-E804-43AA-9268-C4AED099103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9F107F4C-8B1E-4C86-9490-B110B2D5052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5D55A5A4-9D36-41B0-B46C-868EFF83EDA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8FCC58A7-71C9-4C42-B9C7-6D6C93C9003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B107CA7D-AD4B-4973-98A6-2FA34740C45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39F989DB-B547-4B84-B891-48920EBC947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61B63C6-72CD-4506-AB97-D117BE1F664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849B3E3C-AA22-4DE9-95DE-596684F29ED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7F09E2F2-28B7-427B-9DCB-D292C53B7BC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81602ADF-25AD-4E39-BDF4-4F252F5890D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FDA6DA27-C0A2-418C-A758-4F83C425981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37D7168E-FC4C-42B2-84B4-7703F0A3D57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C9590944-9778-4117-B6CC-C2AA764F1B2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5CF9DB1F-69D3-4DE3-8396-5F6432A86A1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有形固定資産減価償却率は類似団体平均より７．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ポイント高い状況である。高度経済成長期以降整備を進めてきた公共施設の大規模改修や建て替えが集中することや物価高騰等による施設の維持管理経費の増により厳しい財政状況が予想される。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うした状況を踏まえ、平成２９年に定めた公共施設等総合管理計画、公共施設再配置計画に基づき、公共施設の質的な見直しや総量の縮減、保全管理、再配置など戦略的かつ効果的な対策を検討し、施設機能の長期的かつ安定的な供給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CBBAA790-EAC6-4834-A0A3-256F4ED2FBD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78B05089-80AE-438D-ACA0-C42569E7F4F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A10710D-9707-4206-B9FF-E0145CAA372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80B692A7-02E7-498E-8AAB-30BEBFD9F42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2C0E3A44-4FF9-47D5-B92D-E6552E05664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B3A3CC88-57C7-4820-9211-9DCC31A4CDA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BEC0EBA6-3178-489B-92A3-E44D0236C87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AFA5F231-54C1-40A5-8D1B-A54CB584E2E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78075740-DEC3-43C8-94A0-42FD0ED7C61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FFD98312-99BA-4243-B937-63CA4C08BA3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97BC5C1-3BBE-40BF-BBBD-22AA0C683DE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9E62DFD4-D1DF-47BA-AD30-5A1EFB0CA71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87E10230-8FEB-43A2-887B-5BBEC509843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67F59D07-D00F-4534-8C69-6323D8560BE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AEF6360A-8DA3-424A-A25B-7CD2E33307E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F8B7175E-9685-494F-A644-EADCDB6C131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1" name="直線コネクタ 70">
          <a:extLst>
            <a:ext uri="{FF2B5EF4-FFF2-40B4-BE49-F238E27FC236}">
              <a16:creationId xmlns:a16="http://schemas.microsoft.com/office/drawing/2014/main" id="{9B62894D-4E92-4686-AB05-F0114384B749}"/>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2" name="有形固定資産減価償却率最小値テキスト">
          <a:extLst>
            <a:ext uri="{FF2B5EF4-FFF2-40B4-BE49-F238E27FC236}">
              <a16:creationId xmlns:a16="http://schemas.microsoft.com/office/drawing/2014/main" id="{4F7555FE-E7F8-469A-BCE2-C330B1E6ADF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3" name="直線コネクタ 72">
          <a:extLst>
            <a:ext uri="{FF2B5EF4-FFF2-40B4-BE49-F238E27FC236}">
              <a16:creationId xmlns:a16="http://schemas.microsoft.com/office/drawing/2014/main" id="{24C6F8B6-F029-4CB5-B3A4-3D4B9CEA8B6E}"/>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4" name="有形固定資産減価償却率最大値テキスト">
          <a:extLst>
            <a:ext uri="{FF2B5EF4-FFF2-40B4-BE49-F238E27FC236}">
              <a16:creationId xmlns:a16="http://schemas.microsoft.com/office/drawing/2014/main" id="{3F085490-78AD-4E94-A632-2756C357072F}"/>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5" name="直線コネクタ 74">
          <a:extLst>
            <a:ext uri="{FF2B5EF4-FFF2-40B4-BE49-F238E27FC236}">
              <a16:creationId xmlns:a16="http://schemas.microsoft.com/office/drawing/2014/main" id="{EA158C28-3791-4669-917A-2592AEC9233C}"/>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6" name="有形固定資産減価償却率平均値テキスト">
          <a:extLst>
            <a:ext uri="{FF2B5EF4-FFF2-40B4-BE49-F238E27FC236}">
              <a16:creationId xmlns:a16="http://schemas.microsoft.com/office/drawing/2014/main" id="{AD1F7383-0E6D-417F-9721-C21CC2AE2D98}"/>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7" name="フローチャート: 判断 76">
          <a:extLst>
            <a:ext uri="{FF2B5EF4-FFF2-40B4-BE49-F238E27FC236}">
              <a16:creationId xmlns:a16="http://schemas.microsoft.com/office/drawing/2014/main" id="{40CCA18E-827D-4DBF-8F1E-CD893C694C6B}"/>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8" name="フローチャート: 判断 77">
          <a:extLst>
            <a:ext uri="{FF2B5EF4-FFF2-40B4-BE49-F238E27FC236}">
              <a16:creationId xmlns:a16="http://schemas.microsoft.com/office/drawing/2014/main" id="{4BEF72DC-BD9C-4C5C-A9AF-5FC8CC14BC63}"/>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9" name="フローチャート: 判断 78">
          <a:extLst>
            <a:ext uri="{FF2B5EF4-FFF2-40B4-BE49-F238E27FC236}">
              <a16:creationId xmlns:a16="http://schemas.microsoft.com/office/drawing/2014/main" id="{F79491A1-C5FA-433F-BC40-3505CA649CB7}"/>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0" name="フローチャート: 判断 79">
          <a:extLst>
            <a:ext uri="{FF2B5EF4-FFF2-40B4-BE49-F238E27FC236}">
              <a16:creationId xmlns:a16="http://schemas.microsoft.com/office/drawing/2014/main" id="{EAEF31E1-E59E-438C-9441-FAAA23CCFF14}"/>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1" name="フローチャート: 判断 80">
          <a:extLst>
            <a:ext uri="{FF2B5EF4-FFF2-40B4-BE49-F238E27FC236}">
              <a16:creationId xmlns:a16="http://schemas.microsoft.com/office/drawing/2014/main" id="{9F38FC26-102B-47F2-A2F3-78F84EC86EDE}"/>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B687736-50E9-45C4-A738-A60D10D6A88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8A00F97-8A9E-4893-812F-4FFBCD46BF5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0A2A0BA-7641-45CB-BB7F-731E93D861D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E2932F0-CED9-41A2-93EE-9247D93DE55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AA2D7D6-D78E-464F-BA54-A354F279255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2117</xdr:rowOff>
    </xdr:from>
    <xdr:to>
      <xdr:col>23</xdr:col>
      <xdr:colOff>136525</xdr:colOff>
      <xdr:row>33</xdr:row>
      <xdr:rowOff>103716</xdr:rowOff>
    </xdr:to>
    <xdr:sp macro="" textlink="">
      <xdr:nvSpPr>
        <xdr:cNvPr id="87" name="楕円 86">
          <a:extLst>
            <a:ext uri="{FF2B5EF4-FFF2-40B4-BE49-F238E27FC236}">
              <a16:creationId xmlns:a16="http://schemas.microsoft.com/office/drawing/2014/main" id="{469CC297-4F35-4B49-8F87-9F3579FC9467}"/>
            </a:ext>
          </a:extLst>
        </xdr:cNvPr>
        <xdr:cNvSpPr/>
      </xdr:nvSpPr>
      <xdr:spPr>
        <a:xfrm>
          <a:off x="47117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151994</xdr:rowOff>
    </xdr:from>
    <xdr:ext cx="405111" cy="259045"/>
    <xdr:sp macro="" textlink="">
      <xdr:nvSpPr>
        <xdr:cNvPr id="88" name="有形固定資産減価償却率該当値テキスト">
          <a:extLst>
            <a:ext uri="{FF2B5EF4-FFF2-40B4-BE49-F238E27FC236}">
              <a16:creationId xmlns:a16="http://schemas.microsoft.com/office/drawing/2014/main" id="{AF539D51-8819-4F17-A5AA-1EBD34FE3E15}"/>
            </a:ext>
          </a:extLst>
        </xdr:cNvPr>
        <xdr:cNvSpPr txBox="1"/>
      </xdr:nvSpPr>
      <xdr:spPr>
        <a:xfrm>
          <a:off x="4813300" y="6409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151977</xdr:rowOff>
    </xdr:from>
    <xdr:to>
      <xdr:col>19</xdr:col>
      <xdr:colOff>187325</xdr:colOff>
      <xdr:row>33</xdr:row>
      <xdr:rowOff>82127</xdr:rowOff>
    </xdr:to>
    <xdr:sp macro="" textlink="">
      <xdr:nvSpPr>
        <xdr:cNvPr id="89" name="楕円 88">
          <a:extLst>
            <a:ext uri="{FF2B5EF4-FFF2-40B4-BE49-F238E27FC236}">
              <a16:creationId xmlns:a16="http://schemas.microsoft.com/office/drawing/2014/main" id="{9848EA91-7021-4C3F-AD37-7D81BD9D1C11}"/>
            </a:ext>
          </a:extLst>
        </xdr:cNvPr>
        <xdr:cNvSpPr/>
      </xdr:nvSpPr>
      <xdr:spPr>
        <a:xfrm>
          <a:off x="4000500" y="64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31327</xdr:rowOff>
    </xdr:from>
    <xdr:to>
      <xdr:col>23</xdr:col>
      <xdr:colOff>85725</xdr:colOff>
      <xdr:row>33</xdr:row>
      <xdr:rowOff>52917</xdr:rowOff>
    </xdr:to>
    <xdr:cxnSp macro="">
      <xdr:nvCxnSpPr>
        <xdr:cNvPr id="90" name="直線コネクタ 89">
          <a:extLst>
            <a:ext uri="{FF2B5EF4-FFF2-40B4-BE49-F238E27FC236}">
              <a16:creationId xmlns:a16="http://schemas.microsoft.com/office/drawing/2014/main" id="{32FA33A8-894D-41E5-800C-CF50648C2D84}"/>
            </a:ext>
          </a:extLst>
        </xdr:cNvPr>
        <xdr:cNvCxnSpPr/>
      </xdr:nvCxnSpPr>
      <xdr:spPr>
        <a:xfrm>
          <a:off x="4051300" y="6460702"/>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90805</xdr:rowOff>
    </xdr:from>
    <xdr:to>
      <xdr:col>15</xdr:col>
      <xdr:colOff>187325</xdr:colOff>
      <xdr:row>33</xdr:row>
      <xdr:rowOff>20955</xdr:rowOff>
    </xdr:to>
    <xdr:sp macro="" textlink="">
      <xdr:nvSpPr>
        <xdr:cNvPr id="91" name="楕円 90">
          <a:extLst>
            <a:ext uri="{FF2B5EF4-FFF2-40B4-BE49-F238E27FC236}">
              <a16:creationId xmlns:a16="http://schemas.microsoft.com/office/drawing/2014/main" id="{CF778385-0519-4646-87E7-DCAC5C4F9422}"/>
            </a:ext>
          </a:extLst>
        </xdr:cNvPr>
        <xdr:cNvSpPr/>
      </xdr:nvSpPr>
      <xdr:spPr>
        <a:xfrm>
          <a:off x="3238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141605</xdr:rowOff>
    </xdr:from>
    <xdr:to>
      <xdr:col>19</xdr:col>
      <xdr:colOff>136525</xdr:colOff>
      <xdr:row>33</xdr:row>
      <xdr:rowOff>31327</xdr:rowOff>
    </xdr:to>
    <xdr:cxnSp macro="">
      <xdr:nvCxnSpPr>
        <xdr:cNvPr id="92" name="直線コネクタ 91">
          <a:extLst>
            <a:ext uri="{FF2B5EF4-FFF2-40B4-BE49-F238E27FC236}">
              <a16:creationId xmlns:a16="http://schemas.microsoft.com/office/drawing/2014/main" id="{25DEEDFD-7274-441B-B320-99C3730FB31D}"/>
            </a:ext>
          </a:extLst>
        </xdr:cNvPr>
        <xdr:cNvCxnSpPr/>
      </xdr:nvCxnSpPr>
      <xdr:spPr>
        <a:xfrm>
          <a:off x="3289300" y="639953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107527</xdr:rowOff>
    </xdr:from>
    <xdr:to>
      <xdr:col>11</xdr:col>
      <xdr:colOff>187325</xdr:colOff>
      <xdr:row>32</xdr:row>
      <xdr:rowOff>37677</xdr:rowOff>
    </xdr:to>
    <xdr:sp macro="" textlink="">
      <xdr:nvSpPr>
        <xdr:cNvPr id="93" name="楕円 92">
          <a:extLst>
            <a:ext uri="{FF2B5EF4-FFF2-40B4-BE49-F238E27FC236}">
              <a16:creationId xmlns:a16="http://schemas.microsoft.com/office/drawing/2014/main" id="{10E08171-8EBB-452C-9FD2-00C31D31E65B}"/>
            </a:ext>
          </a:extLst>
        </xdr:cNvPr>
        <xdr:cNvSpPr/>
      </xdr:nvSpPr>
      <xdr:spPr>
        <a:xfrm>
          <a:off x="2476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158327</xdr:rowOff>
    </xdr:from>
    <xdr:to>
      <xdr:col>15</xdr:col>
      <xdr:colOff>136525</xdr:colOff>
      <xdr:row>32</xdr:row>
      <xdr:rowOff>141605</xdr:rowOff>
    </xdr:to>
    <xdr:cxnSp macro="">
      <xdr:nvCxnSpPr>
        <xdr:cNvPr id="94" name="直線コネクタ 93">
          <a:extLst>
            <a:ext uri="{FF2B5EF4-FFF2-40B4-BE49-F238E27FC236}">
              <a16:creationId xmlns:a16="http://schemas.microsoft.com/office/drawing/2014/main" id="{821A3147-D82D-4A30-94FA-9CB29D71A3D1}"/>
            </a:ext>
          </a:extLst>
        </xdr:cNvPr>
        <xdr:cNvCxnSpPr/>
      </xdr:nvCxnSpPr>
      <xdr:spPr>
        <a:xfrm>
          <a:off x="2527300" y="6244802"/>
          <a:ext cx="7620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39158</xdr:rowOff>
    </xdr:from>
    <xdr:to>
      <xdr:col>7</xdr:col>
      <xdr:colOff>187325</xdr:colOff>
      <xdr:row>31</xdr:row>
      <xdr:rowOff>140758</xdr:rowOff>
    </xdr:to>
    <xdr:sp macro="" textlink="">
      <xdr:nvSpPr>
        <xdr:cNvPr id="95" name="楕円 94">
          <a:extLst>
            <a:ext uri="{FF2B5EF4-FFF2-40B4-BE49-F238E27FC236}">
              <a16:creationId xmlns:a16="http://schemas.microsoft.com/office/drawing/2014/main" id="{DFC0F645-FD21-4204-9DDD-7B79B331A677}"/>
            </a:ext>
          </a:extLst>
        </xdr:cNvPr>
        <xdr:cNvSpPr/>
      </xdr:nvSpPr>
      <xdr:spPr>
        <a:xfrm>
          <a:off x="17145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89958</xdr:rowOff>
    </xdr:from>
    <xdr:to>
      <xdr:col>11</xdr:col>
      <xdr:colOff>136525</xdr:colOff>
      <xdr:row>31</xdr:row>
      <xdr:rowOff>158327</xdr:rowOff>
    </xdr:to>
    <xdr:cxnSp macro="">
      <xdr:nvCxnSpPr>
        <xdr:cNvPr id="96" name="直線コネクタ 95">
          <a:extLst>
            <a:ext uri="{FF2B5EF4-FFF2-40B4-BE49-F238E27FC236}">
              <a16:creationId xmlns:a16="http://schemas.microsoft.com/office/drawing/2014/main" id="{5F4B7E07-95C3-437B-8FAD-32DA2A01B4F0}"/>
            </a:ext>
          </a:extLst>
        </xdr:cNvPr>
        <xdr:cNvCxnSpPr/>
      </xdr:nvCxnSpPr>
      <xdr:spPr>
        <a:xfrm>
          <a:off x="1765300" y="617643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7" name="n_1aveValue有形固定資産減価償却率">
          <a:extLst>
            <a:ext uri="{FF2B5EF4-FFF2-40B4-BE49-F238E27FC236}">
              <a16:creationId xmlns:a16="http://schemas.microsoft.com/office/drawing/2014/main" id="{4E691191-AC4E-4FEF-894A-E32445355527}"/>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8" name="n_2aveValue有形固定資産減価償却率">
          <a:extLst>
            <a:ext uri="{FF2B5EF4-FFF2-40B4-BE49-F238E27FC236}">
              <a16:creationId xmlns:a16="http://schemas.microsoft.com/office/drawing/2014/main" id="{4F4A671F-6A3A-40BF-85E7-8D6EAA869248}"/>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9" name="n_3aveValue有形固定資産減価償却率">
          <a:extLst>
            <a:ext uri="{FF2B5EF4-FFF2-40B4-BE49-F238E27FC236}">
              <a16:creationId xmlns:a16="http://schemas.microsoft.com/office/drawing/2014/main" id="{F5338C63-1D4A-4F41-A5FF-6AA947EAD42B}"/>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0" name="n_4aveValue有形固定資産減価償却率">
          <a:extLst>
            <a:ext uri="{FF2B5EF4-FFF2-40B4-BE49-F238E27FC236}">
              <a16:creationId xmlns:a16="http://schemas.microsoft.com/office/drawing/2014/main" id="{FB41DCF0-C8ED-4633-BD4D-80A82E0610B2}"/>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73254</xdr:rowOff>
    </xdr:from>
    <xdr:ext cx="405111" cy="259045"/>
    <xdr:sp macro="" textlink="">
      <xdr:nvSpPr>
        <xdr:cNvPr id="101" name="n_1mainValue有形固定資産減価償却率">
          <a:extLst>
            <a:ext uri="{FF2B5EF4-FFF2-40B4-BE49-F238E27FC236}">
              <a16:creationId xmlns:a16="http://schemas.microsoft.com/office/drawing/2014/main" id="{AD962003-B914-48CB-90A4-0C25B74869EA}"/>
            </a:ext>
          </a:extLst>
        </xdr:cNvPr>
        <xdr:cNvSpPr txBox="1"/>
      </xdr:nvSpPr>
      <xdr:spPr>
        <a:xfrm>
          <a:off x="3836044" y="65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12082</xdr:rowOff>
    </xdr:from>
    <xdr:ext cx="405111" cy="259045"/>
    <xdr:sp macro="" textlink="">
      <xdr:nvSpPr>
        <xdr:cNvPr id="102" name="n_2mainValue有形固定資産減価償却率">
          <a:extLst>
            <a:ext uri="{FF2B5EF4-FFF2-40B4-BE49-F238E27FC236}">
              <a16:creationId xmlns:a16="http://schemas.microsoft.com/office/drawing/2014/main" id="{2AFB3111-3682-4AC3-ADA3-832B6E974C64}"/>
            </a:ext>
          </a:extLst>
        </xdr:cNvPr>
        <xdr:cNvSpPr txBox="1"/>
      </xdr:nvSpPr>
      <xdr:spPr>
        <a:xfrm>
          <a:off x="3086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28804</xdr:rowOff>
    </xdr:from>
    <xdr:ext cx="405111" cy="259045"/>
    <xdr:sp macro="" textlink="">
      <xdr:nvSpPr>
        <xdr:cNvPr id="103" name="n_3mainValue有形固定資産減価償却率">
          <a:extLst>
            <a:ext uri="{FF2B5EF4-FFF2-40B4-BE49-F238E27FC236}">
              <a16:creationId xmlns:a16="http://schemas.microsoft.com/office/drawing/2014/main" id="{DBEDEE1D-89C7-4C41-BAC2-12F7E82D2456}"/>
            </a:ext>
          </a:extLst>
        </xdr:cNvPr>
        <xdr:cNvSpPr txBox="1"/>
      </xdr:nvSpPr>
      <xdr:spPr>
        <a:xfrm>
          <a:off x="2324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131885</xdr:rowOff>
    </xdr:from>
    <xdr:ext cx="405111" cy="259045"/>
    <xdr:sp macro="" textlink="">
      <xdr:nvSpPr>
        <xdr:cNvPr id="104" name="n_4mainValue有形固定資産減価償却率">
          <a:extLst>
            <a:ext uri="{FF2B5EF4-FFF2-40B4-BE49-F238E27FC236}">
              <a16:creationId xmlns:a16="http://schemas.microsoft.com/office/drawing/2014/main" id="{EFECB6F2-C051-4918-B77C-6C9DA32743A8}"/>
            </a:ext>
          </a:extLst>
        </xdr:cNvPr>
        <xdr:cNvSpPr txBox="1"/>
      </xdr:nvSpPr>
      <xdr:spPr>
        <a:xfrm>
          <a:off x="15627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48D11921-3A25-4FBD-9680-AFCDBEF9835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92DA1174-D478-4455-BF46-7EEBC065F49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67F181DB-CC6C-464A-A165-B4014EDBB43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20DD55D5-37DB-4861-8D44-56CEA7A9AFE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120FDBE0-2202-43C7-B4EF-1A7EE9C7147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12E8C50A-DEB3-4CF7-8E41-39AFF1D79FA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9D0AA3E0-114B-4546-9812-E6DA90FBFF7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BB3388C2-1626-4C99-B0FD-6B84E2DA760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66F9DE34-259F-49B3-AFB9-EF59C722FB7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4A8BBDA4-1A9A-4C6B-86CB-9A100F58AFC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F0858A45-423F-4DB1-8C14-3CF9438A0EC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ACFE1C15-FC12-4A93-B683-5BA72FEE6EE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18A63C96-75DE-4DDD-9F47-2A593BE300D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債務償還比率は類似団体平均を下回っており、今後もコスト削減や地方債発行額の抑制による公債費の縮減等により、引き続き債務償還比率の縮減に努める。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1627374F-8D9D-4EC4-B447-A0FDBF0495A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ECE712EA-C39E-45C6-9381-49B7497CAE8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E428C1C2-3414-41CD-92E5-E5974A177CA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5039E8CF-2F42-4E65-95D5-284CB97C051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35D95DFD-6826-4D91-88D4-63086EB8208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A6C78525-FECC-4AFB-A072-A0C6DD72E32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B0F031A0-93A9-435B-AA23-313C5671638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E6468308-D698-4437-B40B-B3718CB73E8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F0F4BC29-E9BB-4179-BAE4-482EE17347F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4030B58B-DF71-4A6A-BEA6-3532A79404E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CE604096-E819-4E6E-91CE-B7AF2AE402E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104EF3A3-9B77-47CC-8DA4-4B90DE52AC9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9DF9968D-4273-40E9-BCB8-8AF53AAC784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A4AF2023-A655-49D6-B686-062000FD571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EE5635C9-3B14-49E3-AAA9-204D47083FA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3" name="直線コネクタ 132">
          <a:extLst>
            <a:ext uri="{FF2B5EF4-FFF2-40B4-BE49-F238E27FC236}">
              <a16:creationId xmlns:a16="http://schemas.microsoft.com/office/drawing/2014/main" id="{E2FF67C0-4350-4A7F-95D3-036784BF23BB}"/>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4" name="債務償還比率最小値テキスト">
          <a:extLst>
            <a:ext uri="{FF2B5EF4-FFF2-40B4-BE49-F238E27FC236}">
              <a16:creationId xmlns:a16="http://schemas.microsoft.com/office/drawing/2014/main" id="{7BADEF6A-8500-4E1E-9BF8-0EDDE21B2E3C}"/>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5" name="直線コネクタ 134">
          <a:extLst>
            <a:ext uri="{FF2B5EF4-FFF2-40B4-BE49-F238E27FC236}">
              <a16:creationId xmlns:a16="http://schemas.microsoft.com/office/drawing/2014/main" id="{C795805D-4B6C-462E-A16F-AA1811F40DE8}"/>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9173FC44-C2BE-45FF-B67C-A42BBECFDE0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673DB76B-7F14-4C8A-8914-AE833FC3696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8" name="債務償還比率平均値テキスト">
          <a:extLst>
            <a:ext uri="{FF2B5EF4-FFF2-40B4-BE49-F238E27FC236}">
              <a16:creationId xmlns:a16="http://schemas.microsoft.com/office/drawing/2014/main" id="{BB9D4A9A-10E2-4DA0-A573-63D67AF789B6}"/>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9" name="フローチャート: 判断 138">
          <a:extLst>
            <a:ext uri="{FF2B5EF4-FFF2-40B4-BE49-F238E27FC236}">
              <a16:creationId xmlns:a16="http://schemas.microsoft.com/office/drawing/2014/main" id="{D4FCCD7F-CFFC-428E-8086-43933FC065F7}"/>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0" name="フローチャート: 判断 139">
          <a:extLst>
            <a:ext uri="{FF2B5EF4-FFF2-40B4-BE49-F238E27FC236}">
              <a16:creationId xmlns:a16="http://schemas.microsoft.com/office/drawing/2014/main" id="{6A49625F-7CB6-4097-B53A-9D91109770D2}"/>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1" name="フローチャート: 判断 140">
          <a:extLst>
            <a:ext uri="{FF2B5EF4-FFF2-40B4-BE49-F238E27FC236}">
              <a16:creationId xmlns:a16="http://schemas.microsoft.com/office/drawing/2014/main" id="{FA62F646-ECD1-46EF-92D9-0035798EB784}"/>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2" name="フローチャート: 判断 141">
          <a:extLst>
            <a:ext uri="{FF2B5EF4-FFF2-40B4-BE49-F238E27FC236}">
              <a16:creationId xmlns:a16="http://schemas.microsoft.com/office/drawing/2014/main" id="{C681F22D-3ACB-4108-8558-FFA082623686}"/>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3" name="フローチャート: 判断 142">
          <a:extLst>
            <a:ext uri="{FF2B5EF4-FFF2-40B4-BE49-F238E27FC236}">
              <a16:creationId xmlns:a16="http://schemas.microsoft.com/office/drawing/2014/main" id="{AE4CE563-736F-43CD-A962-609F2882EBE4}"/>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D0ABE35-77DF-41F5-B387-BAA0714E73F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0620223-3F49-48F9-8871-B54290DDE6D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E871CF6-3DEC-49AF-A8A8-5AE296F79AD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E923AB4-A42D-4875-A390-8D37DB38003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971835F-6BC3-4AB4-BF15-E6A114A5EF8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152774</xdr:rowOff>
    </xdr:from>
    <xdr:to>
      <xdr:col>76</xdr:col>
      <xdr:colOff>73025</xdr:colOff>
      <xdr:row>29</xdr:row>
      <xdr:rowOff>82924</xdr:rowOff>
    </xdr:to>
    <xdr:sp macro="" textlink="">
      <xdr:nvSpPr>
        <xdr:cNvPr id="149" name="楕円 148">
          <a:extLst>
            <a:ext uri="{FF2B5EF4-FFF2-40B4-BE49-F238E27FC236}">
              <a16:creationId xmlns:a16="http://schemas.microsoft.com/office/drawing/2014/main" id="{3F8F0E33-A7BA-4961-B678-B21B1984B120}"/>
            </a:ext>
          </a:extLst>
        </xdr:cNvPr>
        <xdr:cNvSpPr/>
      </xdr:nvSpPr>
      <xdr:spPr>
        <a:xfrm>
          <a:off x="14744700" y="572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4201</xdr:rowOff>
    </xdr:from>
    <xdr:ext cx="469744" cy="259045"/>
    <xdr:sp macro="" textlink="">
      <xdr:nvSpPr>
        <xdr:cNvPr id="150" name="債務償還比率該当値テキスト">
          <a:extLst>
            <a:ext uri="{FF2B5EF4-FFF2-40B4-BE49-F238E27FC236}">
              <a16:creationId xmlns:a16="http://schemas.microsoft.com/office/drawing/2014/main" id="{1D05FB27-5505-439E-821D-353F0B4458C8}"/>
            </a:ext>
          </a:extLst>
        </xdr:cNvPr>
        <xdr:cNvSpPr txBox="1"/>
      </xdr:nvSpPr>
      <xdr:spPr>
        <a:xfrm>
          <a:off x="14846300" y="557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158171</xdr:rowOff>
    </xdr:from>
    <xdr:to>
      <xdr:col>72</xdr:col>
      <xdr:colOff>123825</xdr:colOff>
      <xdr:row>29</xdr:row>
      <xdr:rowOff>88321</xdr:rowOff>
    </xdr:to>
    <xdr:sp macro="" textlink="">
      <xdr:nvSpPr>
        <xdr:cNvPr id="151" name="楕円 150">
          <a:extLst>
            <a:ext uri="{FF2B5EF4-FFF2-40B4-BE49-F238E27FC236}">
              <a16:creationId xmlns:a16="http://schemas.microsoft.com/office/drawing/2014/main" id="{02C91854-7F7F-4664-8A57-CEE233A037F8}"/>
            </a:ext>
          </a:extLst>
        </xdr:cNvPr>
        <xdr:cNvSpPr/>
      </xdr:nvSpPr>
      <xdr:spPr>
        <a:xfrm>
          <a:off x="14033500" y="57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32124</xdr:rowOff>
    </xdr:from>
    <xdr:to>
      <xdr:col>76</xdr:col>
      <xdr:colOff>22225</xdr:colOff>
      <xdr:row>29</xdr:row>
      <xdr:rowOff>37521</xdr:rowOff>
    </xdr:to>
    <xdr:cxnSp macro="">
      <xdr:nvCxnSpPr>
        <xdr:cNvPr id="152" name="直線コネクタ 151">
          <a:extLst>
            <a:ext uri="{FF2B5EF4-FFF2-40B4-BE49-F238E27FC236}">
              <a16:creationId xmlns:a16="http://schemas.microsoft.com/office/drawing/2014/main" id="{0974ADA7-82C2-4E26-A2EE-91092B0ACD6E}"/>
            </a:ext>
          </a:extLst>
        </xdr:cNvPr>
        <xdr:cNvCxnSpPr/>
      </xdr:nvCxnSpPr>
      <xdr:spPr>
        <a:xfrm flipV="1">
          <a:off x="14084300" y="5775699"/>
          <a:ext cx="7112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110194</xdr:rowOff>
    </xdr:from>
    <xdr:to>
      <xdr:col>68</xdr:col>
      <xdr:colOff>123825</xdr:colOff>
      <xdr:row>29</xdr:row>
      <xdr:rowOff>40344</xdr:rowOff>
    </xdr:to>
    <xdr:sp macro="" textlink="">
      <xdr:nvSpPr>
        <xdr:cNvPr id="153" name="楕円 152">
          <a:extLst>
            <a:ext uri="{FF2B5EF4-FFF2-40B4-BE49-F238E27FC236}">
              <a16:creationId xmlns:a16="http://schemas.microsoft.com/office/drawing/2014/main" id="{5CCE7B63-344C-4590-94E0-4546CC1ED9D1}"/>
            </a:ext>
          </a:extLst>
        </xdr:cNvPr>
        <xdr:cNvSpPr/>
      </xdr:nvSpPr>
      <xdr:spPr>
        <a:xfrm>
          <a:off x="13271500" y="56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160994</xdr:rowOff>
    </xdr:from>
    <xdr:to>
      <xdr:col>72</xdr:col>
      <xdr:colOff>73025</xdr:colOff>
      <xdr:row>29</xdr:row>
      <xdr:rowOff>37521</xdr:rowOff>
    </xdr:to>
    <xdr:cxnSp macro="">
      <xdr:nvCxnSpPr>
        <xdr:cNvPr id="154" name="直線コネクタ 153">
          <a:extLst>
            <a:ext uri="{FF2B5EF4-FFF2-40B4-BE49-F238E27FC236}">
              <a16:creationId xmlns:a16="http://schemas.microsoft.com/office/drawing/2014/main" id="{69257C49-402D-4262-9BF8-054A7BC58B0B}"/>
            </a:ext>
          </a:extLst>
        </xdr:cNvPr>
        <xdr:cNvCxnSpPr/>
      </xdr:nvCxnSpPr>
      <xdr:spPr>
        <a:xfrm>
          <a:off x="13322300" y="5733119"/>
          <a:ext cx="762000" cy="4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68764</xdr:rowOff>
    </xdr:from>
    <xdr:to>
      <xdr:col>64</xdr:col>
      <xdr:colOff>123825</xdr:colOff>
      <xdr:row>29</xdr:row>
      <xdr:rowOff>170364</xdr:rowOff>
    </xdr:to>
    <xdr:sp macro="" textlink="">
      <xdr:nvSpPr>
        <xdr:cNvPr id="155" name="楕円 154">
          <a:extLst>
            <a:ext uri="{FF2B5EF4-FFF2-40B4-BE49-F238E27FC236}">
              <a16:creationId xmlns:a16="http://schemas.microsoft.com/office/drawing/2014/main" id="{ED3E16BD-83F2-4700-A87C-F7DAEF4D1B20}"/>
            </a:ext>
          </a:extLst>
        </xdr:cNvPr>
        <xdr:cNvSpPr/>
      </xdr:nvSpPr>
      <xdr:spPr>
        <a:xfrm>
          <a:off x="12509500" y="581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160994</xdr:rowOff>
    </xdr:from>
    <xdr:to>
      <xdr:col>68</xdr:col>
      <xdr:colOff>73025</xdr:colOff>
      <xdr:row>29</xdr:row>
      <xdr:rowOff>119564</xdr:rowOff>
    </xdr:to>
    <xdr:cxnSp macro="">
      <xdr:nvCxnSpPr>
        <xdr:cNvPr id="156" name="直線コネクタ 155">
          <a:extLst>
            <a:ext uri="{FF2B5EF4-FFF2-40B4-BE49-F238E27FC236}">
              <a16:creationId xmlns:a16="http://schemas.microsoft.com/office/drawing/2014/main" id="{839066C7-1374-4317-9D40-AC10A0FDF28D}"/>
            </a:ext>
          </a:extLst>
        </xdr:cNvPr>
        <xdr:cNvCxnSpPr/>
      </xdr:nvCxnSpPr>
      <xdr:spPr>
        <a:xfrm flipV="1">
          <a:off x="12560300" y="5733119"/>
          <a:ext cx="762000" cy="13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135453</xdr:rowOff>
    </xdr:from>
    <xdr:to>
      <xdr:col>60</xdr:col>
      <xdr:colOff>123825</xdr:colOff>
      <xdr:row>30</xdr:row>
      <xdr:rowOff>65603</xdr:rowOff>
    </xdr:to>
    <xdr:sp macro="" textlink="">
      <xdr:nvSpPr>
        <xdr:cNvPr id="157" name="楕円 156">
          <a:extLst>
            <a:ext uri="{FF2B5EF4-FFF2-40B4-BE49-F238E27FC236}">
              <a16:creationId xmlns:a16="http://schemas.microsoft.com/office/drawing/2014/main" id="{AD9AE5A1-1DA0-4F8C-B373-6DC01E9D1D12}"/>
            </a:ext>
          </a:extLst>
        </xdr:cNvPr>
        <xdr:cNvSpPr/>
      </xdr:nvSpPr>
      <xdr:spPr>
        <a:xfrm>
          <a:off x="11747500" y="58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119564</xdr:rowOff>
    </xdr:from>
    <xdr:to>
      <xdr:col>64</xdr:col>
      <xdr:colOff>73025</xdr:colOff>
      <xdr:row>30</xdr:row>
      <xdr:rowOff>14803</xdr:rowOff>
    </xdr:to>
    <xdr:cxnSp macro="">
      <xdr:nvCxnSpPr>
        <xdr:cNvPr id="158" name="直線コネクタ 157">
          <a:extLst>
            <a:ext uri="{FF2B5EF4-FFF2-40B4-BE49-F238E27FC236}">
              <a16:creationId xmlns:a16="http://schemas.microsoft.com/office/drawing/2014/main" id="{1D305FDC-C2D9-48C7-A09E-9E16674D043D}"/>
            </a:ext>
          </a:extLst>
        </xdr:cNvPr>
        <xdr:cNvCxnSpPr/>
      </xdr:nvCxnSpPr>
      <xdr:spPr>
        <a:xfrm flipV="1">
          <a:off x="11798300" y="5863139"/>
          <a:ext cx="762000" cy="6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9" name="n_1aveValue債務償還比率">
          <a:extLst>
            <a:ext uri="{FF2B5EF4-FFF2-40B4-BE49-F238E27FC236}">
              <a16:creationId xmlns:a16="http://schemas.microsoft.com/office/drawing/2014/main" id="{AACC168F-7690-4DB8-8BED-D26123CD480D}"/>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0" name="n_2aveValue債務償還比率">
          <a:extLst>
            <a:ext uri="{FF2B5EF4-FFF2-40B4-BE49-F238E27FC236}">
              <a16:creationId xmlns:a16="http://schemas.microsoft.com/office/drawing/2014/main" id="{C0B1BE80-B986-4CE7-8520-6B8AB85A365F}"/>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1" name="n_3aveValue債務償還比率">
          <a:extLst>
            <a:ext uri="{FF2B5EF4-FFF2-40B4-BE49-F238E27FC236}">
              <a16:creationId xmlns:a16="http://schemas.microsoft.com/office/drawing/2014/main" id="{4A84C257-59A3-402D-8283-58BAF0F102B4}"/>
            </a:ext>
          </a:extLst>
        </xdr:cNvPr>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2" name="n_4aveValue債務償還比率">
          <a:extLst>
            <a:ext uri="{FF2B5EF4-FFF2-40B4-BE49-F238E27FC236}">
              <a16:creationId xmlns:a16="http://schemas.microsoft.com/office/drawing/2014/main" id="{EE41A529-436D-4668-AE78-3E955A815581}"/>
            </a:ext>
          </a:extLst>
        </xdr:cNvPr>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104848</xdr:rowOff>
    </xdr:from>
    <xdr:ext cx="469744" cy="259045"/>
    <xdr:sp macro="" textlink="">
      <xdr:nvSpPr>
        <xdr:cNvPr id="163" name="n_1mainValue債務償還比率">
          <a:extLst>
            <a:ext uri="{FF2B5EF4-FFF2-40B4-BE49-F238E27FC236}">
              <a16:creationId xmlns:a16="http://schemas.microsoft.com/office/drawing/2014/main" id="{363CF923-261A-4AD6-A8F1-2C521E836F70}"/>
            </a:ext>
          </a:extLst>
        </xdr:cNvPr>
        <xdr:cNvSpPr txBox="1"/>
      </xdr:nvSpPr>
      <xdr:spPr>
        <a:xfrm>
          <a:off x="13836727" y="550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56871</xdr:rowOff>
    </xdr:from>
    <xdr:ext cx="469744" cy="259045"/>
    <xdr:sp macro="" textlink="">
      <xdr:nvSpPr>
        <xdr:cNvPr id="164" name="n_2mainValue債務償還比率">
          <a:extLst>
            <a:ext uri="{FF2B5EF4-FFF2-40B4-BE49-F238E27FC236}">
              <a16:creationId xmlns:a16="http://schemas.microsoft.com/office/drawing/2014/main" id="{91639E64-8A5B-48A2-A3D1-118F0893140E}"/>
            </a:ext>
          </a:extLst>
        </xdr:cNvPr>
        <xdr:cNvSpPr txBox="1"/>
      </xdr:nvSpPr>
      <xdr:spPr>
        <a:xfrm>
          <a:off x="13087427" y="545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15441</xdr:rowOff>
    </xdr:from>
    <xdr:ext cx="469744" cy="259045"/>
    <xdr:sp macro="" textlink="">
      <xdr:nvSpPr>
        <xdr:cNvPr id="165" name="n_3mainValue債務償還比率">
          <a:extLst>
            <a:ext uri="{FF2B5EF4-FFF2-40B4-BE49-F238E27FC236}">
              <a16:creationId xmlns:a16="http://schemas.microsoft.com/office/drawing/2014/main" id="{53CBEAD0-3010-40A5-9352-916344BFD291}"/>
            </a:ext>
          </a:extLst>
        </xdr:cNvPr>
        <xdr:cNvSpPr txBox="1"/>
      </xdr:nvSpPr>
      <xdr:spPr>
        <a:xfrm>
          <a:off x="12325427" y="55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82130</xdr:rowOff>
    </xdr:from>
    <xdr:ext cx="469744" cy="259045"/>
    <xdr:sp macro="" textlink="">
      <xdr:nvSpPr>
        <xdr:cNvPr id="166" name="n_4mainValue債務償還比率">
          <a:extLst>
            <a:ext uri="{FF2B5EF4-FFF2-40B4-BE49-F238E27FC236}">
              <a16:creationId xmlns:a16="http://schemas.microsoft.com/office/drawing/2014/main" id="{88008A78-6D01-4EA0-8E3E-699981AAC53D}"/>
            </a:ext>
          </a:extLst>
        </xdr:cNvPr>
        <xdr:cNvSpPr txBox="1"/>
      </xdr:nvSpPr>
      <xdr:spPr>
        <a:xfrm>
          <a:off x="11563427" y="565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728E179E-73C0-4CBA-880A-2E2E2A66F2F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EF7F1D9C-B02E-4617-A1B3-3836678D11B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E14DBD74-28AD-42A3-A8ED-471CEA66A77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2F657D5A-2738-4976-BC91-9CD153D3A83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E4A44481-4A35-4152-85C8-5772087FF39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A3D7E2C4-A72B-4103-BF03-EE76EA2F460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CCB329-0212-4C7C-845E-94F051F66EF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CF60B13-CBF1-4B75-83AF-08FE3280A18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7C0BCA7-13A6-4290-88C9-0AD9BBD3176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9720B43-1265-4EA4-8CF1-6A77516FB98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513328-8969-48C3-9700-FE14EF75D97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4C200B-CBF2-4828-BC8C-F7A6E536B47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B13C7B-566F-4AFA-B40C-BE789129F62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B734B5-F960-4FCE-BBD6-380A3C40809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3E1DBA-08DB-4261-8F90-4C5761A71E9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64FF1AB-52F8-4119-97A8-BDEC680C13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91,542
90,899
682.92
62,802,001
59,424,853
2,833,623
29,324,812
34,464,374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0E7579-8FAE-4F5B-B8F1-FEDE5B1B54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3B6A40-15ED-4113-862C-FA11C1489C9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0A6932-B53A-4914-B2DA-19A96D456E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36CF5F-442D-4918-8F74-43FDF5680AE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3AD0F0-D43F-447A-9B9C-C534416C624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17CFE63-1228-4972-8231-9A1466EB809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4020C9-7FA3-45D5-91B9-8B22592FBB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D00049-768B-48B7-98FF-30EF8C8C08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BEB4D30-1098-4D53-BB14-785A609CEA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336A69-4782-4BFF-976E-0494E515D99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0D511CB-499F-47F4-A5CB-DD1BB7EE4F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B77D4BB-6F91-471A-A8B4-B3B1F17340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892E91-1AD2-48BA-8259-F35038E699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6F33F4-C198-4EC1-8804-FD241DDFC9B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534627C-6829-4842-B91D-F9CF4B64CA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789BE3-043D-4917-BA3C-43B01A9C6D6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5DC4BA-DD86-4F30-BEE8-CA70FFD1A50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503D802-FCDB-4006-8567-B7F62DB1DD8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C166C1-FEB8-4433-B30E-24E9D11AC7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7F87A8-F2F6-45CE-BCD9-59AE80A3BE0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A02529-ABE0-4F9C-91D9-6A22C5F615A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8B7B1D2-F2E8-4E03-B14F-36FC6C958A0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88F755-3CE2-47DB-A8B1-DB400292DEE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C05CBF-A387-4BE3-8B58-7B3945F69A7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4652C5E-0C1D-4CEC-B972-DB501762485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BE1E809-D1AD-44B9-B3B4-D728B363CF1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86F1BEB-754E-40E4-9850-02A0419F7BB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05E1FC-AFEE-471B-B507-E08A214699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814CEB2-6A52-4002-A0AF-D3C9F64A98F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56C486-FD06-4847-BEDE-A2646078B6E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BEB9F36-707B-4FD5-8F4D-77BE527E02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B1F87F-89D6-46F4-BA36-5232928C13E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3BE0282-600B-4806-A225-8452DE2B442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E7B1A0C-57D9-4C25-9665-4E56654E191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EC0B3D8-6439-4D85-8249-E6A754DF8A8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E29CFFF-7C3D-448D-94F6-871AD98092A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3DED60A-8CDF-46EE-9003-20F97AAE8EE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F5FC7DA-04DB-4D96-A241-89BE92CB242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83D8B5B-A6DD-4A48-84FC-75FC0017C4C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0391FD9-D72B-4BC9-93B4-2B867B97239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6B6DFDA-E97F-4523-B46C-A48872362FF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CE7EF14-9C46-482B-AABA-E5E5B00EEAD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2AE5F7B-6017-4BDB-8CA6-9F7B8EE1B57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DC31312-B897-4F84-B8DE-7D35DF9FFC8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D9B7FFD-9BD5-4491-A2D3-32F7BF6CB79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31768F2B-A512-42F3-BE69-688F446F2541}"/>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C60962AF-B594-4F08-96F3-7E83B9FBC8BD}"/>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39F19B5A-FD79-49EE-A363-96F6F6EA94E3}"/>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C6BD0EB0-73CA-413B-8305-382EFE85435D}"/>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A5837BA-EB8A-43AB-936B-6751835A9CBC}"/>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E2DAA18E-3358-4524-BEEC-7707E5E23C11}"/>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356E60C9-4C42-44F4-9D17-09738603EA8A}"/>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BC50D383-75F3-46CF-B171-307800D88DE3}"/>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86C37535-B999-42EE-ADAA-0630301A49D1}"/>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a:extLst>
            <a:ext uri="{FF2B5EF4-FFF2-40B4-BE49-F238E27FC236}">
              <a16:creationId xmlns:a16="http://schemas.microsoft.com/office/drawing/2014/main" id="{1477E98D-239C-49FF-B293-10F38F8E6237}"/>
            </a:ext>
          </a:extLst>
        </xdr:cNvPr>
        <xdr:cNvSpPr/>
      </xdr:nvSpPr>
      <xdr:spPr>
        <a:xfrm>
          <a:off x="1968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1E887408-F178-4719-A1DD-3EE7F1A1E2FA}"/>
            </a:ext>
          </a:extLst>
        </xdr:cNvPr>
        <xdr:cNvSpPr/>
      </xdr:nvSpPr>
      <xdr:spPr>
        <a:xfrm>
          <a:off x="1079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2867537-96B3-414B-98A6-EB818D087D1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F360D7-7C3B-4BBD-ADC0-F53B7270A7E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D2B078C-93E8-48DE-8804-31B6862A978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3E93D38-1AA8-4480-BD61-A665D739985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44ED698-D99D-4CB0-A380-7BF16BF12BA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8255</xdr:rowOff>
    </xdr:from>
    <xdr:to>
      <xdr:col>24</xdr:col>
      <xdr:colOff>114300</xdr:colOff>
      <xdr:row>40</xdr:row>
      <xdr:rowOff>109855</xdr:rowOff>
    </xdr:to>
    <xdr:sp macro="" textlink="">
      <xdr:nvSpPr>
        <xdr:cNvPr id="73" name="楕円 72">
          <a:extLst>
            <a:ext uri="{FF2B5EF4-FFF2-40B4-BE49-F238E27FC236}">
              <a16:creationId xmlns:a16="http://schemas.microsoft.com/office/drawing/2014/main" id="{C0C48292-9141-42F7-922C-2D7A8E8C2A2A}"/>
            </a:ext>
          </a:extLst>
        </xdr:cNvPr>
        <xdr:cNvSpPr/>
      </xdr:nvSpPr>
      <xdr:spPr>
        <a:xfrm>
          <a:off x="45847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158132</xdr:rowOff>
    </xdr:from>
    <xdr:ext cx="405111" cy="259045"/>
    <xdr:sp macro="" textlink="">
      <xdr:nvSpPr>
        <xdr:cNvPr id="74" name="【道路】&#10;有形固定資産減価償却率該当値テキスト">
          <a:extLst>
            <a:ext uri="{FF2B5EF4-FFF2-40B4-BE49-F238E27FC236}">
              <a16:creationId xmlns:a16="http://schemas.microsoft.com/office/drawing/2014/main" id="{66960D57-9D0B-4E25-8D04-F57B11F359C2}"/>
            </a:ext>
          </a:extLst>
        </xdr:cNvPr>
        <xdr:cNvSpPr txBox="1"/>
      </xdr:nvSpPr>
      <xdr:spPr>
        <a:xfrm>
          <a:off x="4673600"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156845</xdr:rowOff>
    </xdr:from>
    <xdr:to>
      <xdr:col>20</xdr:col>
      <xdr:colOff>38100</xdr:colOff>
      <xdr:row>40</xdr:row>
      <xdr:rowOff>86995</xdr:rowOff>
    </xdr:to>
    <xdr:sp macro="" textlink="">
      <xdr:nvSpPr>
        <xdr:cNvPr id="75" name="楕円 74">
          <a:extLst>
            <a:ext uri="{FF2B5EF4-FFF2-40B4-BE49-F238E27FC236}">
              <a16:creationId xmlns:a16="http://schemas.microsoft.com/office/drawing/2014/main" id="{89229A44-98EA-44AA-A474-6FE8814894F7}"/>
            </a:ext>
          </a:extLst>
        </xdr:cNvPr>
        <xdr:cNvSpPr/>
      </xdr:nvSpPr>
      <xdr:spPr>
        <a:xfrm>
          <a:off x="3746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36195</xdr:rowOff>
    </xdr:from>
    <xdr:to>
      <xdr:col>24</xdr:col>
      <xdr:colOff>63500</xdr:colOff>
      <xdr:row>40</xdr:row>
      <xdr:rowOff>59055</xdr:rowOff>
    </xdr:to>
    <xdr:cxnSp macro="">
      <xdr:nvCxnSpPr>
        <xdr:cNvPr id="76" name="直線コネクタ 75">
          <a:extLst>
            <a:ext uri="{FF2B5EF4-FFF2-40B4-BE49-F238E27FC236}">
              <a16:creationId xmlns:a16="http://schemas.microsoft.com/office/drawing/2014/main" id="{9DF6352F-0E04-4491-AAA1-95048E7BB5A6}"/>
            </a:ext>
          </a:extLst>
        </xdr:cNvPr>
        <xdr:cNvCxnSpPr/>
      </xdr:nvCxnSpPr>
      <xdr:spPr>
        <a:xfrm>
          <a:off x="3797300" y="68941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132080</xdr:rowOff>
    </xdr:from>
    <xdr:to>
      <xdr:col>15</xdr:col>
      <xdr:colOff>101600</xdr:colOff>
      <xdr:row>40</xdr:row>
      <xdr:rowOff>62230</xdr:rowOff>
    </xdr:to>
    <xdr:sp macro="" textlink="">
      <xdr:nvSpPr>
        <xdr:cNvPr id="77" name="楕円 76">
          <a:extLst>
            <a:ext uri="{FF2B5EF4-FFF2-40B4-BE49-F238E27FC236}">
              <a16:creationId xmlns:a16="http://schemas.microsoft.com/office/drawing/2014/main" id="{5AB9925B-96E9-4D95-94A0-326B963A1918}"/>
            </a:ext>
          </a:extLst>
        </xdr:cNvPr>
        <xdr:cNvSpPr/>
      </xdr:nvSpPr>
      <xdr:spPr>
        <a:xfrm>
          <a:off x="2857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11430</xdr:rowOff>
    </xdr:from>
    <xdr:to>
      <xdr:col>19</xdr:col>
      <xdr:colOff>177800</xdr:colOff>
      <xdr:row>40</xdr:row>
      <xdr:rowOff>36195</xdr:rowOff>
    </xdr:to>
    <xdr:cxnSp macro="">
      <xdr:nvCxnSpPr>
        <xdr:cNvPr id="78" name="直線コネクタ 77">
          <a:extLst>
            <a:ext uri="{FF2B5EF4-FFF2-40B4-BE49-F238E27FC236}">
              <a16:creationId xmlns:a16="http://schemas.microsoft.com/office/drawing/2014/main" id="{FB87CA0F-1E1F-4C93-879C-3953FB3E4388}"/>
            </a:ext>
          </a:extLst>
        </xdr:cNvPr>
        <xdr:cNvCxnSpPr/>
      </xdr:nvCxnSpPr>
      <xdr:spPr>
        <a:xfrm>
          <a:off x="2908300" y="6869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15875</xdr:rowOff>
    </xdr:from>
    <xdr:to>
      <xdr:col>10</xdr:col>
      <xdr:colOff>165100</xdr:colOff>
      <xdr:row>39</xdr:row>
      <xdr:rowOff>117475</xdr:rowOff>
    </xdr:to>
    <xdr:sp macro="" textlink="">
      <xdr:nvSpPr>
        <xdr:cNvPr id="79" name="楕円 78">
          <a:extLst>
            <a:ext uri="{FF2B5EF4-FFF2-40B4-BE49-F238E27FC236}">
              <a16:creationId xmlns:a16="http://schemas.microsoft.com/office/drawing/2014/main" id="{D2ABDA7D-A3D0-4DBB-98C4-57D9D30B2782}"/>
            </a:ext>
          </a:extLst>
        </xdr:cNvPr>
        <xdr:cNvSpPr/>
      </xdr:nvSpPr>
      <xdr:spPr>
        <a:xfrm>
          <a:off x="1968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66675</xdr:rowOff>
    </xdr:from>
    <xdr:to>
      <xdr:col>15</xdr:col>
      <xdr:colOff>50800</xdr:colOff>
      <xdr:row>40</xdr:row>
      <xdr:rowOff>11430</xdr:rowOff>
    </xdr:to>
    <xdr:cxnSp macro="">
      <xdr:nvCxnSpPr>
        <xdr:cNvPr id="80" name="直線コネクタ 79">
          <a:extLst>
            <a:ext uri="{FF2B5EF4-FFF2-40B4-BE49-F238E27FC236}">
              <a16:creationId xmlns:a16="http://schemas.microsoft.com/office/drawing/2014/main" id="{A9C09406-CB17-4682-B0EE-094FFB90CE37}"/>
            </a:ext>
          </a:extLst>
        </xdr:cNvPr>
        <xdr:cNvCxnSpPr/>
      </xdr:nvCxnSpPr>
      <xdr:spPr>
        <a:xfrm>
          <a:off x="2019300" y="675322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153035</xdr:rowOff>
    </xdr:from>
    <xdr:to>
      <xdr:col>6</xdr:col>
      <xdr:colOff>38100</xdr:colOff>
      <xdr:row>39</xdr:row>
      <xdr:rowOff>83185</xdr:rowOff>
    </xdr:to>
    <xdr:sp macro="" textlink="">
      <xdr:nvSpPr>
        <xdr:cNvPr id="81" name="楕円 80">
          <a:extLst>
            <a:ext uri="{FF2B5EF4-FFF2-40B4-BE49-F238E27FC236}">
              <a16:creationId xmlns:a16="http://schemas.microsoft.com/office/drawing/2014/main" id="{D87D377B-F0E2-4922-A596-94B7091D001B}"/>
            </a:ext>
          </a:extLst>
        </xdr:cNvPr>
        <xdr:cNvSpPr/>
      </xdr:nvSpPr>
      <xdr:spPr>
        <a:xfrm>
          <a:off x="1079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32385</xdr:rowOff>
    </xdr:from>
    <xdr:to>
      <xdr:col>10</xdr:col>
      <xdr:colOff>114300</xdr:colOff>
      <xdr:row>39</xdr:row>
      <xdr:rowOff>66675</xdr:rowOff>
    </xdr:to>
    <xdr:cxnSp macro="">
      <xdr:nvCxnSpPr>
        <xdr:cNvPr id="82" name="直線コネクタ 81">
          <a:extLst>
            <a:ext uri="{FF2B5EF4-FFF2-40B4-BE49-F238E27FC236}">
              <a16:creationId xmlns:a16="http://schemas.microsoft.com/office/drawing/2014/main" id="{92665628-B4A1-43BE-A6AD-30B288208CAD}"/>
            </a:ext>
          </a:extLst>
        </xdr:cNvPr>
        <xdr:cNvCxnSpPr/>
      </xdr:nvCxnSpPr>
      <xdr:spPr>
        <a:xfrm>
          <a:off x="1130300" y="67189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01D7BBA3-D4AD-4D37-958A-C17850579580}"/>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0D23CCBC-4117-4DCB-BA3F-17A4014424D2}"/>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48277</xdr:rowOff>
    </xdr:from>
    <xdr:ext cx="405111" cy="259045"/>
    <xdr:sp macro="" textlink="">
      <xdr:nvSpPr>
        <xdr:cNvPr id="85" name="n_3aveValue【道路】&#10;有形固定資産減価償却率">
          <a:extLst>
            <a:ext uri="{FF2B5EF4-FFF2-40B4-BE49-F238E27FC236}">
              <a16:creationId xmlns:a16="http://schemas.microsoft.com/office/drawing/2014/main" id="{B116BE55-FE9D-4AFF-BB40-88EABA9D2367}"/>
            </a:ext>
          </a:extLst>
        </xdr:cNvPr>
        <xdr:cNvSpPr txBox="1"/>
      </xdr:nvSpPr>
      <xdr:spPr>
        <a:xfrm>
          <a:off x="1816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86" name="n_4aveValue【道路】&#10;有形固定資産減価償却率">
          <a:extLst>
            <a:ext uri="{FF2B5EF4-FFF2-40B4-BE49-F238E27FC236}">
              <a16:creationId xmlns:a16="http://schemas.microsoft.com/office/drawing/2014/main" id="{303136E0-998A-4EDB-A78F-9F587FBF500D}"/>
            </a:ext>
          </a:extLst>
        </xdr:cNvPr>
        <xdr:cNvSpPr txBox="1"/>
      </xdr:nvSpPr>
      <xdr:spPr>
        <a:xfrm>
          <a:off x="927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78122</xdr:rowOff>
    </xdr:from>
    <xdr:ext cx="405111" cy="259045"/>
    <xdr:sp macro="" textlink="">
      <xdr:nvSpPr>
        <xdr:cNvPr id="87" name="n_1mainValue【道路】&#10;有形固定資産減価償却率">
          <a:extLst>
            <a:ext uri="{FF2B5EF4-FFF2-40B4-BE49-F238E27FC236}">
              <a16:creationId xmlns:a16="http://schemas.microsoft.com/office/drawing/2014/main" id="{5A9D7F1B-2C5F-4873-9FD2-636041FB138B}"/>
            </a:ext>
          </a:extLst>
        </xdr:cNvPr>
        <xdr:cNvSpPr txBox="1"/>
      </xdr:nvSpPr>
      <xdr:spPr>
        <a:xfrm>
          <a:off x="3582044"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53357</xdr:rowOff>
    </xdr:from>
    <xdr:ext cx="405111" cy="259045"/>
    <xdr:sp macro="" textlink="">
      <xdr:nvSpPr>
        <xdr:cNvPr id="88" name="n_2mainValue【道路】&#10;有形固定資産減価償却率">
          <a:extLst>
            <a:ext uri="{FF2B5EF4-FFF2-40B4-BE49-F238E27FC236}">
              <a16:creationId xmlns:a16="http://schemas.microsoft.com/office/drawing/2014/main" id="{41E2EF03-6F3A-4185-AF34-FC2ACCAF356D}"/>
            </a:ext>
          </a:extLst>
        </xdr:cNvPr>
        <xdr:cNvSpPr txBox="1"/>
      </xdr:nvSpPr>
      <xdr:spPr>
        <a:xfrm>
          <a:off x="27057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108602</xdr:rowOff>
    </xdr:from>
    <xdr:ext cx="405111" cy="259045"/>
    <xdr:sp macro="" textlink="">
      <xdr:nvSpPr>
        <xdr:cNvPr id="89" name="n_3mainValue【道路】&#10;有形固定資産減価償却率">
          <a:extLst>
            <a:ext uri="{FF2B5EF4-FFF2-40B4-BE49-F238E27FC236}">
              <a16:creationId xmlns:a16="http://schemas.microsoft.com/office/drawing/2014/main" id="{24425101-95FF-4FA4-90A2-F801D1EA70D1}"/>
            </a:ext>
          </a:extLst>
        </xdr:cNvPr>
        <xdr:cNvSpPr txBox="1"/>
      </xdr:nvSpPr>
      <xdr:spPr>
        <a:xfrm>
          <a:off x="1816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74312</xdr:rowOff>
    </xdr:from>
    <xdr:ext cx="405111" cy="259045"/>
    <xdr:sp macro="" textlink="">
      <xdr:nvSpPr>
        <xdr:cNvPr id="90" name="n_4mainValue【道路】&#10;有形固定資産減価償却率">
          <a:extLst>
            <a:ext uri="{FF2B5EF4-FFF2-40B4-BE49-F238E27FC236}">
              <a16:creationId xmlns:a16="http://schemas.microsoft.com/office/drawing/2014/main" id="{F9B74BA9-319D-441F-A7D0-DA569C7347EE}"/>
            </a:ext>
          </a:extLst>
        </xdr:cNvPr>
        <xdr:cNvSpPr txBox="1"/>
      </xdr:nvSpPr>
      <xdr:spPr>
        <a:xfrm>
          <a:off x="9277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F482B1B-7D1C-49DD-8253-B5547FDC88B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3C5E54B-C6E5-4C2E-A54F-3690BFEDDF4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E7D88FC-1187-429E-87FD-A9EBB12F30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1C068E1-BAF0-4FCA-AD44-F128192B19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4E65C87-D72E-4271-B0D5-4CAC25D260A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9D61A52-8B5B-472C-AC19-C2509A88982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6953221-2478-4E4E-BFFA-4D2E875BE84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53360D7-6D8E-4A3D-9115-51CD5727673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0003809-DF45-4688-BCA5-61E7FCEC0CA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8F1E6D0-527B-4658-8E5D-881CF962547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AE20CA8-73D0-4936-B53B-7AA91BB276F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38695D6-F795-4871-BE7D-7AF7278BE25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8635CD8-8848-453E-BAB4-19F416BD08B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95F6734-BD43-48B7-8147-BAA810CEE55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625C04F-3385-46BE-997C-D7BDCA95462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9B09F57-010A-4954-A3AE-1CE82C19E8C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1CC62CB-8121-4973-9F81-351C64B9EBB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BE50950-E9C3-49C6-868E-9FDC1D39FD2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E804A5B-72E0-42E4-BF1F-C379932D39D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783C323-B392-40AD-83B5-F1315EE43E2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DD27FB7-7ED1-4F67-B920-A8281BBFBA2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50C1368B-3E98-4183-96D4-47318B4C5CE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8E86C32-E6ED-436C-A712-29E10849430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7B414DD9-D389-49D4-8AEF-12665C8D4B4C}"/>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73253666-093D-4EFF-863E-338438B0C4F7}"/>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537B029F-4C72-40A9-9811-4F1DBAE7D472}"/>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A181016A-A367-4E68-B667-86AD9F4AED33}"/>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58E173BD-3D29-43C1-8096-77B4EDACD5B3}"/>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FE09144D-8384-4DC1-8FD3-CD2F4A5B9AB5}"/>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AC50697D-7569-4954-8C32-07514F28C875}"/>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28632B9E-2469-4F4B-A136-D6586CA16339}"/>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7277A6E4-0898-4780-9D96-EFA80C41A8DD}"/>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a:extLst>
            <a:ext uri="{FF2B5EF4-FFF2-40B4-BE49-F238E27FC236}">
              <a16:creationId xmlns:a16="http://schemas.microsoft.com/office/drawing/2014/main" id="{527E3840-6515-44CC-9101-4240BA6B3FC3}"/>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a:extLst>
            <a:ext uri="{FF2B5EF4-FFF2-40B4-BE49-F238E27FC236}">
              <a16:creationId xmlns:a16="http://schemas.microsoft.com/office/drawing/2014/main" id="{89421ADD-B122-4066-AD8E-AE4EA11AE4D8}"/>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8025E28-CF04-4638-8350-9463835BDDA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26EEB72-8FE0-42E4-9EEF-7B1E1A081E2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23B3B86-9741-48AB-998F-EEE2F44D8DF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8A3C204-BE6F-4F89-8C65-3FC730B15F0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FAD3DE3-B51C-4E08-881E-29DB01B1B44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63767</xdr:rowOff>
    </xdr:from>
    <xdr:to>
      <xdr:col>55</xdr:col>
      <xdr:colOff>50800</xdr:colOff>
      <xdr:row>35</xdr:row>
      <xdr:rowOff>165367</xdr:rowOff>
    </xdr:to>
    <xdr:sp macro="" textlink="">
      <xdr:nvSpPr>
        <xdr:cNvPr id="130" name="楕円 129">
          <a:extLst>
            <a:ext uri="{FF2B5EF4-FFF2-40B4-BE49-F238E27FC236}">
              <a16:creationId xmlns:a16="http://schemas.microsoft.com/office/drawing/2014/main" id="{B3FB371B-4AFD-45B3-9100-20F33665F1B4}"/>
            </a:ext>
          </a:extLst>
        </xdr:cNvPr>
        <xdr:cNvSpPr/>
      </xdr:nvSpPr>
      <xdr:spPr>
        <a:xfrm>
          <a:off x="10426700" y="606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86644</xdr:rowOff>
    </xdr:from>
    <xdr:ext cx="534377" cy="259045"/>
    <xdr:sp macro="" textlink="">
      <xdr:nvSpPr>
        <xdr:cNvPr id="131" name="【道路】&#10;一人当たり延長該当値テキスト">
          <a:extLst>
            <a:ext uri="{FF2B5EF4-FFF2-40B4-BE49-F238E27FC236}">
              <a16:creationId xmlns:a16="http://schemas.microsoft.com/office/drawing/2014/main" id="{E3C4A3FA-75DA-4E2E-B4F3-E79EE7901A4C}"/>
            </a:ext>
          </a:extLst>
        </xdr:cNvPr>
        <xdr:cNvSpPr txBox="1"/>
      </xdr:nvSpPr>
      <xdr:spPr>
        <a:xfrm>
          <a:off x="10515600" y="591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72377</xdr:rowOff>
    </xdr:from>
    <xdr:to>
      <xdr:col>50</xdr:col>
      <xdr:colOff>165100</xdr:colOff>
      <xdr:row>36</xdr:row>
      <xdr:rowOff>2527</xdr:rowOff>
    </xdr:to>
    <xdr:sp macro="" textlink="">
      <xdr:nvSpPr>
        <xdr:cNvPr id="132" name="楕円 131">
          <a:extLst>
            <a:ext uri="{FF2B5EF4-FFF2-40B4-BE49-F238E27FC236}">
              <a16:creationId xmlns:a16="http://schemas.microsoft.com/office/drawing/2014/main" id="{3C0DC4F5-CF00-43B0-86E3-9D4E54DF4830}"/>
            </a:ext>
          </a:extLst>
        </xdr:cNvPr>
        <xdr:cNvSpPr/>
      </xdr:nvSpPr>
      <xdr:spPr>
        <a:xfrm>
          <a:off x="9588500" y="60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114567</xdr:rowOff>
    </xdr:from>
    <xdr:to>
      <xdr:col>55</xdr:col>
      <xdr:colOff>0</xdr:colOff>
      <xdr:row>35</xdr:row>
      <xdr:rowOff>123177</xdr:rowOff>
    </xdr:to>
    <xdr:cxnSp macro="">
      <xdr:nvCxnSpPr>
        <xdr:cNvPr id="133" name="直線コネクタ 132">
          <a:extLst>
            <a:ext uri="{FF2B5EF4-FFF2-40B4-BE49-F238E27FC236}">
              <a16:creationId xmlns:a16="http://schemas.microsoft.com/office/drawing/2014/main" id="{2B4243BF-D6F6-4155-930E-DEE91FE645F7}"/>
            </a:ext>
          </a:extLst>
        </xdr:cNvPr>
        <xdr:cNvCxnSpPr/>
      </xdr:nvCxnSpPr>
      <xdr:spPr>
        <a:xfrm flipV="1">
          <a:off x="9639300" y="6115317"/>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82169</xdr:rowOff>
    </xdr:from>
    <xdr:to>
      <xdr:col>46</xdr:col>
      <xdr:colOff>38100</xdr:colOff>
      <xdr:row>36</xdr:row>
      <xdr:rowOff>12319</xdr:rowOff>
    </xdr:to>
    <xdr:sp macro="" textlink="">
      <xdr:nvSpPr>
        <xdr:cNvPr id="134" name="楕円 133">
          <a:extLst>
            <a:ext uri="{FF2B5EF4-FFF2-40B4-BE49-F238E27FC236}">
              <a16:creationId xmlns:a16="http://schemas.microsoft.com/office/drawing/2014/main" id="{6172A2BF-6DCF-4443-9E36-CD68C27C6402}"/>
            </a:ext>
          </a:extLst>
        </xdr:cNvPr>
        <xdr:cNvSpPr/>
      </xdr:nvSpPr>
      <xdr:spPr>
        <a:xfrm>
          <a:off x="8699500" y="60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123177</xdr:rowOff>
    </xdr:from>
    <xdr:to>
      <xdr:col>50</xdr:col>
      <xdr:colOff>114300</xdr:colOff>
      <xdr:row>35</xdr:row>
      <xdr:rowOff>132969</xdr:rowOff>
    </xdr:to>
    <xdr:cxnSp macro="">
      <xdr:nvCxnSpPr>
        <xdr:cNvPr id="135" name="直線コネクタ 134">
          <a:extLst>
            <a:ext uri="{FF2B5EF4-FFF2-40B4-BE49-F238E27FC236}">
              <a16:creationId xmlns:a16="http://schemas.microsoft.com/office/drawing/2014/main" id="{EE882461-C12D-4592-9D20-8A9CECBB37AC}"/>
            </a:ext>
          </a:extLst>
        </xdr:cNvPr>
        <xdr:cNvCxnSpPr/>
      </xdr:nvCxnSpPr>
      <xdr:spPr>
        <a:xfrm flipV="1">
          <a:off x="8750300" y="6123927"/>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31877</xdr:rowOff>
    </xdr:from>
    <xdr:to>
      <xdr:col>41</xdr:col>
      <xdr:colOff>101600</xdr:colOff>
      <xdr:row>38</xdr:row>
      <xdr:rowOff>133477</xdr:rowOff>
    </xdr:to>
    <xdr:sp macro="" textlink="">
      <xdr:nvSpPr>
        <xdr:cNvPr id="136" name="楕円 135">
          <a:extLst>
            <a:ext uri="{FF2B5EF4-FFF2-40B4-BE49-F238E27FC236}">
              <a16:creationId xmlns:a16="http://schemas.microsoft.com/office/drawing/2014/main" id="{3A1EA697-37B1-413E-8CE7-870215FCF0B0}"/>
            </a:ext>
          </a:extLst>
        </xdr:cNvPr>
        <xdr:cNvSpPr/>
      </xdr:nvSpPr>
      <xdr:spPr>
        <a:xfrm>
          <a:off x="7810500" y="65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132969</xdr:rowOff>
    </xdr:from>
    <xdr:to>
      <xdr:col>45</xdr:col>
      <xdr:colOff>177800</xdr:colOff>
      <xdr:row>38</xdr:row>
      <xdr:rowOff>82677</xdr:rowOff>
    </xdr:to>
    <xdr:cxnSp macro="">
      <xdr:nvCxnSpPr>
        <xdr:cNvPr id="137" name="直線コネクタ 136">
          <a:extLst>
            <a:ext uri="{FF2B5EF4-FFF2-40B4-BE49-F238E27FC236}">
              <a16:creationId xmlns:a16="http://schemas.microsoft.com/office/drawing/2014/main" id="{8B709D76-E133-4E71-8B85-1A141D69C6D4}"/>
            </a:ext>
          </a:extLst>
        </xdr:cNvPr>
        <xdr:cNvCxnSpPr/>
      </xdr:nvCxnSpPr>
      <xdr:spPr>
        <a:xfrm flipV="1">
          <a:off x="7861300" y="6133719"/>
          <a:ext cx="889000" cy="4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38164</xdr:rowOff>
    </xdr:from>
    <xdr:to>
      <xdr:col>36</xdr:col>
      <xdr:colOff>165100</xdr:colOff>
      <xdr:row>38</xdr:row>
      <xdr:rowOff>139764</xdr:rowOff>
    </xdr:to>
    <xdr:sp macro="" textlink="">
      <xdr:nvSpPr>
        <xdr:cNvPr id="138" name="楕円 137">
          <a:extLst>
            <a:ext uri="{FF2B5EF4-FFF2-40B4-BE49-F238E27FC236}">
              <a16:creationId xmlns:a16="http://schemas.microsoft.com/office/drawing/2014/main" id="{50A74CCA-649A-414D-AF47-75CC9739189D}"/>
            </a:ext>
          </a:extLst>
        </xdr:cNvPr>
        <xdr:cNvSpPr/>
      </xdr:nvSpPr>
      <xdr:spPr>
        <a:xfrm>
          <a:off x="6921500" y="65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82677</xdr:rowOff>
    </xdr:from>
    <xdr:to>
      <xdr:col>41</xdr:col>
      <xdr:colOff>50800</xdr:colOff>
      <xdr:row>38</xdr:row>
      <xdr:rowOff>88964</xdr:rowOff>
    </xdr:to>
    <xdr:cxnSp macro="">
      <xdr:nvCxnSpPr>
        <xdr:cNvPr id="139" name="直線コネクタ 138">
          <a:extLst>
            <a:ext uri="{FF2B5EF4-FFF2-40B4-BE49-F238E27FC236}">
              <a16:creationId xmlns:a16="http://schemas.microsoft.com/office/drawing/2014/main" id="{6B13EC75-108D-4D7B-88C0-B9D53E6739C5}"/>
            </a:ext>
          </a:extLst>
        </xdr:cNvPr>
        <xdr:cNvCxnSpPr/>
      </xdr:nvCxnSpPr>
      <xdr:spPr>
        <a:xfrm flipV="1">
          <a:off x="6972300" y="6597777"/>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C0378FB7-60AE-4A0A-AB48-6229CEC4B403}"/>
            </a:ext>
          </a:extLst>
        </xdr:cNvPr>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0BAB5DF9-6858-4F59-803A-109BEB4E318C}"/>
            </a:ext>
          </a:extLst>
        </xdr:cNvPr>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2" name="n_3aveValue【道路】&#10;一人当たり延長">
          <a:extLst>
            <a:ext uri="{FF2B5EF4-FFF2-40B4-BE49-F238E27FC236}">
              <a16:creationId xmlns:a16="http://schemas.microsoft.com/office/drawing/2014/main" id="{CC546D5B-D478-4A80-8BC1-4A873546EFAA}"/>
            </a:ext>
          </a:extLst>
        </xdr:cNvPr>
        <xdr:cNvSpPr txBox="1"/>
      </xdr:nvSpPr>
      <xdr:spPr>
        <a:xfrm>
          <a:off x="7594111" y="6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3" name="n_4aveValue【道路】&#10;一人当たり延長">
          <a:extLst>
            <a:ext uri="{FF2B5EF4-FFF2-40B4-BE49-F238E27FC236}">
              <a16:creationId xmlns:a16="http://schemas.microsoft.com/office/drawing/2014/main" id="{33D2ED2A-2386-43CB-ACBB-DB35F0C05E25}"/>
            </a:ext>
          </a:extLst>
        </xdr:cNvPr>
        <xdr:cNvSpPr txBox="1"/>
      </xdr:nvSpPr>
      <xdr:spPr>
        <a:xfrm>
          <a:off x="670511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19054</xdr:rowOff>
    </xdr:from>
    <xdr:ext cx="534377" cy="259045"/>
    <xdr:sp macro="" textlink="">
      <xdr:nvSpPr>
        <xdr:cNvPr id="144" name="n_1mainValue【道路】&#10;一人当たり延長">
          <a:extLst>
            <a:ext uri="{FF2B5EF4-FFF2-40B4-BE49-F238E27FC236}">
              <a16:creationId xmlns:a16="http://schemas.microsoft.com/office/drawing/2014/main" id="{185721E4-D0E9-4F48-AEFA-03E2499CAFD9}"/>
            </a:ext>
          </a:extLst>
        </xdr:cNvPr>
        <xdr:cNvSpPr txBox="1"/>
      </xdr:nvSpPr>
      <xdr:spPr>
        <a:xfrm>
          <a:off x="9359411" y="58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28846</xdr:rowOff>
    </xdr:from>
    <xdr:ext cx="534377" cy="259045"/>
    <xdr:sp macro="" textlink="">
      <xdr:nvSpPr>
        <xdr:cNvPr id="145" name="n_2mainValue【道路】&#10;一人当たり延長">
          <a:extLst>
            <a:ext uri="{FF2B5EF4-FFF2-40B4-BE49-F238E27FC236}">
              <a16:creationId xmlns:a16="http://schemas.microsoft.com/office/drawing/2014/main" id="{A96F9970-3858-4F4B-B30C-6C8222F8F0B0}"/>
            </a:ext>
          </a:extLst>
        </xdr:cNvPr>
        <xdr:cNvSpPr txBox="1"/>
      </xdr:nvSpPr>
      <xdr:spPr>
        <a:xfrm>
          <a:off x="8483111" y="58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150004</xdr:rowOff>
    </xdr:from>
    <xdr:ext cx="534377" cy="259045"/>
    <xdr:sp macro="" textlink="">
      <xdr:nvSpPr>
        <xdr:cNvPr id="146" name="n_3mainValue【道路】&#10;一人当たり延長">
          <a:extLst>
            <a:ext uri="{FF2B5EF4-FFF2-40B4-BE49-F238E27FC236}">
              <a16:creationId xmlns:a16="http://schemas.microsoft.com/office/drawing/2014/main" id="{C4869866-3A1B-4E83-848D-2F14FEE34681}"/>
            </a:ext>
          </a:extLst>
        </xdr:cNvPr>
        <xdr:cNvSpPr txBox="1"/>
      </xdr:nvSpPr>
      <xdr:spPr>
        <a:xfrm>
          <a:off x="7594111" y="632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156291</xdr:rowOff>
    </xdr:from>
    <xdr:ext cx="534377" cy="259045"/>
    <xdr:sp macro="" textlink="">
      <xdr:nvSpPr>
        <xdr:cNvPr id="147" name="n_4mainValue【道路】&#10;一人当たり延長">
          <a:extLst>
            <a:ext uri="{FF2B5EF4-FFF2-40B4-BE49-F238E27FC236}">
              <a16:creationId xmlns:a16="http://schemas.microsoft.com/office/drawing/2014/main" id="{FC0378AC-BF1D-4C84-9669-4FCE3C453DA1}"/>
            </a:ext>
          </a:extLst>
        </xdr:cNvPr>
        <xdr:cNvSpPr txBox="1"/>
      </xdr:nvSpPr>
      <xdr:spPr>
        <a:xfrm>
          <a:off x="6705111" y="63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9363C06-3FAA-4F72-A903-44610F540C4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DD707E7-06F0-4855-9D5E-6DD7999CB68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D752D5F-60DB-4EC9-A121-FCDDB314B84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C55686F-A66D-420A-9A38-70E54118EF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E7672D5-4644-47CF-B92B-69E814D254F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C6D3733-4E46-46AA-B39C-ABCAEF97D12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39E4660-49E5-4F24-885B-7DEB25F8FC8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3D62B5D-3E68-480F-9464-A71BB82337C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206945D-09E8-4627-846F-1805E6CB41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A6F1E7F-5BFF-4AE1-8CA3-EC5FFABE30E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160FA0C-A65C-476C-98BE-80167895576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A083127-B7AD-4442-84B8-E3FCC3C6736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3FDAAFE-D7B8-4EC2-977D-9ED3C33D7C8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DA149D3-5589-4AA0-A3F7-81BBD6ACD25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0D6888D-FDC9-4390-919D-495C9CC6737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1CE145A-9AD7-432C-8E72-3C2628A6F28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F0D5FD5-7AF9-406D-A0D0-0156803DDF2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E1EC179-2D37-4ECA-BF7C-2915F19041C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9590199-E4A8-495F-AC50-DE89AB2E92E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656BCBF-A4D5-4F52-8C30-DF405AFFCA6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6848EFA-2967-446A-AC17-81E4EAD84A1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1607018-1603-4F13-A983-E94855AEA70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04235A0-9304-4CA0-B460-25BB06B5368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3863236-4B37-437C-A834-DF885E4E6FB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61EB165-628F-4D1A-B36B-F113EFFB00E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807E1D1D-918A-435F-9CE7-288B6A8285D6}"/>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E194EF9-C7FD-447B-B5E2-8D9493E933B6}"/>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36388B69-9810-4773-9827-350F86061DC1}"/>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5EAA894-78A1-4715-AFCB-7E4471516B39}"/>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CA9B1C07-8779-480F-8D56-BD454DB1CB55}"/>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0AB2EBE-0F92-43DC-8DFF-89C39C2720BF}"/>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25B99AA0-C2AF-4405-BAB4-3D1A655057A2}"/>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D5920CA9-F2F8-4785-BB51-09F4A5542415}"/>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7750EB29-FB91-4A53-B23C-28E8D272A29C}"/>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a:extLst>
            <a:ext uri="{FF2B5EF4-FFF2-40B4-BE49-F238E27FC236}">
              <a16:creationId xmlns:a16="http://schemas.microsoft.com/office/drawing/2014/main" id="{2AFB7220-1ED6-4C60-B6E7-46C7D73106CE}"/>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2C37D0FB-CAC9-4061-933E-CB0657A380B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766F133-F6B1-45FB-95D2-86A17D8CCC9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F2B0241-FCD7-4FE0-9C8C-5BD6AD27B5B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6938FFB-4E08-41D9-B191-8E58349971C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4BA0848-F465-4504-8ED4-9E513454274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AFF0DC6-5FA0-472A-865E-42DAF6D99C3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158206</xdr:rowOff>
    </xdr:from>
    <xdr:to>
      <xdr:col>24</xdr:col>
      <xdr:colOff>114300</xdr:colOff>
      <xdr:row>59</xdr:row>
      <xdr:rowOff>88356</xdr:rowOff>
    </xdr:to>
    <xdr:sp macro="" textlink="">
      <xdr:nvSpPr>
        <xdr:cNvPr id="189" name="楕円 188">
          <a:extLst>
            <a:ext uri="{FF2B5EF4-FFF2-40B4-BE49-F238E27FC236}">
              <a16:creationId xmlns:a16="http://schemas.microsoft.com/office/drawing/2014/main" id="{77861B80-2E24-42B0-A93F-90B4218E7797}"/>
            </a:ext>
          </a:extLst>
        </xdr:cNvPr>
        <xdr:cNvSpPr/>
      </xdr:nvSpPr>
      <xdr:spPr>
        <a:xfrm>
          <a:off x="4584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9633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6A2C33E-D411-44A7-902E-50EDD13FE497}"/>
            </a:ext>
          </a:extLst>
        </xdr:cNvPr>
        <xdr:cNvSpPr txBox="1"/>
      </xdr:nvSpPr>
      <xdr:spPr>
        <a:xfrm>
          <a:off x="4673600" y="995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3084</xdr:rowOff>
    </xdr:from>
    <xdr:to>
      <xdr:col>20</xdr:col>
      <xdr:colOff>38100</xdr:colOff>
      <xdr:row>59</xdr:row>
      <xdr:rowOff>104684</xdr:rowOff>
    </xdr:to>
    <xdr:sp macro="" textlink="">
      <xdr:nvSpPr>
        <xdr:cNvPr id="191" name="楕円 190">
          <a:extLst>
            <a:ext uri="{FF2B5EF4-FFF2-40B4-BE49-F238E27FC236}">
              <a16:creationId xmlns:a16="http://schemas.microsoft.com/office/drawing/2014/main" id="{5664D03C-9BE7-48FA-8B9C-C9990EABCE36}"/>
            </a:ext>
          </a:extLst>
        </xdr:cNvPr>
        <xdr:cNvSpPr/>
      </xdr:nvSpPr>
      <xdr:spPr>
        <a:xfrm>
          <a:off x="3746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37556</xdr:rowOff>
    </xdr:from>
    <xdr:to>
      <xdr:col>24</xdr:col>
      <xdr:colOff>63500</xdr:colOff>
      <xdr:row>59</xdr:row>
      <xdr:rowOff>53884</xdr:rowOff>
    </xdr:to>
    <xdr:cxnSp macro="">
      <xdr:nvCxnSpPr>
        <xdr:cNvPr id="192" name="直線コネクタ 191">
          <a:extLst>
            <a:ext uri="{FF2B5EF4-FFF2-40B4-BE49-F238E27FC236}">
              <a16:creationId xmlns:a16="http://schemas.microsoft.com/office/drawing/2014/main" id="{6909B274-1ED2-4175-A3FC-4D7631BA2E7B}"/>
            </a:ext>
          </a:extLst>
        </xdr:cNvPr>
        <xdr:cNvCxnSpPr/>
      </xdr:nvCxnSpPr>
      <xdr:spPr>
        <a:xfrm flipV="1">
          <a:off x="3797300" y="1015310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93" name="楕円 192">
          <a:extLst>
            <a:ext uri="{FF2B5EF4-FFF2-40B4-BE49-F238E27FC236}">
              <a16:creationId xmlns:a16="http://schemas.microsoft.com/office/drawing/2014/main" id="{019F7350-ADB2-4062-A5BC-583E7A8449E5}"/>
            </a:ext>
          </a:extLst>
        </xdr:cNvPr>
        <xdr:cNvSpPr/>
      </xdr:nvSpPr>
      <xdr:spPr>
        <a:xfrm>
          <a:off x="2857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53884</xdr:rowOff>
    </xdr:to>
    <xdr:cxnSp macro="">
      <xdr:nvCxnSpPr>
        <xdr:cNvPr id="194" name="直線コネクタ 193">
          <a:extLst>
            <a:ext uri="{FF2B5EF4-FFF2-40B4-BE49-F238E27FC236}">
              <a16:creationId xmlns:a16="http://schemas.microsoft.com/office/drawing/2014/main" id="{4F91AD03-59B5-4792-82C8-BCDFE927D1A8}"/>
            </a:ext>
          </a:extLst>
        </xdr:cNvPr>
        <xdr:cNvCxnSpPr/>
      </xdr:nvCxnSpPr>
      <xdr:spPr>
        <a:xfrm>
          <a:off x="2908300" y="101498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95" name="楕円 194">
          <a:extLst>
            <a:ext uri="{FF2B5EF4-FFF2-40B4-BE49-F238E27FC236}">
              <a16:creationId xmlns:a16="http://schemas.microsoft.com/office/drawing/2014/main" id="{E65A3B95-D309-4615-9920-81B7D5214CE0}"/>
            </a:ext>
          </a:extLst>
        </xdr:cNvPr>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34290</xdr:rowOff>
    </xdr:from>
    <xdr:to>
      <xdr:col>15</xdr:col>
      <xdr:colOff>50800</xdr:colOff>
      <xdr:row>60</xdr:row>
      <xdr:rowOff>148590</xdr:rowOff>
    </xdr:to>
    <xdr:cxnSp macro="">
      <xdr:nvCxnSpPr>
        <xdr:cNvPr id="196" name="直線コネクタ 195">
          <a:extLst>
            <a:ext uri="{FF2B5EF4-FFF2-40B4-BE49-F238E27FC236}">
              <a16:creationId xmlns:a16="http://schemas.microsoft.com/office/drawing/2014/main" id="{B0E7AFC2-9384-403F-AB4D-6AB564DDC414}"/>
            </a:ext>
          </a:extLst>
        </xdr:cNvPr>
        <xdr:cNvCxnSpPr/>
      </xdr:nvCxnSpPr>
      <xdr:spPr>
        <a:xfrm flipV="1">
          <a:off x="2019300" y="1014984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197" name="楕円 196">
          <a:extLst>
            <a:ext uri="{FF2B5EF4-FFF2-40B4-BE49-F238E27FC236}">
              <a16:creationId xmlns:a16="http://schemas.microsoft.com/office/drawing/2014/main" id="{58E947F6-199E-4F8B-AFD0-3F3410858AD1}"/>
            </a:ext>
          </a:extLst>
        </xdr:cNvPr>
        <xdr:cNvSpPr/>
      </xdr:nvSpPr>
      <xdr:spPr>
        <a:xfrm>
          <a:off x="1079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124097</xdr:rowOff>
    </xdr:from>
    <xdr:to>
      <xdr:col>10</xdr:col>
      <xdr:colOff>114300</xdr:colOff>
      <xdr:row>60</xdr:row>
      <xdr:rowOff>148590</xdr:rowOff>
    </xdr:to>
    <xdr:cxnSp macro="">
      <xdr:nvCxnSpPr>
        <xdr:cNvPr id="198" name="直線コネクタ 197">
          <a:extLst>
            <a:ext uri="{FF2B5EF4-FFF2-40B4-BE49-F238E27FC236}">
              <a16:creationId xmlns:a16="http://schemas.microsoft.com/office/drawing/2014/main" id="{DD7072AF-5392-49E8-892E-77785CF28D91}"/>
            </a:ext>
          </a:extLst>
        </xdr:cNvPr>
        <xdr:cNvCxnSpPr/>
      </xdr:nvCxnSpPr>
      <xdr:spPr>
        <a:xfrm>
          <a:off x="1130300" y="104110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CEA8C7-F74A-4DD5-8C13-DF149F478994}"/>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6620D6D-095D-4104-8684-4EFB4066C6E3}"/>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0A00B5F-FD4D-41EC-947B-56085E089DA1}"/>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67F8BA7-1F74-44A8-B641-593788AA6314}"/>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121211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49140D3-AD2A-4847-8AA7-6F71451090C5}"/>
            </a:ext>
          </a:extLst>
        </xdr:cNvPr>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50A4353-06F2-40FE-903D-7069535CD23B}"/>
            </a:ext>
          </a:extLst>
        </xdr:cNvPr>
        <xdr:cNvSpPr txBox="1"/>
      </xdr:nvSpPr>
      <xdr:spPr>
        <a:xfrm>
          <a:off x="2705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A6F5F2A-33C6-4D99-A9DD-7AA00C35A69A}"/>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A7D75DF-A4F2-4FE1-8E83-55475F2062E1}"/>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ADE44A2-0B82-4B24-A98A-0E6ACD523D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496B6DC-70C1-459F-A7A0-808614135E4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CA6D3C9-5868-4C6D-A927-2970069BDAF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953270E-B061-4625-AF08-F6866CA17EA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B148720-1562-4F0F-B99F-1014704A7E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79133B0-02BF-49F5-952E-2E169ED548B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BA4AC02-05FB-46F1-AC14-7F99FAD2BBD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D6947D9-667B-4210-B3C4-DB352F3ED10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0480EBD-0511-4930-BE9A-C48BBDD96E7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F4DABC7-E7AC-4660-BAFB-884AA018217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74DEA18-FE48-4824-951C-8221E295783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3A6E584-7279-415A-9530-313E254962B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981EB6E-C549-4768-A701-0C65A52643E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E23C94F-2F07-4F13-8B36-50A6385610D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7581C50-E172-41E4-9600-4AB2C1ABADC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BD07076E-D943-430B-A373-C9F59942890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596AD00-15E6-4E61-B4FC-F6E8663025C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F92F4F0E-88EE-4DCD-9670-2070EC1E135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7C7FE5C-EE42-41FE-8BE3-03F54516EA4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D9CEF7E-720E-48C3-A51E-E8DE7667045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37C9D36-5D20-4F15-A234-5F3DA22DAFC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11B3817-F568-45A2-951E-5626A45BA71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49673F0-9D2F-4CD1-AA2D-C6D7D38D27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FC49C1CA-CBF4-43CC-B4CE-206D152C3AA7}"/>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AFD8BBF-6624-46D7-8A2B-38DE72710E15}"/>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7D75E571-E00B-446B-818B-2A9220F9012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E8D299F-EAD0-429B-B134-40C680A2755F}"/>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380AA778-73A7-40C6-84A7-96C9F7BEF173}"/>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C47285F-5DA2-4559-964A-356B5055174D}"/>
            </a:ext>
          </a:extLst>
        </xdr:cNvPr>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A4D67D9C-D3CF-4416-981E-56C92D8DC5EF}"/>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FD72D348-4617-4D40-A596-4DC3DB6795F1}"/>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AF502AAA-21F8-4848-B2DE-E019AB2DBA52}"/>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a:extLst>
            <a:ext uri="{FF2B5EF4-FFF2-40B4-BE49-F238E27FC236}">
              <a16:creationId xmlns:a16="http://schemas.microsoft.com/office/drawing/2014/main" id="{A8AEA003-FE27-4A2B-AF8C-2F6DE00EDF81}"/>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a:extLst>
            <a:ext uri="{FF2B5EF4-FFF2-40B4-BE49-F238E27FC236}">
              <a16:creationId xmlns:a16="http://schemas.microsoft.com/office/drawing/2014/main" id="{BC981C97-A4E2-41D8-B83F-767A9FD512DF}"/>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8605F58-DC55-4BF8-899F-303E39E5F8D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51B78B-B3E0-43A7-85AF-9B9113EFC9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BAF577A-16C0-4535-AC91-F669729D32C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A26260D-2C52-4E84-91BD-69EC7EFA56D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7251511-E2BC-44E9-A131-E9BBA29D9FC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123321</xdr:rowOff>
    </xdr:from>
    <xdr:to>
      <xdr:col>55</xdr:col>
      <xdr:colOff>50800</xdr:colOff>
      <xdr:row>63</xdr:row>
      <xdr:rowOff>53471</xdr:rowOff>
    </xdr:to>
    <xdr:sp macro="" textlink="">
      <xdr:nvSpPr>
        <xdr:cNvPr id="246" name="楕円 245">
          <a:extLst>
            <a:ext uri="{FF2B5EF4-FFF2-40B4-BE49-F238E27FC236}">
              <a16:creationId xmlns:a16="http://schemas.microsoft.com/office/drawing/2014/main" id="{E9C560C5-D7BA-4E4D-A454-978E0BACD67B}"/>
            </a:ext>
          </a:extLst>
        </xdr:cNvPr>
        <xdr:cNvSpPr/>
      </xdr:nvSpPr>
      <xdr:spPr>
        <a:xfrm>
          <a:off x="10426700" y="1075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146198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530CD01-227D-4251-8440-463986FC30EC}"/>
            </a:ext>
          </a:extLst>
        </xdr:cNvPr>
        <xdr:cNvSpPr txBox="1"/>
      </xdr:nvSpPr>
      <xdr:spPr>
        <a:xfrm>
          <a:off x="10515600" y="1060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141972</xdr:rowOff>
    </xdr:from>
    <xdr:to>
      <xdr:col>50</xdr:col>
      <xdr:colOff>165100</xdr:colOff>
      <xdr:row>63</xdr:row>
      <xdr:rowOff>72122</xdr:rowOff>
    </xdr:to>
    <xdr:sp macro="" textlink="">
      <xdr:nvSpPr>
        <xdr:cNvPr id="248" name="楕円 247">
          <a:extLst>
            <a:ext uri="{FF2B5EF4-FFF2-40B4-BE49-F238E27FC236}">
              <a16:creationId xmlns:a16="http://schemas.microsoft.com/office/drawing/2014/main" id="{E34F6FD4-574C-4E59-AA26-D13B8DEBDDAB}"/>
            </a:ext>
          </a:extLst>
        </xdr:cNvPr>
        <xdr:cNvSpPr/>
      </xdr:nvSpPr>
      <xdr:spPr>
        <a:xfrm>
          <a:off x="9588500" y="107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2671</xdr:rowOff>
    </xdr:from>
    <xdr:to>
      <xdr:col>55</xdr:col>
      <xdr:colOff>0</xdr:colOff>
      <xdr:row>63</xdr:row>
      <xdr:rowOff>21322</xdr:rowOff>
    </xdr:to>
    <xdr:cxnSp macro="">
      <xdr:nvCxnSpPr>
        <xdr:cNvPr id="249" name="直線コネクタ 248">
          <a:extLst>
            <a:ext uri="{FF2B5EF4-FFF2-40B4-BE49-F238E27FC236}">
              <a16:creationId xmlns:a16="http://schemas.microsoft.com/office/drawing/2014/main" id="{0E3B9FC0-63D3-46A9-94C8-E69DFCFF1EEA}"/>
            </a:ext>
          </a:extLst>
        </xdr:cNvPr>
        <xdr:cNvCxnSpPr/>
      </xdr:nvCxnSpPr>
      <xdr:spPr>
        <a:xfrm flipV="1">
          <a:off x="9639300" y="10804021"/>
          <a:ext cx="838200" cy="1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145559</xdr:rowOff>
    </xdr:from>
    <xdr:to>
      <xdr:col>46</xdr:col>
      <xdr:colOff>38100</xdr:colOff>
      <xdr:row>63</xdr:row>
      <xdr:rowOff>75709</xdr:rowOff>
    </xdr:to>
    <xdr:sp macro="" textlink="">
      <xdr:nvSpPr>
        <xdr:cNvPr id="250" name="楕円 249">
          <a:extLst>
            <a:ext uri="{FF2B5EF4-FFF2-40B4-BE49-F238E27FC236}">
              <a16:creationId xmlns:a16="http://schemas.microsoft.com/office/drawing/2014/main" id="{B8940C19-6B2E-4C07-83FE-802471A9D03A}"/>
            </a:ext>
          </a:extLst>
        </xdr:cNvPr>
        <xdr:cNvSpPr/>
      </xdr:nvSpPr>
      <xdr:spPr>
        <a:xfrm>
          <a:off x="8699500" y="1077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21322</xdr:rowOff>
    </xdr:from>
    <xdr:to>
      <xdr:col>50</xdr:col>
      <xdr:colOff>114300</xdr:colOff>
      <xdr:row>63</xdr:row>
      <xdr:rowOff>24909</xdr:rowOff>
    </xdr:to>
    <xdr:cxnSp macro="">
      <xdr:nvCxnSpPr>
        <xdr:cNvPr id="251" name="直線コネクタ 250">
          <a:extLst>
            <a:ext uri="{FF2B5EF4-FFF2-40B4-BE49-F238E27FC236}">
              <a16:creationId xmlns:a16="http://schemas.microsoft.com/office/drawing/2014/main" id="{C28579E3-9DE2-4882-AD79-61A44901826C}"/>
            </a:ext>
          </a:extLst>
        </xdr:cNvPr>
        <xdr:cNvCxnSpPr/>
      </xdr:nvCxnSpPr>
      <xdr:spPr>
        <a:xfrm flipV="1">
          <a:off x="8750300" y="10822672"/>
          <a:ext cx="889000" cy="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21528</xdr:rowOff>
    </xdr:from>
    <xdr:to>
      <xdr:col>41</xdr:col>
      <xdr:colOff>101600</xdr:colOff>
      <xdr:row>61</xdr:row>
      <xdr:rowOff>123128</xdr:rowOff>
    </xdr:to>
    <xdr:sp macro="" textlink="">
      <xdr:nvSpPr>
        <xdr:cNvPr id="252" name="楕円 251">
          <a:extLst>
            <a:ext uri="{FF2B5EF4-FFF2-40B4-BE49-F238E27FC236}">
              <a16:creationId xmlns:a16="http://schemas.microsoft.com/office/drawing/2014/main" id="{9E792089-E9A6-4AF8-88F5-FD6DA80B6677}"/>
            </a:ext>
          </a:extLst>
        </xdr:cNvPr>
        <xdr:cNvSpPr/>
      </xdr:nvSpPr>
      <xdr:spPr>
        <a:xfrm>
          <a:off x="7810500" y="104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72328</xdr:rowOff>
    </xdr:from>
    <xdr:to>
      <xdr:col>45</xdr:col>
      <xdr:colOff>177800</xdr:colOff>
      <xdr:row>63</xdr:row>
      <xdr:rowOff>24909</xdr:rowOff>
    </xdr:to>
    <xdr:cxnSp macro="">
      <xdr:nvCxnSpPr>
        <xdr:cNvPr id="253" name="直線コネクタ 252">
          <a:extLst>
            <a:ext uri="{FF2B5EF4-FFF2-40B4-BE49-F238E27FC236}">
              <a16:creationId xmlns:a16="http://schemas.microsoft.com/office/drawing/2014/main" id="{648BDF25-C3B4-42F0-B209-636B806B2EDB}"/>
            </a:ext>
          </a:extLst>
        </xdr:cNvPr>
        <xdr:cNvCxnSpPr/>
      </xdr:nvCxnSpPr>
      <xdr:spPr>
        <a:xfrm>
          <a:off x="7861300" y="10530778"/>
          <a:ext cx="889000" cy="29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26637</xdr:rowOff>
    </xdr:from>
    <xdr:to>
      <xdr:col>36</xdr:col>
      <xdr:colOff>165100</xdr:colOff>
      <xdr:row>61</xdr:row>
      <xdr:rowOff>128237</xdr:rowOff>
    </xdr:to>
    <xdr:sp macro="" textlink="">
      <xdr:nvSpPr>
        <xdr:cNvPr id="254" name="楕円 253">
          <a:extLst>
            <a:ext uri="{FF2B5EF4-FFF2-40B4-BE49-F238E27FC236}">
              <a16:creationId xmlns:a16="http://schemas.microsoft.com/office/drawing/2014/main" id="{DEC44B8F-7B4E-43AF-BBF7-DCAE20FECCB1}"/>
            </a:ext>
          </a:extLst>
        </xdr:cNvPr>
        <xdr:cNvSpPr/>
      </xdr:nvSpPr>
      <xdr:spPr>
        <a:xfrm>
          <a:off x="6921500" y="1048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72328</xdr:rowOff>
    </xdr:from>
    <xdr:to>
      <xdr:col>41</xdr:col>
      <xdr:colOff>50800</xdr:colOff>
      <xdr:row>61</xdr:row>
      <xdr:rowOff>77437</xdr:rowOff>
    </xdr:to>
    <xdr:cxnSp macro="">
      <xdr:nvCxnSpPr>
        <xdr:cNvPr id="255" name="直線コネクタ 254">
          <a:extLst>
            <a:ext uri="{FF2B5EF4-FFF2-40B4-BE49-F238E27FC236}">
              <a16:creationId xmlns:a16="http://schemas.microsoft.com/office/drawing/2014/main" id="{B822A76C-137D-4201-9A11-B0CCA7E5C509}"/>
            </a:ext>
          </a:extLst>
        </xdr:cNvPr>
        <xdr:cNvCxnSpPr/>
      </xdr:nvCxnSpPr>
      <xdr:spPr>
        <a:xfrm flipV="1">
          <a:off x="6972300" y="10530778"/>
          <a:ext cx="889000" cy="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61EB565-3EDC-4FE3-8CC9-E4EE0B5DDB5C}"/>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E5A2484-406D-4D8C-A6A0-F57614D77B57}"/>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4E09553-AE6E-4B72-9B25-D21B18FCF726}"/>
            </a:ext>
          </a:extLst>
        </xdr:cNvPr>
        <xdr:cNvSpPr txBox="1"/>
      </xdr:nvSpPr>
      <xdr:spPr>
        <a:xfrm>
          <a:off x="7561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DE438FD-2C15-4104-9DE1-A0CB978C33E9}"/>
            </a:ext>
          </a:extLst>
        </xdr:cNvPr>
        <xdr:cNvSpPr txBox="1"/>
      </xdr:nvSpPr>
      <xdr:spPr>
        <a:xfrm>
          <a:off x="6672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88649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6DCC2A3-930D-4C62-8CA0-9F1693D221EE}"/>
            </a:ext>
          </a:extLst>
        </xdr:cNvPr>
        <xdr:cNvSpPr txBox="1"/>
      </xdr:nvSpPr>
      <xdr:spPr>
        <a:xfrm>
          <a:off x="9327095" y="1054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92236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35E7680-CEC3-4D22-A979-2852537FD07B}"/>
            </a:ext>
          </a:extLst>
        </xdr:cNvPr>
        <xdr:cNvSpPr txBox="1"/>
      </xdr:nvSpPr>
      <xdr:spPr>
        <a:xfrm>
          <a:off x="8450795" y="1055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139655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8A97186-0E24-48BD-BBD6-6123022FDBB5}"/>
            </a:ext>
          </a:extLst>
        </xdr:cNvPr>
        <xdr:cNvSpPr txBox="1"/>
      </xdr:nvSpPr>
      <xdr:spPr>
        <a:xfrm>
          <a:off x="7561795" y="1025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144764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61EB77E-5754-46E6-B303-B515DE0B9BEF}"/>
            </a:ext>
          </a:extLst>
        </xdr:cNvPr>
        <xdr:cNvSpPr txBox="1"/>
      </xdr:nvSpPr>
      <xdr:spPr>
        <a:xfrm>
          <a:off x="6672795" y="1026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036C6BB-4F61-4032-A988-89C12A6E526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35C3978-B51D-4581-89E0-D94F67D4F60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2FA7101-05BC-4985-971C-6AE750C458C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87E5EED-17AB-4F7A-902A-9ECADC65366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05F6C6F-34C9-4A70-B36C-5B82122DAC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73A2542-4240-4199-9990-9448C0069B8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72D6864-B5F6-4C83-97AC-C5D449DEAD4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CC87828-4FE8-4EA4-A1B7-F6CB626ECA3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E7441A7-83C8-4297-BAFB-4112DC490BB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B8547A5-5EFF-4C6B-995B-866BDA5C0B0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219CD69-ABBE-4311-A22C-C1300103C25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527C4AD-2938-4D04-99EB-58428AA4FF2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EA3C8E5-4246-4B4E-A912-2F9F545E7A1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D6D5707-77BD-49D4-A9BA-BE9040B9DEC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8BFACB6-1437-49CC-A1DC-1A2150E7395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257E913-8658-47F4-95B2-60DE8BF2330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CBCDBD9-C523-4ACF-9D40-0D09F961FFA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AC10C08-8EA0-491D-9DDB-2B209593ED7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17257DB-6533-43C0-B462-0BD39BA3745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A50023C-446A-473F-8DBF-E09065519A0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1B07F82-52AD-48B2-B11C-C6BFBA14CB2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DEC11C4-586D-454E-B147-08A1C6D6773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D5CFCF3-79DB-46B7-9DB5-02C83FEF00C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815DF6E-FDA3-4CBD-B65E-3337C9FC00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5FF20C4-61A6-4860-92F7-58E601961438}"/>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F99A73F-CB17-47F0-AF15-F3939A0F848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0CCF53B-D93D-4439-ADA8-77E8823C1A9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19A13B4-1D02-4743-9B01-8CBBEEFE880D}"/>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F1B972C3-17A4-4B67-AC7B-FE582763C20B}"/>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C96FA81-D4F4-45FB-A296-060F7B163D98}"/>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16C17D1E-C31F-476D-8BB8-6771CE983D39}"/>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81CF6390-B194-4A2D-AAFF-321F029402DC}"/>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EDD7C36-6574-452F-8071-34105848B664}"/>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2539</xdr:rowOff>
    </xdr:from>
    <xdr:to>
      <xdr:col>10</xdr:col>
      <xdr:colOff>165100</xdr:colOff>
      <xdr:row>83</xdr:row>
      <xdr:rowOff>104139</xdr:rowOff>
    </xdr:to>
    <xdr:sp macro="" textlink="">
      <xdr:nvSpPr>
        <xdr:cNvPr id="297" name="フローチャート: 判断 296">
          <a:extLst>
            <a:ext uri="{FF2B5EF4-FFF2-40B4-BE49-F238E27FC236}">
              <a16:creationId xmlns:a16="http://schemas.microsoft.com/office/drawing/2014/main" id="{669FEAE0-0693-41B7-90D2-A37D176535A8}"/>
            </a:ext>
          </a:extLst>
        </xdr:cNvPr>
        <xdr:cNvSpPr/>
      </xdr:nvSpPr>
      <xdr:spPr>
        <a:xfrm>
          <a:off x="1968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298" name="フローチャート: 判断 297">
          <a:extLst>
            <a:ext uri="{FF2B5EF4-FFF2-40B4-BE49-F238E27FC236}">
              <a16:creationId xmlns:a16="http://schemas.microsoft.com/office/drawing/2014/main" id="{E4F4FCA3-4561-49C8-BAA0-5E633BC7E337}"/>
            </a:ext>
          </a:extLst>
        </xdr:cNvPr>
        <xdr:cNvSpPr/>
      </xdr:nvSpPr>
      <xdr:spPr>
        <a:xfrm>
          <a:off x="1079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55D24F1-4657-4F3D-9D27-23B8C6B686F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B157676-053A-4B20-A13D-3D3FC21F031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8A73FE2-EED1-4A87-AE05-4EB6A80F3FB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2CA0953-B340-4766-BBF4-66911DEBE35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BE80CF4-35E5-4B0B-89F0-68E856782FC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304" name="楕円 303">
          <a:extLst>
            <a:ext uri="{FF2B5EF4-FFF2-40B4-BE49-F238E27FC236}">
              <a16:creationId xmlns:a16="http://schemas.microsoft.com/office/drawing/2014/main" id="{651E63DD-D518-4EC0-B6B4-D0A65B1186E3}"/>
            </a:ext>
          </a:extLst>
        </xdr:cNvPr>
        <xdr:cNvSpPr/>
      </xdr:nvSpPr>
      <xdr:spPr>
        <a:xfrm>
          <a:off x="45847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139716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06C9A87-8524-425F-82EB-67E1439DFCAA}"/>
            </a:ext>
          </a:extLst>
        </xdr:cNvPr>
        <xdr:cNvSpPr txBox="1"/>
      </xdr:nvSpPr>
      <xdr:spPr>
        <a:xfrm>
          <a:off x="4673600"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17780</xdr:rowOff>
    </xdr:from>
    <xdr:to>
      <xdr:col>20</xdr:col>
      <xdr:colOff>38100</xdr:colOff>
      <xdr:row>82</xdr:row>
      <xdr:rowOff>119380</xdr:rowOff>
    </xdr:to>
    <xdr:sp macro="" textlink="">
      <xdr:nvSpPr>
        <xdr:cNvPr id="306" name="楕円 305">
          <a:extLst>
            <a:ext uri="{FF2B5EF4-FFF2-40B4-BE49-F238E27FC236}">
              <a16:creationId xmlns:a16="http://schemas.microsoft.com/office/drawing/2014/main" id="{A9EF56A7-2A94-4BF8-9EF6-E0310CAD98A2}"/>
            </a:ext>
          </a:extLst>
        </xdr:cNvPr>
        <xdr:cNvSpPr/>
      </xdr:nvSpPr>
      <xdr:spPr>
        <a:xfrm>
          <a:off x="3746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167639</xdr:rowOff>
    </xdr:from>
    <xdr:to>
      <xdr:col>24</xdr:col>
      <xdr:colOff>63500</xdr:colOff>
      <xdr:row>82</xdr:row>
      <xdr:rowOff>68580</xdr:rowOff>
    </xdr:to>
    <xdr:cxnSp macro="">
      <xdr:nvCxnSpPr>
        <xdr:cNvPr id="307" name="直線コネクタ 306">
          <a:extLst>
            <a:ext uri="{FF2B5EF4-FFF2-40B4-BE49-F238E27FC236}">
              <a16:creationId xmlns:a16="http://schemas.microsoft.com/office/drawing/2014/main" id="{F52EE73A-CFDA-4DC9-A684-3A923D0C03DD}"/>
            </a:ext>
          </a:extLst>
        </xdr:cNvPr>
        <xdr:cNvCxnSpPr/>
      </xdr:nvCxnSpPr>
      <xdr:spPr>
        <a:xfrm flipV="1">
          <a:off x="3797300" y="140550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137795</xdr:rowOff>
    </xdr:from>
    <xdr:to>
      <xdr:col>15</xdr:col>
      <xdr:colOff>101600</xdr:colOff>
      <xdr:row>82</xdr:row>
      <xdr:rowOff>67945</xdr:rowOff>
    </xdr:to>
    <xdr:sp macro="" textlink="">
      <xdr:nvSpPr>
        <xdr:cNvPr id="308" name="楕円 307">
          <a:extLst>
            <a:ext uri="{FF2B5EF4-FFF2-40B4-BE49-F238E27FC236}">
              <a16:creationId xmlns:a16="http://schemas.microsoft.com/office/drawing/2014/main" id="{829A9FEC-5C96-4746-9F00-63AF43127EB3}"/>
            </a:ext>
          </a:extLst>
        </xdr:cNvPr>
        <xdr:cNvSpPr/>
      </xdr:nvSpPr>
      <xdr:spPr>
        <a:xfrm>
          <a:off x="2857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17145</xdr:rowOff>
    </xdr:from>
    <xdr:to>
      <xdr:col>19</xdr:col>
      <xdr:colOff>177800</xdr:colOff>
      <xdr:row>82</xdr:row>
      <xdr:rowOff>68580</xdr:rowOff>
    </xdr:to>
    <xdr:cxnSp macro="">
      <xdr:nvCxnSpPr>
        <xdr:cNvPr id="309" name="直線コネクタ 308">
          <a:extLst>
            <a:ext uri="{FF2B5EF4-FFF2-40B4-BE49-F238E27FC236}">
              <a16:creationId xmlns:a16="http://schemas.microsoft.com/office/drawing/2014/main" id="{6AB66989-2B83-4FAF-B2BB-34C7D93EC5CD}"/>
            </a:ext>
          </a:extLst>
        </xdr:cNvPr>
        <xdr:cNvCxnSpPr/>
      </xdr:nvCxnSpPr>
      <xdr:spPr>
        <a:xfrm>
          <a:off x="2908300" y="140760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310" name="楕円 309">
          <a:extLst>
            <a:ext uri="{FF2B5EF4-FFF2-40B4-BE49-F238E27FC236}">
              <a16:creationId xmlns:a16="http://schemas.microsoft.com/office/drawing/2014/main" id="{2D09B0E9-C210-46FD-8F54-E06B6058AB8C}"/>
            </a:ext>
          </a:extLst>
        </xdr:cNvPr>
        <xdr:cNvSpPr/>
      </xdr:nvSpPr>
      <xdr:spPr>
        <a:xfrm>
          <a:off x="1968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17145</xdr:rowOff>
    </xdr:from>
    <xdr:to>
      <xdr:col>15</xdr:col>
      <xdr:colOff>50800</xdr:colOff>
      <xdr:row>82</xdr:row>
      <xdr:rowOff>49530</xdr:rowOff>
    </xdr:to>
    <xdr:cxnSp macro="">
      <xdr:nvCxnSpPr>
        <xdr:cNvPr id="311" name="直線コネクタ 310">
          <a:extLst>
            <a:ext uri="{FF2B5EF4-FFF2-40B4-BE49-F238E27FC236}">
              <a16:creationId xmlns:a16="http://schemas.microsoft.com/office/drawing/2014/main" id="{D3B786FA-AD3B-4CE3-B152-74356EF5B7EF}"/>
            </a:ext>
          </a:extLst>
        </xdr:cNvPr>
        <xdr:cNvCxnSpPr/>
      </xdr:nvCxnSpPr>
      <xdr:spPr>
        <a:xfrm flipV="1">
          <a:off x="2019300" y="140760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103505</xdr:rowOff>
    </xdr:from>
    <xdr:to>
      <xdr:col>6</xdr:col>
      <xdr:colOff>38100</xdr:colOff>
      <xdr:row>82</xdr:row>
      <xdr:rowOff>33655</xdr:rowOff>
    </xdr:to>
    <xdr:sp macro="" textlink="">
      <xdr:nvSpPr>
        <xdr:cNvPr id="312" name="楕円 311">
          <a:extLst>
            <a:ext uri="{FF2B5EF4-FFF2-40B4-BE49-F238E27FC236}">
              <a16:creationId xmlns:a16="http://schemas.microsoft.com/office/drawing/2014/main" id="{1E6598DD-6398-473A-87C1-07E9557C0D70}"/>
            </a:ext>
          </a:extLst>
        </xdr:cNvPr>
        <xdr:cNvSpPr/>
      </xdr:nvSpPr>
      <xdr:spPr>
        <a:xfrm>
          <a:off x="1079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154305</xdr:rowOff>
    </xdr:from>
    <xdr:to>
      <xdr:col>10</xdr:col>
      <xdr:colOff>114300</xdr:colOff>
      <xdr:row>82</xdr:row>
      <xdr:rowOff>49530</xdr:rowOff>
    </xdr:to>
    <xdr:cxnSp macro="">
      <xdr:nvCxnSpPr>
        <xdr:cNvPr id="313" name="直線コネクタ 312">
          <a:extLst>
            <a:ext uri="{FF2B5EF4-FFF2-40B4-BE49-F238E27FC236}">
              <a16:creationId xmlns:a16="http://schemas.microsoft.com/office/drawing/2014/main" id="{27A57138-EFD0-4EB3-BD3C-D9B1328E83BE}"/>
            </a:ext>
          </a:extLst>
        </xdr:cNvPr>
        <xdr:cNvCxnSpPr/>
      </xdr:nvCxnSpPr>
      <xdr:spPr>
        <a:xfrm>
          <a:off x="1130300" y="1404175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A72429AB-E4DD-4B0C-9E8A-4718F8ED63CC}"/>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06F0B514-CF1E-4398-90BC-24B401637773}"/>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95266</xdr:rowOff>
    </xdr:from>
    <xdr:ext cx="405111" cy="259045"/>
    <xdr:sp macro="" textlink="">
      <xdr:nvSpPr>
        <xdr:cNvPr id="316" name="n_3aveValue【公営住宅】&#10;有形固定資産減価償却率">
          <a:extLst>
            <a:ext uri="{FF2B5EF4-FFF2-40B4-BE49-F238E27FC236}">
              <a16:creationId xmlns:a16="http://schemas.microsoft.com/office/drawing/2014/main" id="{16DB6616-4D09-4490-AECD-A0DFC3509A4E}"/>
            </a:ext>
          </a:extLst>
        </xdr:cNvPr>
        <xdr:cNvSpPr txBox="1"/>
      </xdr:nvSpPr>
      <xdr:spPr>
        <a:xfrm>
          <a:off x="1816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317" name="n_4aveValue【公営住宅】&#10;有形固定資産減価償却率">
          <a:extLst>
            <a:ext uri="{FF2B5EF4-FFF2-40B4-BE49-F238E27FC236}">
              <a16:creationId xmlns:a16="http://schemas.microsoft.com/office/drawing/2014/main" id="{0D144BC9-36CD-4E57-8B8F-2A0F53308A5D}"/>
            </a:ext>
          </a:extLst>
        </xdr:cNvPr>
        <xdr:cNvSpPr txBox="1"/>
      </xdr:nvSpPr>
      <xdr:spPr>
        <a:xfrm>
          <a:off x="927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135907</xdr:rowOff>
    </xdr:from>
    <xdr:ext cx="405111" cy="259045"/>
    <xdr:sp macro="" textlink="">
      <xdr:nvSpPr>
        <xdr:cNvPr id="318" name="n_1mainValue【公営住宅】&#10;有形固定資産減価償却率">
          <a:extLst>
            <a:ext uri="{FF2B5EF4-FFF2-40B4-BE49-F238E27FC236}">
              <a16:creationId xmlns:a16="http://schemas.microsoft.com/office/drawing/2014/main" id="{80FDAFCA-169D-4F21-A7E6-40C68A97218C}"/>
            </a:ext>
          </a:extLst>
        </xdr:cNvPr>
        <xdr:cNvSpPr txBox="1"/>
      </xdr:nvSpPr>
      <xdr:spPr>
        <a:xfrm>
          <a:off x="35820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319" name="n_2mainValue【公営住宅】&#10;有形固定資産減価償却率">
          <a:extLst>
            <a:ext uri="{FF2B5EF4-FFF2-40B4-BE49-F238E27FC236}">
              <a16:creationId xmlns:a16="http://schemas.microsoft.com/office/drawing/2014/main" id="{07F00E43-6407-498B-A0DF-5ABB1A3B0E0A}"/>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116857</xdr:rowOff>
    </xdr:from>
    <xdr:ext cx="405111" cy="259045"/>
    <xdr:sp macro="" textlink="">
      <xdr:nvSpPr>
        <xdr:cNvPr id="320" name="n_3mainValue【公営住宅】&#10;有形固定資産減価償却率">
          <a:extLst>
            <a:ext uri="{FF2B5EF4-FFF2-40B4-BE49-F238E27FC236}">
              <a16:creationId xmlns:a16="http://schemas.microsoft.com/office/drawing/2014/main" id="{4FF62DA0-55A4-4FDB-83C1-EF1B3C38C5F1}"/>
            </a:ext>
          </a:extLst>
        </xdr:cNvPr>
        <xdr:cNvSpPr txBox="1"/>
      </xdr:nvSpPr>
      <xdr:spPr>
        <a:xfrm>
          <a:off x="1816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50182</xdr:rowOff>
    </xdr:from>
    <xdr:ext cx="405111" cy="259045"/>
    <xdr:sp macro="" textlink="">
      <xdr:nvSpPr>
        <xdr:cNvPr id="321" name="n_4mainValue【公営住宅】&#10;有形固定資産減価償却率">
          <a:extLst>
            <a:ext uri="{FF2B5EF4-FFF2-40B4-BE49-F238E27FC236}">
              <a16:creationId xmlns:a16="http://schemas.microsoft.com/office/drawing/2014/main" id="{43FF115A-AA86-49CB-923F-B4989E5EEDB7}"/>
            </a:ext>
          </a:extLst>
        </xdr:cNvPr>
        <xdr:cNvSpPr txBox="1"/>
      </xdr:nvSpPr>
      <xdr:spPr>
        <a:xfrm>
          <a:off x="927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CFB9CD6-CAB8-49AC-B63B-ABD488A530D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C03BA8C-0663-45CB-9A47-902FF2D53D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4109D41-C665-4A55-9C37-FAE00C2054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36B1623-6703-48B3-8154-EA58F22FBC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6C48604-3962-41A3-838A-C26E967748A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8B9D127-DEF2-4449-9B8A-66A109254EB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A5E29C7-48A0-4B70-9806-8576170C09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08344E8-0D0D-4A3A-9639-2F85894D657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5101D42-BC68-4BEF-9032-B81DBB1061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8179537-CA07-4F82-9338-78945643BFD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3ACC8B66-E4CE-4E07-8399-9EB843BCA82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3077864-1E33-42EA-B5AB-FA246DF5635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BD1BF629-0728-4B89-9AD8-67AA7F0E2DE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A2CB823-BF19-4731-9B42-215C13CDFB3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E07CB45-27CF-4956-A76E-B6CC79756D7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339D071B-044E-409D-BA38-9C3404C554F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25AD1CA-ABC5-43B3-A6D9-CFF49CA72B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E3A2CD1A-4AB1-421C-80C6-299EEF18A0B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0FD018A-2F45-49D4-A0B0-C988214F906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7C29F04-743E-4C1F-91C1-23946A7429D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EFBED5D-7360-48ED-BFDA-8E562939E1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20CE32B9-19F3-4AAC-9DAE-08CC8B38DC9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ECFAA45-4491-4F9A-A57B-329F7950D48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A53EDAA6-5474-45F9-8159-BD643180DDF6}"/>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3A7996F1-F831-40D0-952E-48BC330DD1D6}"/>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F3601CB0-BD93-4263-8923-4FF99FF153F5}"/>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15D0C4CF-C144-44DD-8D05-5F6CF658EAF2}"/>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33D3FDFF-0C64-48F9-B106-7CCED5ECD79A}"/>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04B7EC39-7487-49E2-AEAE-CA460411E4C0}"/>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FF831791-00CF-4B19-84E8-CEEFEECDF541}"/>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DABA552F-823A-4D73-BCD1-D9E24360D67E}"/>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CDBF262C-5C66-4582-B0A2-FC7F806E409F}"/>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38354</xdr:rowOff>
    </xdr:from>
    <xdr:to>
      <xdr:col>41</xdr:col>
      <xdr:colOff>101600</xdr:colOff>
      <xdr:row>85</xdr:row>
      <xdr:rowOff>139954</xdr:rowOff>
    </xdr:to>
    <xdr:sp macro="" textlink="">
      <xdr:nvSpPr>
        <xdr:cNvPr id="354" name="フローチャート: 判断 353">
          <a:extLst>
            <a:ext uri="{FF2B5EF4-FFF2-40B4-BE49-F238E27FC236}">
              <a16:creationId xmlns:a16="http://schemas.microsoft.com/office/drawing/2014/main" id="{9861CBAA-0F4F-4632-A4C2-AB91CF4B1113}"/>
            </a:ext>
          </a:extLst>
        </xdr:cNvPr>
        <xdr:cNvSpPr/>
      </xdr:nvSpPr>
      <xdr:spPr>
        <a:xfrm>
          <a:off x="78105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5" name="フローチャート: 判断 354">
          <a:extLst>
            <a:ext uri="{FF2B5EF4-FFF2-40B4-BE49-F238E27FC236}">
              <a16:creationId xmlns:a16="http://schemas.microsoft.com/office/drawing/2014/main" id="{1B1248FD-7F50-42D6-9A49-6F7DC672511C}"/>
            </a:ext>
          </a:extLst>
        </xdr:cNvPr>
        <xdr:cNvSpPr/>
      </xdr:nvSpPr>
      <xdr:spPr>
        <a:xfrm>
          <a:off x="6921500" y="1460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5F2C8F1-9F79-4D5C-A8D1-36A5987E5B7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1FD15FE-FB39-4249-8EA7-9518F6B284C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0214EF1-C357-484D-864C-37BFA6E1691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883506D-36BA-4952-9D66-FDF8A8C4ED5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584986C-3834-4FB2-A985-08DB4DD34A7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24637</xdr:rowOff>
    </xdr:from>
    <xdr:to>
      <xdr:col>55</xdr:col>
      <xdr:colOff>50800</xdr:colOff>
      <xdr:row>82</xdr:row>
      <xdr:rowOff>126237</xdr:rowOff>
    </xdr:to>
    <xdr:sp macro="" textlink="">
      <xdr:nvSpPr>
        <xdr:cNvPr id="361" name="楕円 360">
          <a:extLst>
            <a:ext uri="{FF2B5EF4-FFF2-40B4-BE49-F238E27FC236}">
              <a16:creationId xmlns:a16="http://schemas.microsoft.com/office/drawing/2014/main" id="{59E771EB-94FD-466C-B2DB-D1337DCC307B}"/>
            </a:ext>
          </a:extLst>
        </xdr:cNvPr>
        <xdr:cNvSpPr/>
      </xdr:nvSpPr>
      <xdr:spPr>
        <a:xfrm>
          <a:off x="10426700" y="1408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47514</xdr:rowOff>
    </xdr:from>
    <xdr:ext cx="469744" cy="259045"/>
    <xdr:sp macro="" textlink="">
      <xdr:nvSpPr>
        <xdr:cNvPr id="362" name="【公営住宅】&#10;一人当たり面積該当値テキスト">
          <a:extLst>
            <a:ext uri="{FF2B5EF4-FFF2-40B4-BE49-F238E27FC236}">
              <a16:creationId xmlns:a16="http://schemas.microsoft.com/office/drawing/2014/main" id="{D3A43B52-0179-4064-8D3F-4AD8FF018F55}"/>
            </a:ext>
          </a:extLst>
        </xdr:cNvPr>
        <xdr:cNvSpPr txBox="1"/>
      </xdr:nvSpPr>
      <xdr:spPr>
        <a:xfrm>
          <a:off x="10515600" y="1393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28448</xdr:rowOff>
    </xdr:from>
    <xdr:to>
      <xdr:col>50</xdr:col>
      <xdr:colOff>165100</xdr:colOff>
      <xdr:row>82</xdr:row>
      <xdr:rowOff>130048</xdr:rowOff>
    </xdr:to>
    <xdr:sp macro="" textlink="">
      <xdr:nvSpPr>
        <xdr:cNvPr id="363" name="楕円 362">
          <a:extLst>
            <a:ext uri="{FF2B5EF4-FFF2-40B4-BE49-F238E27FC236}">
              <a16:creationId xmlns:a16="http://schemas.microsoft.com/office/drawing/2014/main" id="{AAD3B01E-C694-4B58-A40A-2FFEAF3EDE03}"/>
            </a:ext>
          </a:extLst>
        </xdr:cNvPr>
        <xdr:cNvSpPr/>
      </xdr:nvSpPr>
      <xdr:spPr>
        <a:xfrm>
          <a:off x="95885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75437</xdr:rowOff>
    </xdr:from>
    <xdr:to>
      <xdr:col>55</xdr:col>
      <xdr:colOff>0</xdr:colOff>
      <xdr:row>82</xdr:row>
      <xdr:rowOff>79248</xdr:rowOff>
    </xdr:to>
    <xdr:cxnSp macro="">
      <xdr:nvCxnSpPr>
        <xdr:cNvPr id="364" name="直線コネクタ 363">
          <a:extLst>
            <a:ext uri="{FF2B5EF4-FFF2-40B4-BE49-F238E27FC236}">
              <a16:creationId xmlns:a16="http://schemas.microsoft.com/office/drawing/2014/main" id="{8963E671-98BD-4358-BFAF-5E78D56E7D3D}"/>
            </a:ext>
          </a:extLst>
        </xdr:cNvPr>
        <xdr:cNvCxnSpPr/>
      </xdr:nvCxnSpPr>
      <xdr:spPr>
        <a:xfrm flipV="1">
          <a:off x="9639300" y="14134337"/>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39878</xdr:rowOff>
    </xdr:from>
    <xdr:to>
      <xdr:col>46</xdr:col>
      <xdr:colOff>38100</xdr:colOff>
      <xdr:row>82</xdr:row>
      <xdr:rowOff>141478</xdr:rowOff>
    </xdr:to>
    <xdr:sp macro="" textlink="">
      <xdr:nvSpPr>
        <xdr:cNvPr id="365" name="楕円 364">
          <a:extLst>
            <a:ext uri="{FF2B5EF4-FFF2-40B4-BE49-F238E27FC236}">
              <a16:creationId xmlns:a16="http://schemas.microsoft.com/office/drawing/2014/main" id="{C7512792-0A97-4405-A1BD-2C2F46B4973B}"/>
            </a:ext>
          </a:extLst>
        </xdr:cNvPr>
        <xdr:cNvSpPr/>
      </xdr:nvSpPr>
      <xdr:spPr>
        <a:xfrm>
          <a:off x="8699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79248</xdr:rowOff>
    </xdr:from>
    <xdr:to>
      <xdr:col>50</xdr:col>
      <xdr:colOff>114300</xdr:colOff>
      <xdr:row>82</xdr:row>
      <xdr:rowOff>90678</xdr:rowOff>
    </xdr:to>
    <xdr:cxnSp macro="">
      <xdr:nvCxnSpPr>
        <xdr:cNvPr id="366" name="直線コネクタ 365">
          <a:extLst>
            <a:ext uri="{FF2B5EF4-FFF2-40B4-BE49-F238E27FC236}">
              <a16:creationId xmlns:a16="http://schemas.microsoft.com/office/drawing/2014/main" id="{7BED18C9-BA0B-471E-AE6D-262E322A7855}"/>
            </a:ext>
          </a:extLst>
        </xdr:cNvPr>
        <xdr:cNvCxnSpPr/>
      </xdr:nvCxnSpPr>
      <xdr:spPr>
        <a:xfrm flipV="1">
          <a:off x="8750300" y="141381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65024</xdr:rowOff>
    </xdr:from>
    <xdr:to>
      <xdr:col>41</xdr:col>
      <xdr:colOff>101600</xdr:colOff>
      <xdr:row>82</xdr:row>
      <xdr:rowOff>166624</xdr:rowOff>
    </xdr:to>
    <xdr:sp macro="" textlink="">
      <xdr:nvSpPr>
        <xdr:cNvPr id="367" name="楕円 366">
          <a:extLst>
            <a:ext uri="{FF2B5EF4-FFF2-40B4-BE49-F238E27FC236}">
              <a16:creationId xmlns:a16="http://schemas.microsoft.com/office/drawing/2014/main" id="{EC1F1442-3D5B-4BF8-A8F5-4B52443A3EA8}"/>
            </a:ext>
          </a:extLst>
        </xdr:cNvPr>
        <xdr:cNvSpPr/>
      </xdr:nvSpPr>
      <xdr:spPr>
        <a:xfrm>
          <a:off x="7810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90678</xdr:rowOff>
    </xdr:from>
    <xdr:to>
      <xdr:col>45</xdr:col>
      <xdr:colOff>177800</xdr:colOff>
      <xdr:row>82</xdr:row>
      <xdr:rowOff>115824</xdr:rowOff>
    </xdr:to>
    <xdr:cxnSp macro="">
      <xdr:nvCxnSpPr>
        <xdr:cNvPr id="368" name="直線コネクタ 367">
          <a:extLst>
            <a:ext uri="{FF2B5EF4-FFF2-40B4-BE49-F238E27FC236}">
              <a16:creationId xmlns:a16="http://schemas.microsoft.com/office/drawing/2014/main" id="{7412C17E-5612-4C37-A022-EB9BD6BC3ECD}"/>
            </a:ext>
          </a:extLst>
        </xdr:cNvPr>
        <xdr:cNvCxnSpPr/>
      </xdr:nvCxnSpPr>
      <xdr:spPr>
        <a:xfrm flipV="1">
          <a:off x="7861300" y="141495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104648</xdr:rowOff>
    </xdr:from>
    <xdr:to>
      <xdr:col>36</xdr:col>
      <xdr:colOff>165100</xdr:colOff>
      <xdr:row>83</xdr:row>
      <xdr:rowOff>34798</xdr:rowOff>
    </xdr:to>
    <xdr:sp macro="" textlink="">
      <xdr:nvSpPr>
        <xdr:cNvPr id="369" name="楕円 368">
          <a:extLst>
            <a:ext uri="{FF2B5EF4-FFF2-40B4-BE49-F238E27FC236}">
              <a16:creationId xmlns:a16="http://schemas.microsoft.com/office/drawing/2014/main" id="{54F72474-F22A-4ABF-ADAA-61A3C59A3229}"/>
            </a:ext>
          </a:extLst>
        </xdr:cNvPr>
        <xdr:cNvSpPr/>
      </xdr:nvSpPr>
      <xdr:spPr>
        <a:xfrm>
          <a:off x="6921500" y="141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115824</xdr:rowOff>
    </xdr:from>
    <xdr:to>
      <xdr:col>41</xdr:col>
      <xdr:colOff>50800</xdr:colOff>
      <xdr:row>82</xdr:row>
      <xdr:rowOff>155448</xdr:rowOff>
    </xdr:to>
    <xdr:cxnSp macro="">
      <xdr:nvCxnSpPr>
        <xdr:cNvPr id="370" name="直線コネクタ 369">
          <a:extLst>
            <a:ext uri="{FF2B5EF4-FFF2-40B4-BE49-F238E27FC236}">
              <a16:creationId xmlns:a16="http://schemas.microsoft.com/office/drawing/2014/main" id="{C3B02D40-11EC-49C0-BAF2-F83A9FBDAFD8}"/>
            </a:ext>
          </a:extLst>
        </xdr:cNvPr>
        <xdr:cNvCxnSpPr/>
      </xdr:nvCxnSpPr>
      <xdr:spPr>
        <a:xfrm flipV="1">
          <a:off x="6972300" y="14174724"/>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2DE2E18F-4400-47C3-9230-FBBEAB023EB1}"/>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1A88E306-4AB6-439D-AFD1-470E718980DE}"/>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131081</xdr:rowOff>
    </xdr:from>
    <xdr:ext cx="469744" cy="259045"/>
    <xdr:sp macro="" textlink="">
      <xdr:nvSpPr>
        <xdr:cNvPr id="373" name="n_3aveValue【公営住宅】&#10;一人当たり面積">
          <a:extLst>
            <a:ext uri="{FF2B5EF4-FFF2-40B4-BE49-F238E27FC236}">
              <a16:creationId xmlns:a16="http://schemas.microsoft.com/office/drawing/2014/main" id="{38B47736-E56A-4CFF-8852-6FE2A4536E8F}"/>
            </a:ext>
          </a:extLst>
        </xdr:cNvPr>
        <xdr:cNvSpPr txBox="1"/>
      </xdr:nvSpPr>
      <xdr:spPr>
        <a:xfrm>
          <a:off x="7626427"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124985</xdr:rowOff>
    </xdr:from>
    <xdr:ext cx="469744" cy="259045"/>
    <xdr:sp macro="" textlink="">
      <xdr:nvSpPr>
        <xdr:cNvPr id="374" name="n_4aveValue【公営住宅】&#10;一人当たり面積">
          <a:extLst>
            <a:ext uri="{FF2B5EF4-FFF2-40B4-BE49-F238E27FC236}">
              <a16:creationId xmlns:a16="http://schemas.microsoft.com/office/drawing/2014/main" id="{4C9D7F57-1C5B-4F28-BBD8-8475C7FC597C}"/>
            </a:ext>
          </a:extLst>
        </xdr:cNvPr>
        <xdr:cNvSpPr txBox="1"/>
      </xdr:nvSpPr>
      <xdr:spPr>
        <a:xfrm>
          <a:off x="6737427" y="1469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146575</xdr:rowOff>
    </xdr:from>
    <xdr:ext cx="469744" cy="259045"/>
    <xdr:sp macro="" textlink="">
      <xdr:nvSpPr>
        <xdr:cNvPr id="375" name="n_1mainValue【公営住宅】&#10;一人当たり面積">
          <a:extLst>
            <a:ext uri="{FF2B5EF4-FFF2-40B4-BE49-F238E27FC236}">
              <a16:creationId xmlns:a16="http://schemas.microsoft.com/office/drawing/2014/main" id="{8ED3331D-979D-454E-A556-8F0F5E792FF0}"/>
            </a:ext>
          </a:extLst>
        </xdr:cNvPr>
        <xdr:cNvSpPr txBox="1"/>
      </xdr:nvSpPr>
      <xdr:spPr>
        <a:xfrm>
          <a:off x="9391727" y="1386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158005</xdr:rowOff>
    </xdr:from>
    <xdr:ext cx="469744" cy="259045"/>
    <xdr:sp macro="" textlink="">
      <xdr:nvSpPr>
        <xdr:cNvPr id="376" name="n_2mainValue【公営住宅】&#10;一人当たり面積">
          <a:extLst>
            <a:ext uri="{FF2B5EF4-FFF2-40B4-BE49-F238E27FC236}">
              <a16:creationId xmlns:a16="http://schemas.microsoft.com/office/drawing/2014/main" id="{2D01B0FC-5311-4709-9987-3B4613DF21CD}"/>
            </a:ext>
          </a:extLst>
        </xdr:cNvPr>
        <xdr:cNvSpPr txBox="1"/>
      </xdr:nvSpPr>
      <xdr:spPr>
        <a:xfrm>
          <a:off x="8515427" y="1387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11701</xdr:rowOff>
    </xdr:from>
    <xdr:ext cx="469744" cy="259045"/>
    <xdr:sp macro="" textlink="">
      <xdr:nvSpPr>
        <xdr:cNvPr id="377" name="n_3mainValue【公営住宅】&#10;一人当たり面積">
          <a:extLst>
            <a:ext uri="{FF2B5EF4-FFF2-40B4-BE49-F238E27FC236}">
              <a16:creationId xmlns:a16="http://schemas.microsoft.com/office/drawing/2014/main" id="{8BDE45DA-496F-43B5-A927-BCBB9912FE31}"/>
            </a:ext>
          </a:extLst>
        </xdr:cNvPr>
        <xdr:cNvSpPr txBox="1"/>
      </xdr:nvSpPr>
      <xdr:spPr>
        <a:xfrm>
          <a:off x="7626427" y="138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51325</xdr:rowOff>
    </xdr:from>
    <xdr:ext cx="469744" cy="259045"/>
    <xdr:sp macro="" textlink="">
      <xdr:nvSpPr>
        <xdr:cNvPr id="378" name="n_4mainValue【公営住宅】&#10;一人当たり面積">
          <a:extLst>
            <a:ext uri="{FF2B5EF4-FFF2-40B4-BE49-F238E27FC236}">
              <a16:creationId xmlns:a16="http://schemas.microsoft.com/office/drawing/2014/main" id="{730AFE02-9030-46E5-BADC-95416384F720}"/>
            </a:ext>
          </a:extLst>
        </xdr:cNvPr>
        <xdr:cNvSpPr txBox="1"/>
      </xdr:nvSpPr>
      <xdr:spPr>
        <a:xfrm>
          <a:off x="6737427" y="1393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5E2A9A3-434E-4AA0-A23D-8A8D9427F5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9A96503-211B-44DB-94A5-908BDEB5F70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6E285F5-E1BF-464E-AC46-FF2743166DE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B995052-DDC9-4B9D-A8BB-F1C7F04AF7D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E9800A7-31D7-4806-9FB0-8C57CF68E00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EA03B12-5313-4A60-84BC-4465D61EAB7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578F7AA-0767-4B99-B04C-BA38ECF8698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8A2825B-4E15-4218-8573-BF0A2D84EAD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D80DEF26-0F40-42CD-B9A7-EA516128DF7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37AD2B10-E985-4C32-8F14-084A77F5A9E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69FFF5AC-E8CB-4432-BEBF-F7D6B264F78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8FDF6E07-6925-4306-A8CD-608D646A00B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EC6525DD-58C2-4FA1-843C-EF289AF3518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A6011282-51EB-4CA6-87DF-FD7119B9D69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43EB7F7E-1B56-449A-9174-CA4CA6556B2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65489505-7566-4830-8D18-FED8AFEDCDB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AFC08276-826A-43B4-B65A-4D4553878C4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35EF6D72-1A4D-48DD-87DA-F22704454F2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5F8792E9-3FC4-4A87-B4E1-3390D986446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BE6F26D3-84C2-47EF-B062-3CA329FF458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4DF048E1-421E-47F3-8100-541A8A023DD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1EF9C351-ACFD-43CF-9219-791DA8AAD8A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B8ED610C-4FC4-4FAA-B79B-FF9E88F1F7A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8405E897-55BB-447C-B140-D5D68D1C36E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a:extLst>
            <a:ext uri="{FF2B5EF4-FFF2-40B4-BE49-F238E27FC236}">
              <a16:creationId xmlns:a16="http://schemas.microsoft.com/office/drawing/2014/main" id="{B67F567E-7818-47D8-812F-43D9224D977C}"/>
            </a:ext>
          </a:extLst>
        </xdr:cNvPr>
        <xdr:cNvCxnSpPr/>
      </xdr:nvCxnSpPr>
      <xdr:spPr>
        <a:xfrm flipV="1">
          <a:off x="4634865" y="1738503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6940A597-B28E-4181-B909-F41CADE57DBE}"/>
            </a:ext>
          </a:extLst>
        </xdr:cNvPr>
        <xdr:cNvSpPr txBox="1"/>
      </xdr:nvSpPr>
      <xdr:spPr>
        <a:xfrm>
          <a:off x="4673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a:extLst>
            <a:ext uri="{FF2B5EF4-FFF2-40B4-BE49-F238E27FC236}">
              <a16:creationId xmlns:a16="http://schemas.microsoft.com/office/drawing/2014/main" id="{629B3037-2B9C-44D4-ADE4-C4856EBA0AE9}"/>
            </a:ext>
          </a:extLst>
        </xdr:cNvPr>
        <xdr:cNvCxnSpPr/>
      </xdr:nvCxnSpPr>
      <xdr:spPr>
        <a:xfrm>
          <a:off x="4546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704B6C99-4E5B-4930-A6B1-BAA0882F5891}"/>
            </a:ext>
          </a:extLst>
        </xdr:cNvPr>
        <xdr:cNvSpPr txBox="1"/>
      </xdr:nvSpPr>
      <xdr:spPr>
        <a:xfrm>
          <a:off x="4673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a:extLst>
            <a:ext uri="{FF2B5EF4-FFF2-40B4-BE49-F238E27FC236}">
              <a16:creationId xmlns:a16="http://schemas.microsoft.com/office/drawing/2014/main" id="{9B3C9326-1A30-494D-9F1C-63D6FD9410D0}"/>
            </a:ext>
          </a:extLst>
        </xdr:cNvPr>
        <xdr:cNvCxnSpPr/>
      </xdr:nvCxnSpPr>
      <xdr:spPr>
        <a:xfrm>
          <a:off x="4546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3EE4F22D-B23A-4797-BA23-4D2D625571EA}"/>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3EB1373C-94B9-48B9-B7C2-28DC146C9775}"/>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a:extLst>
            <a:ext uri="{FF2B5EF4-FFF2-40B4-BE49-F238E27FC236}">
              <a16:creationId xmlns:a16="http://schemas.microsoft.com/office/drawing/2014/main" id="{6CB4D345-9B39-4549-A95D-F5692E902808}"/>
            </a:ext>
          </a:extLst>
        </xdr:cNvPr>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A768F2E4-3FB7-443D-B780-21070EECE136}"/>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12" name="フローチャート: 判断 411">
          <a:extLst>
            <a:ext uri="{FF2B5EF4-FFF2-40B4-BE49-F238E27FC236}">
              <a16:creationId xmlns:a16="http://schemas.microsoft.com/office/drawing/2014/main" id="{A2E0AFCB-5206-42F0-8F9B-D98CF1AEC50D}"/>
            </a:ext>
          </a:extLst>
        </xdr:cNvPr>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13" name="フローチャート: 判断 412">
          <a:extLst>
            <a:ext uri="{FF2B5EF4-FFF2-40B4-BE49-F238E27FC236}">
              <a16:creationId xmlns:a16="http://schemas.microsoft.com/office/drawing/2014/main" id="{D6E42E54-8A42-41C5-B1F9-E975D8C07E6D}"/>
            </a:ext>
          </a:extLst>
        </xdr:cNvPr>
        <xdr:cNvSpPr/>
      </xdr:nvSpPr>
      <xdr:spPr>
        <a:xfrm>
          <a:off x="1079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1DED03D-5119-4CEA-9470-56D3BAB36D3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446A51A-4016-463F-9D6B-D99D23AA4CA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08D7EC3-56CD-47A0-80F0-51D0E9A240C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4F4950E-A80B-40BF-8624-036AD28F51D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D9BB07E-E081-45A0-B538-E0F31BEE539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92075</xdr:rowOff>
    </xdr:from>
    <xdr:to>
      <xdr:col>24</xdr:col>
      <xdr:colOff>114300</xdr:colOff>
      <xdr:row>106</xdr:row>
      <xdr:rowOff>22225</xdr:rowOff>
    </xdr:to>
    <xdr:sp macro="" textlink="">
      <xdr:nvSpPr>
        <xdr:cNvPr id="419" name="楕円 418">
          <a:extLst>
            <a:ext uri="{FF2B5EF4-FFF2-40B4-BE49-F238E27FC236}">
              <a16:creationId xmlns:a16="http://schemas.microsoft.com/office/drawing/2014/main" id="{F589D510-6E2E-4480-8BCF-B86913C0391F}"/>
            </a:ext>
          </a:extLst>
        </xdr:cNvPr>
        <xdr:cNvSpPr/>
      </xdr:nvSpPr>
      <xdr:spPr>
        <a:xfrm>
          <a:off x="45847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70502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EAEA39B9-2B18-4233-AE6F-FD10EE8461D1}"/>
            </a:ext>
          </a:extLst>
        </xdr:cNvPr>
        <xdr:cNvSpPr txBox="1"/>
      </xdr:nvSpPr>
      <xdr:spPr>
        <a:xfrm>
          <a:off x="4673600"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65405</xdr:rowOff>
    </xdr:from>
    <xdr:to>
      <xdr:col>20</xdr:col>
      <xdr:colOff>38100</xdr:colOff>
      <xdr:row>105</xdr:row>
      <xdr:rowOff>167005</xdr:rowOff>
    </xdr:to>
    <xdr:sp macro="" textlink="">
      <xdr:nvSpPr>
        <xdr:cNvPr id="421" name="楕円 420">
          <a:extLst>
            <a:ext uri="{FF2B5EF4-FFF2-40B4-BE49-F238E27FC236}">
              <a16:creationId xmlns:a16="http://schemas.microsoft.com/office/drawing/2014/main" id="{37B74540-66A9-400D-9F7B-07F97DD2BAAD}"/>
            </a:ext>
          </a:extLst>
        </xdr:cNvPr>
        <xdr:cNvSpPr/>
      </xdr:nvSpPr>
      <xdr:spPr>
        <a:xfrm>
          <a:off x="3746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116205</xdr:rowOff>
    </xdr:from>
    <xdr:to>
      <xdr:col>24</xdr:col>
      <xdr:colOff>63500</xdr:colOff>
      <xdr:row>105</xdr:row>
      <xdr:rowOff>142875</xdr:rowOff>
    </xdr:to>
    <xdr:cxnSp macro="">
      <xdr:nvCxnSpPr>
        <xdr:cNvPr id="422" name="直線コネクタ 421">
          <a:extLst>
            <a:ext uri="{FF2B5EF4-FFF2-40B4-BE49-F238E27FC236}">
              <a16:creationId xmlns:a16="http://schemas.microsoft.com/office/drawing/2014/main" id="{DB47258D-65E8-4667-85C1-6389179FACCF}"/>
            </a:ext>
          </a:extLst>
        </xdr:cNvPr>
        <xdr:cNvCxnSpPr/>
      </xdr:nvCxnSpPr>
      <xdr:spPr>
        <a:xfrm>
          <a:off x="3797300" y="181184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38736</xdr:rowOff>
    </xdr:from>
    <xdr:to>
      <xdr:col>15</xdr:col>
      <xdr:colOff>101600</xdr:colOff>
      <xdr:row>105</xdr:row>
      <xdr:rowOff>140336</xdr:rowOff>
    </xdr:to>
    <xdr:sp macro="" textlink="">
      <xdr:nvSpPr>
        <xdr:cNvPr id="423" name="楕円 422">
          <a:extLst>
            <a:ext uri="{FF2B5EF4-FFF2-40B4-BE49-F238E27FC236}">
              <a16:creationId xmlns:a16="http://schemas.microsoft.com/office/drawing/2014/main" id="{F0458BF1-CEBC-493A-982C-F44DC1D9048A}"/>
            </a:ext>
          </a:extLst>
        </xdr:cNvPr>
        <xdr:cNvSpPr/>
      </xdr:nvSpPr>
      <xdr:spPr>
        <a:xfrm>
          <a:off x="2857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89536</xdr:rowOff>
    </xdr:from>
    <xdr:to>
      <xdr:col>19</xdr:col>
      <xdr:colOff>177800</xdr:colOff>
      <xdr:row>105</xdr:row>
      <xdr:rowOff>116205</xdr:rowOff>
    </xdr:to>
    <xdr:cxnSp macro="">
      <xdr:nvCxnSpPr>
        <xdr:cNvPr id="424" name="直線コネクタ 423">
          <a:extLst>
            <a:ext uri="{FF2B5EF4-FFF2-40B4-BE49-F238E27FC236}">
              <a16:creationId xmlns:a16="http://schemas.microsoft.com/office/drawing/2014/main" id="{AF2E570B-93CD-429A-9355-847A8CE2533E}"/>
            </a:ext>
          </a:extLst>
        </xdr:cNvPr>
        <xdr:cNvCxnSpPr/>
      </xdr:nvCxnSpPr>
      <xdr:spPr>
        <a:xfrm>
          <a:off x="2908300" y="180917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10161</xdr:rowOff>
    </xdr:from>
    <xdr:to>
      <xdr:col>10</xdr:col>
      <xdr:colOff>165100</xdr:colOff>
      <xdr:row>105</xdr:row>
      <xdr:rowOff>111761</xdr:rowOff>
    </xdr:to>
    <xdr:sp macro="" textlink="">
      <xdr:nvSpPr>
        <xdr:cNvPr id="425" name="楕円 424">
          <a:extLst>
            <a:ext uri="{FF2B5EF4-FFF2-40B4-BE49-F238E27FC236}">
              <a16:creationId xmlns:a16="http://schemas.microsoft.com/office/drawing/2014/main" id="{586C1D97-BD35-4C2C-81D6-803DC8C3FB8E}"/>
            </a:ext>
          </a:extLst>
        </xdr:cNvPr>
        <xdr:cNvSpPr/>
      </xdr:nvSpPr>
      <xdr:spPr>
        <a:xfrm>
          <a:off x="1968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60961</xdr:rowOff>
    </xdr:from>
    <xdr:to>
      <xdr:col>15</xdr:col>
      <xdr:colOff>50800</xdr:colOff>
      <xdr:row>105</xdr:row>
      <xdr:rowOff>89536</xdr:rowOff>
    </xdr:to>
    <xdr:cxnSp macro="">
      <xdr:nvCxnSpPr>
        <xdr:cNvPr id="426" name="直線コネクタ 425">
          <a:extLst>
            <a:ext uri="{FF2B5EF4-FFF2-40B4-BE49-F238E27FC236}">
              <a16:creationId xmlns:a16="http://schemas.microsoft.com/office/drawing/2014/main" id="{A47B4499-348A-4A66-9DE3-37C278F5B278}"/>
            </a:ext>
          </a:extLst>
        </xdr:cNvPr>
        <xdr:cNvCxnSpPr/>
      </xdr:nvCxnSpPr>
      <xdr:spPr>
        <a:xfrm>
          <a:off x="2019300" y="180632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151130</xdr:rowOff>
    </xdr:from>
    <xdr:to>
      <xdr:col>6</xdr:col>
      <xdr:colOff>38100</xdr:colOff>
      <xdr:row>105</xdr:row>
      <xdr:rowOff>81280</xdr:rowOff>
    </xdr:to>
    <xdr:sp macro="" textlink="">
      <xdr:nvSpPr>
        <xdr:cNvPr id="427" name="楕円 426">
          <a:extLst>
            <a:ext uri="{FF2B5EF4-FFF2-40B4-BE49-F238E27FC236}">
              <a16:creationId xmlns:a16="http://schemas.microsoft.com/office/drawing/2014/main" id="{E1071EEC-FEC7-4A32-B85A-50FE575080A8}"/>
            </a:ext>
          </a:extLst>
        </xdr:cNvPr>
        <xdr:cNvSpPr/>
      </xdr:nvSpPr>
      <xdr:spPr>
        <a:xfrm>
          <a:off x="1079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30480</xdr:rowOff>
    </xdr:from>
    <xdr:to>
      <xdr:col>10</xdr:col>
      <xdr:colOff>114300</xdr:colOff>
      <xdr:row>105</xdr:row>
      <xdr:rowOff>60961</xdr:rowOff>
    </xdr:to>
    <xdr:cxnSp macro="">
      <xdr:nvCxnSpPr>
        <xdr:cNvPr id="428" name="直線コネクタ 427">
          <a:extLst>
            <a:ext uri="{FF2B5EF4-FFF2-40B4-BE49-F238E27FC236}">
              <a16:creationId xmlns:a16="http://schemas.microsoft.com/office/drawing/2014/main" id="{73FAC95A-1A8E-4474-9F1D-448B1AA1E3F0}"/>
            </a:ext>
          </a:extLst>
        </xdr:cNvPr>
        <xdr:cNvCxnSpPr/>
      </xdr:nvCxnSpPr>
      <xdr:spPr>
        <a:xfrm>
          <a:off x="1130300" y="180327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10177</xdr:rowOff>
    </xdr:from>
    <xdr:ext cx="405111" cy="259045"/>
    <xdr:sp macro="" textlink="">
      <xdr:nvSpPr>
        <xdr:cNvPr id="429" name="n_1aveValue【港湾・漁港】&#10;有形固定資産減価償却率">
          <a:extLst>
            <a:ext uri="{FF2B5EF4-FFF2-40B4-BE49-F238E27FC236}">
              <a16:creationId xmlns:a16="http://schemas.microsoft.com/office/drawing/2014/main" id="{CDBBD116-6210-4ABE-B442-783BF7A04879}"/>
            </a:ext>
          </a:extLst>
        </xdr:cNvPr>
        <xdr:cNvSpPr txBox="1"/>
      </xdr:nvSpPr>
      <xdr:spPr>
        <a:xfrm>
          <a:off x="35820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0" name="n_2aveValue【港湾・漁港】&#10;有形固定資産減価償却率">
          <a:extLst>
            <a:ext uri="{FF2B5EF4-FFF2-40B4-BE49-F238E27FC236}">
              <a16:creationId xmlns:a16="http://schemas.microsoft.com/office/drawing/2014/main" id="{1C4A2308-56AC-4E40-9FCB-8E57C2063345}"/>
            </a:ext>
          </a:extLst>
        </xdr:cNvPr>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431" name="n_3aveValue【港湾・漁港】&#10;有形固定資産減価償却率">
          <a:extLst>
            <a:ext uri="{FF2B5EF4-FFF2-40B4-BE49-F238E27FC236}">
              <a16:creationId xmlns:a16="http://schemas.microsoft.com/office/drawing/2014/main" id="{326B691C-104A-4889-9AC9-07BA884A879B}"/>
            </a:ext>
          </a:extLst>
        </xdr:cNvPr>
        <xdr:cNvSpPr txBox="1"/>
      </xdr:nvSpPr>
      <xdr:spPr>
        <a:xfrm>
          <a:off x="1816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432" name="n_4aveValue【港湾・漁港】&#10;有形固定資産減価償却率">
          <a:extLst>
            <a:ext uri="{FF2B5EF4-FFF2-40B4-BE49-F238E27FC236}">
              <a16:creationId xmlns:a16="http://schemas.microsoft.com/office/drawing/2014/main" id="{83520737-D886-4D75-AC2E-A1BCDB7E9E15}"/>
            </a:ext>
          </a:extLst>
        </xdr:cNvPr>
        <xdr:cNvSpPr txBox="1"/>
      </xdr:nvSpPr>
      <xdr:spPr>
        <a:xfrm>
          <a:off x="927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158132</xdr:rowOff>
    </xdr:from>
    <xdr:ext cx="405111" cy="259045"/>
    <xdr:sp macro="" textlink="">
      <xdr:nvSpPr>
        <xdr:cNvPr id="433" name="n_1mainValue【港湾・漁港】&#10;有形固定資産減価償却率">
          <a:extLst>
            <a:ext uri="{FF2B5EF4-FFF2-40B4-BE49-F238E27FC236}">
              <a16:creationId xmlns:a16="http://schemas.microsoft.com/office/drawing/2014/main" id="{4BDDADB9-402F-42C0-AFFA-5CAC7A5F345D}"/>
            </a:ext>
          </a:extLst>
        </xdr:cNvPr>
        <xdr:cNvSpPr txBox="1"/>
      </xdr:nvSpPr>
      <xdr:spPr>
        <a:xfrm>
          <a:off x="3582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131463</xdr:rowOff>
    </xdr:from>
    <xdr:ext cx="405111" cy="259045"/>
    <xdr:sp macro="" textlink="">
      <xdr:nvSpPr>
        <xdr:cNvPr id="434" name="n_2mainValue【港湾・漁港】&#10;有形固定資産減価償却率">
          <a:extLst>
            <a:ext uri="{FF2B5EF4-FFF2-40B4-BE49-F238E27FC236}">
              <a16:creationId xmlns:a16="http://schemas.microsoft.com/office/drawing/2014/main" id="{8A157A8C-7599-4E63-AF32-4F83017B9579}"/>
            </a:ext>
          </a:extLst>
        </xdr:cNvPr>
        <xdr:cNvSpPr txBox="1"/>
      </xdr:nvSpPr>
      <xdr:spPr>
        <a:xfrm>
          <a:off x="27057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102888</xdr:rowOff>
    </xdr:from>
    <xdr:ext cx="405111" cy="259045"/>
    <xdr:sp macro="" textlink="">
      <xdr:nvSpPr>
        <xdr:cNvPr id="435" name="n_3mainValue【港湾・漁港】&#10;有形固定資産減価償却率">
          <a:extLst>
            <a:ext uri="{FF2B5EF4-FFF2-40B4-BE49-F238E27FC236}">
              <a16:creationId xmlns:a16="http://schemas.microsoft.com/office/drawing/2014/main" id="{FB61961F-C635-433C-8BBA-B1AE465D7181}"/>
            </a:ext>
          </a:extLst>
        </xdr:cNvPr>
        <xdr:cNvSpPr txBox="1"/>
      </xdr:nvSpPr>
      <xdr:spPr>
        <a:xfrm>
          <a:off x="1816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72407</xdr:rowOff>
    </xdr:from>
    <xdr:ext cx="405111" cy="259045"/>
    <xdr:sp macro="" textlink="">
      <xdr:nvSpPr>
        <xdr:cNvPr id="436" name="n_4mainValue【港湾・漁港】&#10;有形固定資産減価償却率">
          <a:extLst>
            <a:ext uri="{FF2B5EF4-FFF2-40B4-BE49-F238E27FC236}">
              <a16:creationId xmlns:a16="http://schemas.microsoft.com/office/drawing/2014/main" id="{2212D235-6E19-4E2E-AAF0-0B3D457DF11C}"/>
            </a:ext>
          </a:extLst>
        </xdr:cNvPr>
        <xdr:cNvSpPr txBox="1"/>
      </xdr:nvSpPr>
      <xdr:spPr>
        <a:xfrm>
          <a:off x="927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62AFF70E-9430-42CC-AC12-4A8CE61DB5A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97FC2E4-D163-4240-AA30-02E7EB8A0F2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E5C984B-453B-4BFE-A915-A6C7811DCE4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F50A1365-D959-4274-AA4E-879B7B915FC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2B65E5C4-22E9-49E0-A1FE-419D127BF5B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A26CD8A8-04C1-4D36-A14E-2DCA6863A9F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8D8F5E55-44CB-4F9C-9C8C-A10A7FB9402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DDF87E0F-26C4-4197-9565-A510A3DA2DC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671221CA-B063-470A-90A9-68F294E6894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2FA608A9-E269-4081-A896-BDAE48FBA84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E683BFAF-7214-4D65-A988-5F8EFD60F2D5}"/>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0957A7F9-C152-4973-9460-2172F2D556F9}"/>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93F2A59C-8F00-4A40-A1DB-139AD8DEFF3D}"/>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943AF1BD-349E-4CBC-8E60-664AAC2D1983}"/>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B01638C3-D5A6-4047-983A-E698C00FAE0F}"/>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E9AD4A0C-B6FB-43C7-AA82-0248BE97E259}"/>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F40CAFE1-85AE-4FFA-A856-D65C6866255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587E3DCC-F7B1-49FC-9616-DF014CFD849C}"/>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0DE1C15B-83AD-4BBD-91BA-4619BA7B9E2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636635C8-74F1-4231-8419-403BB3E2C252}"/>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63BDFDE4-6D60-42A1-9B6F-4F4ECD5FFB9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88DC04C8-B07F-42FB-8915-9810D6CCF87D}"/>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294A7CC-486E-4C32-B3A3-7452A9F68B7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5515948A-1355-4E49-9B22-5003FB880B34}"/>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E7E4BD5B-85CE-4522-9B6A-9916CCFC344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a:extLst>
            <a:ext uri="{FF2B5EF4-FFF2-40B4-BE49-F238E27FC236}">
              <a16:creationId xmlns:a16="http://schemas.microsoft.com/office/drawing/2014/main" id="{C0517254-3186-45FE-9951-4B36174F7079}"/>
            </a:ext>
          </a:extLst>
        </xdr:cNvPr>
        <xdr:cNvCxnSpPr/>
      </xdr:nvCxnSpPr>
      <xdr:spPr>
        <a:xfrm flipV="1">
          <a:off x="10476865" y="17254262"/>
          <a:ext cx="0" cy="146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64B8AB04-944D-4F0F-9056-CF13B19FE179}"/>
            </a:ext>
          </a:extLst>
        </xdr:cNvPr>
        <xdr:cNvSpPr txBox="1"/>
      </xdr:nvSpPr>
      <xdr:spPr>
        <a:xfrm>
          <a:off x="10515600" y="1872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a:extLst>
            <a:ext uri="{FF2B5EF4-FFF2-40B4-BE49-F238E27FC236}">
              <a16:creationId xmlns:a16="http://schemas.microsoft.com/office/drawing/2014/main" id="{49430DFD-5346-484B-BDD0-521CDE0EA26C}"/>
            </a:ext>
          </a:extLst>
        </xdr:cNvPr>
        <xdr:cNvCxnSpPr/>
      </xdr:nvCxnSpPr>
      <xdr:spPr>
        <a:xfrm>
          <a:off x="10388600" y="187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3C3D09B4-B711-4440-8D83-5E1071718F9C}"/>
            </a:ext>
          </a:extLst>
        </xdr:cNvPr>
        <xdr:cNvSpPr txBox="1"/>
      </xdr:nvSpPr>
      <xdr:spPr>
        <a:xfrm>
          <a:off x="10515600" y="1702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a:extLst>
            <a:ext uri="{FF2B5EF4-FFF2-40B4-BE49-F238E27FC236}">
              <a16:creationId xmlns:a16="http://schemas.microsoft.com/office/drawing/2014/main" id="{A5244A6C-352C-469B-BB82-1ED73B7615CA}"/>
            </a:ext>
          </a:extLst>
        </xdr:cNvPr>
        <xdr:cNvCxnSpPr/>
      </xdr:nvCxnSpPr>
      <xdr:spPr>
        <a:xfrm>
          <a:off x="10388600" y="1725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70745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B7C55838-E186-4B55-B25D-1240AC1710DB}"/>
            </a:ext>
          </a:extLst>
        </xdr:cNvPr>
        <xdr:cNvSpPr txBox="1"/>
      </xdr:nvSpPr>
      <xdr:spPr>
        <a:xfrm>
          <a:off x="10515600" y="18415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a:extLst>
            <a:ext uri="{FF2B5EF4-FFF2-40B4-BE49-F238E27FC236}">
              <a16:creationId xmlns:a16="http://schemas.microsoft.com/office/drawing/2014/main" id="{85441D65-B394-47A1-95EB-7AEBD257F4CD}"/>
            </a:ext>
          </a:extLst>
        </xdr:cNvPr>
        <xdr:cNvSpPr/>
      </xdr:nvSpPr>
      <xdr:spPr>
        <a:xfrm>
          <a:off x="10426700" y="184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a:extLst>
            <a:ext uri="{FF2B5EF4-FFF2-40B4-BE49-F238E27FC236}">
              <a16:creationId xmlns:a16="http://schemas.microsoft.com/office/drawing/2014/main" id="{1A698413-804D-4D14-9C77-9D3483F89977}"/>
            </a:ext>
          </a:extLst>
        </xdr:cNvPr>
        <xdr:cNvSpPr/>
      </xdr:nvSpPr>
      <xdr:spPr>
        <a:xfrm>
          <a:off x="9588500" y="1846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a:extLst>
            <a:ext uri="{FF2B5EF4-FFF2-40B4-BE49-F238E27FC236}">
              <a16:creationId xmlns:a16="http://schemas.microsoft.com/office/drawing/2014/main" id="{8A39CAEC-28FE-4741-B9F5-59D1F9D5A737}"/>
            </a:ext>
          </a:extLst>
        </xdr:cNvPr>
        <xdr:cNvSpPr/>
      </xdr:nvSpPr>
      <xdr:spPr>
        <a:xfrm>
          <a:off x="8699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151874</xdr:rowOff>
    </xdr:from>
    <xdr:to>
      <xdr:col>41</xdr:col>
      <xdr:colOff>101600</xdr:colOff>
      <xdr:row>108</xdr:row>
      <xdr:rowOff>82024</xdr:rowOff>
    </xdr:to>
    <xdr:sp macro="" textlink="">
      <xdr:nvSpPr>
        <xdr:cNvPr id="471" name="フローチャート: 判断 470">
          <a:extLst>
            <a:ext uri="{FF2B5EF4-FFF2-40B4-BE49-F238E27FC236}">
              <a16:creationId xmlns:a16="http://schemas.microsoft.com/office/drawing/2014/main" id="{F78A1A34-E8F3-49A7-929C-2011DF3901B1}"/>
            </a:ext>
          </a:extLst>
        </xdr:cNvPr>
        <xdr:cNvSpPr/>
      </xdr:nvSpPr>
      <xdr:spPr>
        <a:xfrm>
          <a:off x="7810500" y="184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154156</xdr:rowOff>
    </xdr:from>
    <xdr:to>
      <xdr:col>36</xdr:col>
      <xdr:colOff>165100</xdr:colOff>
      <xdr:row>108</xdr:row>
      <xdr:rowOff>84306</xdr:rowOff>
    </xdr:to>
    <xdr:sp macro="" textlink="">
      <xdr:nvSpPr>
        <xdr:cNvPr id="472" name="フローチャート: 判断 471">
          <a:extLst>
            <a:ext uri="{FF2B5EF4-FFF2-40B4-BE49-F238E27FC236}">
              <a16:creationId xmlns:a16="http://schemas.microsoft.com/office/drawing/2014/main" id="{D20A56BF-D56A-4D5E-B43F-75884B4461E9}"/>
            </a:ext>
          </a:extLst>
        </xdr:cNvPr>
        <xdr:cNvSpPr/>
      </xdr:nvSpPr>
      <xdr:spPr>
        <a:xfrm>
          <a:off x="6921500" y="184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D363DF8-CCC4-4594-998F-0F50FAFE6E7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1F7DE2F-F640-4284-AD4C-519381C6B5B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18A0C0E-E2C5-41FE-8DF1-497EC66A68F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585DEB6-FB48-44D8-BDC7-64F478AF204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EAAF689-6099-452C-A9D4-BFA1D77B9BF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73490</xdr:rowOff>
    </xdr:from>
    <xdr:to>
      <xdr:col>55</xdr:col>
      <xdr:colOff>50800</xdr:colOff>
      <xdr:row>108</xdr:row>
      <xdr:rowOff>3640</xdr:rowOff>
    </xdr:to>
    <xdr:sp macro="" textlink="">
      <xdr:nvSpPr>
        <xdr:cNvPr id="478" name="楕円 477">
          <a:extLst>
            <a:ext uri="{FF2B5EF4-FFF2-40B4-BE49-F238E27FC236}">
              <a16:creationId xmlns:a16="http://schemas.microsoft.com/office/drawing/2014/main" id="{D6E77F27-A13D-4CCB-8463-FCD2828F0875}"/>
            </a:ext>
          </a:extLst>
        </xdr:cNvPr>
        <xdr:cNvSpPr/>
      </xdr:nvSpPr>
      <xdr:spPr>
        <a:xfrm>
          <a:off x="10426700" y="184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96367</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1BE72707-C683-4608-B4BC-F0FA9DE4D2FF}"/>
            </a:ext>
          </a:extLst>
        </xdr:cNvPr>
        <xdr:cNvSpPr txBox="1"/>
      </xdr:nvSpPr>
      <xdr:spPr>
        <a:xfrm>
          <a:off x="10515600" y="1827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75433</xdr:rowOff>
    </xdr:from>
    <xdr:to>
      <xdr:col>50</xdr:col>
      <xdr:colOff>165100</xdr:colOff>
      <xdr:row>108</xdr:row>
      <xdr:rowOff>5583</xdr:rowOff>
    </xdr:to>
    <xdr:sp macro="" textlink="">
      <xdr:nvSpPr>
        <xdr:cNvPr id="480" name="楕円 479">
          <a:extLst>
            <a:ext uri="{FF2B5EF4-FFF2-40B4-BE49-F238E27FC236}">
              <a16:creationId xmlns:a16="http://schemas.microsoft.com/office/drawing/2014/main" id="{12E9D4FC-7B12-4D86-B27E-4CFD1674D913}"/>
            </a:ext>
          </a:extLst>
        </xdr:cNvPr>
        <xdr:cNvSpPr/>
      </xdr:nvSpPr>
      <xdr:spPr>
        <a:xfrm>
          <a:off x="9588500" y="1842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124290</xdr:rowOff>
    </xdr:from>
    <xdr:to>
      <xdr:col>55</xdr:col>
      <xdr:colOff>0</xdr:colOff>
      <xdr:row>107</xdr:row>
      <xdr:rowOff>126233</xdr:rowOff>
    </xdr:to>
    <xdr:cxnSp macro="">
      <xdr:nvCxnSpPr>
        <xdr:cNvPr id="481" name="直線コネクタ 480">
          <a:extLst>
            <a:ext uri="{FF2B5EF4-FFF2-40B4-BE49-F238E27FC236}">
              <a16:creationId xmlns:a16="http://schemas.microsoft.com/office/drawing/2014/main" id="{76B67910-191A-49FE-A42A-3382024D491C}"/>
            </a:ext>
          </a:extLst>
        </xdr:cNvPr>
        <xdr:cNvCxnSpPr/>
      </xdr:nvCxnSpPr>
      <xdr:spPr>
        <a:xfrm flipV="1">
          <a:off x="9639300" y="18469440"/>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77958</xdr:rowOff>
    </xdr:from>
    <xdr:to>
      <xdr:col>46</xdr:col>
      <xdr:colOff>38100</xdr:colOff>
      <xdr:row>108</xdr:row>
      <xdr:rowOff>8108</xdr:rowOff>
    </xdr:to>
    <xdr:sp macro="" textlink="">
      <xdr:nvSpPr>
        <xdr:cNvPr id="482" name="楕円 481">
          <a:extLst>
            <a:ext uri="{FF2B5EF4-FFF2-40B4-BE49-F238E27FC236}">
              <a16:creationId xmlns:a16="http://schemas.microsoft.com/office/drawing/2014/main" id="{AA1F109A-97A3-4DE8-B326-FF207CAEB851}"/>
            </a:ext>
          </a:extLst>
        </xdr:cNvPr>
        <xdr:cNvSpPr/>
      </xdr:nvSpPr>
      <xdr:spPr>
        <a:xfrm>
          <a:off x="8699500" y="1842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126233</xdr:rowOff>
    </xdr:from>
    <xdr:to>
      <xdr:col>50</xdr:col>
      <xdr:colOff>114300</xdr:colOff>
      <xdr:row>107</xdr:row>
      <xdr:rowOff>128758</xdr:rowOff>
    </xdr:to>
    <xdr:cxnSp macro="">
      <xdr:nvCxnSpPr>
        <xdr:cNvPr id="483" name="直線コネクタ 482">
          <a:extLst>
            <a:ext uri="{FF2B5EF4-FFF2-40B4-BE49-F238E27FC236}">
              <a16:creationId xmlns:a16="http://schemas.microsoft.com/office/drawing/2014/main" id="{1D2D4CF8-E0A8-498D-8F85-173672789D64}"/>
            </a:ext>
          </a:extLst>
        </xdr:cNvPr>
        <xdr:cNvCxnSpPr/>
      </xdr:nvCxnSpPr>
      <xdr:spPr>
        <a:xfrm flipV="1">
          <a:off x="8750300" y="18471383"/>
          <a:ext cx="889000" cy="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79039</xdr:rowOff>
    </xdr:from>
    <xdr:to>
      <xdr:col>41</xdr:col>
      <xdr:colOff>101600</xdr:colOff>
      <xdr:row>108</xdr:row>
      <xdr:rowOff>9189</xdr:rowOff>
    </xdr:to>
    <xdr:sp macro="" textlink="">
      <xdr:nvSpPr>
        <xdr:cNvPr id="484" name="楕円 483">
          <a:extLst>
            <a:ext uri="{FF2B5EF4-FFF2-40B4-BE49-F238E27FC236}">
              <a16:creationId xmlns:a16="http://schemas.microsoft.com/office/drawing/2014/main" id="{BA4DA09F-672D-4D1D-B171-7224417B65BD}"/>
            </a:ext>
          </a:extLst>
        </xdr:cNvPr>
        <xdr:cNvSpPr/>
      </xdr:nvSpPr>
      <xdr:spPr>
        <a:xfrm>
          <a:off x="7810500" y="1842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128758</xdr:rowOff>
    </xdr:from>
    <xdr:to>
      <xdr:col>45</xdr:col>
      <xdr:colOff>177800</xdr:colOff>
      <xdr:row>107</xdr:row>
      <xdr:rowOff>129839</xdr:rowOff>
    </xdr:to>
    <xdr:cxnSp macro="">
      <xdr:nvCxnSpPr>
        <xdr:cNvPr id="485" name="直線コネクタ 484">
          <a:extLst>
            <a:ext uri="{FF2B5EF4-FFF2-40B4-BE49-F238E27FC236}">
              <a16:creationId xmlns:a16="http://schemas.microsoft.com/office/drawing/2014/main" id="{C3BC136A-A6E3-401B-ACF2-5BE005873D2D}"/>
            </a:ext>
          </a:extLst>
        </xdr:cNvPr>
        <xdr:cNvCxnSpPr/>
      </xdr:nvCxnSpPr>
      <xdr:spPr>
        <a:xfrm flipV="1">
          <a:off x="7861300" y="18473908"/>
          <a:ext cx="8890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81488</xdr:rowOff>
    </xdr:from>
    <xdr:to>
      <xdr:col>36</xdr:col>
      <xdr:colOff>165100</xdr:colOff>
      <xdr:row>108</xdr:row>
      <xdr:rowOff>11638</xdr:rowOff>
    </xdr:to>
    <xdr:sp macro="" textlink="">
      <xdr:nvSpPr>
        <xdr:cNvPr id="486" name="楕円 485">
          <a:extLst>
            <a:ext uri="{FF2B5EF4-FFF2-40B4-BE49-F238E27FC236}">
              <a16:creationId xmlns:a16="http://schemas.microsoft.com/office/drawing/2014/main" id="{BE950A9D-0703-4124-88B6-6A082BDB2730}"/>
            </a:ext>
          </a:extLst>
        </xdr:cNvPr>
        <xdr:cNvSpPr/>
      </xdr:nvSpPr>
      <xdr:spPr>
        <a:xfrm>
          <a:off x="6921500" y="184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129839</xdr:rowOff>
    </xdr:from>
    <xdr:to>
      <xdr:col>41</xdr:col>
      <xdr:colOff>50800</xdr:colOff>
      <xdr:row>107</xdr:row>
      <xdr:rowOff>132288</xdr:rowOff>
    </xdr:to>
    <xdr:cxnSp macro="">
      <xdr:nvCxnSpPr>
        <xdr:cNvPr id="487" name="直線コネクタ 486">
          <a:extLst>
            <a:ext uri="{FF2B5EF4-FFF2-40B4-BE49-F238E27FC236}">
              <a16:creationId xmlns:a16="http://schemas.microsoft.com/office/drawing/2014/main" id="{5662A857-7525-4EB4-A6C8-0D4029C47D2C}"/>
            </a:ext>
          </a:extLst>
        </xdr:cNvPr>
        <xdr:cNvCxnSpPr/>
      </xdr:nvCxnSpPr>
      <xdr:spPr>
        <a:xfrm flipV="1">
          <a:off x="6972300" y="18474989"/>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42676</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0DC3CBC5-5B13-44F8-9605-3A1115439C4C}"/>
            </a:ext>
          </a:extLst>
        </xdr:cNvPr>
        <xdr:cNvSpPr txBox="1"/>
      </xdr:nvSpPr>
      <xdr:spPr>
        <a:xfrm>
          <a:off x="9327095" y="1855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46066</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8EC77BB5-4814-4FA2-A343-4C7175140B9D}"/>
            </a:ext>
          </a:extLst>
        </xdr:cNvPr>
        <xdr:cNvSpPr txBox="1"/>
      </xdr:nvSpPr>
      <xdr:spPr>
        <a:xfrm>
          <a:off x="8450795" y="1856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73151</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A13C7D55-2F46-4F41-89AF-B39866A29338}"/>
            </a:ext>
          </a:extLst>
        </xdr:cNvPr>
        <xdr:cNvSpPr txBox="1"/>
      </xdr:nvSpPr>
      <xdr:spPr>
        <a:xfrm>
          <a:off x="7561795" y="1858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75433</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EB3B31F3-2039-4C58-B5DE-A5A91919ECA2}"/>
            </a:ext>
          </a:extLst>
        </xdr:cNvPr>
        <xdr:cNvSpPr txBox="1"/>
      </xdr:nvSpPr>
      <xdr:spPr>
        <a:xfrm>
          <a:off x="6672795" y="1859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22110</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33503F07-5FF8-4A44-A777-36B59BC22BC3}"/>
            </a:ext>
          </a:extLst>
        </xdr:cNvPr>
        <xdr:cNvSpPr txBox="1"/>
      </xdr:nvSpPr>
      <xdr:spPr>
        <a:xfrm>
          <a:off x="9327095" y="181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24635</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3F07C2DE-A1FF-43C3-8568-43EBD862FC0E}"/>
            </a:ext>
          </a:extLst>
        </xdr:cNvPr>
        <xdr:cNvSpPr txBox="1"/>
      </xdr:nvSpPr>
      <xdr:spPr>
        <a:xfrm>
          <a:off x="8450795" y="1819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25716</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D2120925-A110-4339-ACA0-0C5C5659458E}"/>
            </a:ext>
          </a:extLst>
        </xdr:cNvPr>
        <xdr:cNvSpPr txBox="1"/>
      </xdr:nvSpPr>
      <xdr:spPr>
        <a:xfrm>
          <a:off x="7561795" y="1819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28165</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103ADE6B-2E67-4852-A401-1F3C97B6B7E9}"/>
            </a:ext>
          </a:extLst>
        </xdr:cNvPr>
        <xdr:cNvSpPr txBox="1"/>
      </xdr:nvSpPr>
      <xdr:spPr>
        <a:xfrm>
          <a:off x="6672795" y="182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9CD070B5-3B14-4F27-9A3F-7C9A71692F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94C880C9-4875-480E-A18F-CE969760828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9FDC028E-9CC5-4B41-BE9A-B20B11ADF08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4D1EBF6E-3877-4B55-90CC-25C270A92ED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B011664C-5DCC-44FC-A6F9-2900B07F08A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408814D8-0E17-4C69-8199-320969AA94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1005FC5A-F4F3-411E-A1C5-E72FC8185B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3D6DA64-D679-45A6-A62A-F34CACBBE8F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83A97979-93FF-41C8-9D7C-F1FB0F3F7F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F40E02C1-7426-4822-A287-E8B57F3574C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1A53DA17-3633-4F34-B06F-9D72E354D5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BD039C6F-1210-4A62-9374-46676551846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9C21EFCA-4B3B-47E2-BC7A-F1711B1C18A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24C4B1EB-4D4F-40FA-9B06-32CE1982A6B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58B65208-2044-45F4-B0FB-45D3E716A16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B3C339D9-8D57-472D-99AD-0A3BF77CD7D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66FF3734-5EB2-4177-AC2A-7620117C89C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8F876DD2-6DB6-4A90-B1A7-8968CB0C6CC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E5B8ABAF-62D6-4C81-ABE1-B3D00409B49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A800982D-1B61-4B54-9C20-F1DFD740972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5EE9E496-1AF5-4392-9555-3CD4AF3724F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898B5E48-2E20-48E0-8B8C-606AFB85215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CE45E1F3-2AE4-4F9E-B93A-A854FF16A04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29809D9F-664A-47EC-B082-8B79E1DAF23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a:extLst>
            <a:ext uri="{FF2B5EF4-FFF2-40B4-BE49-F238E27FC236}">
              <a16:creationId xmlns:a16="http://schemas.microsoft.com/office/drawing/2014/main" id="{E96F7DCE-E531-40EE-9F3F-261027242E5A}"/>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549A6C5B-6F13-42AA-A18A-7C29E67FC7F7}"/>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a:extLst>
            <a:ext uri="{FF2B5EF4-FFF2-40B4-BE49-F238E27FC236}">
              <a16:creationId xmlns:a16="http://schemas.microsoft.com/office/drawing/2014/main" id="{C7D207AB-91AA-41C0-A9D6-783ED9D8ABD1}"/>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62DA6879-B47D-4875-9EB0-14CD4BE32067}"/>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a:extLst>
            <a:ext uri="{FF2B5EF4-FFF2-40B4-BE49-F238E27FC236}">
              <a16:creationId xmlns:a16="http://schemas.microsoft.com/office/drawing/2014/main" id="{DC8C50CB-1EB6-45D4-87A6-BC58F472F1F2}"/>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1AE9305D-273C-4978-8077-27907D6BC4F5}"/>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a:extLst>
            <a:ext uri="{FF2B5EF4-FFF2-40B4-BE49-F238E27FC236}">
              <a16:creationId xmlns:a16="http://schemas.microsoft.com/office/drawing/2014/main" id="{EB885FDA-1B54-4D55-B9B6-C6B50ACF9249}"/>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F5CA3077-466E-4D36-AD7B-EA8DA691428A}"/>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a:extLst>
            <a:ext uri="{FF2B5EF4-FFF2-40B4-BE49-F238E27FC236}">
              <a16:creationId xmlns:a16="http://schemas.microsoft.com/office/drawing/2014/main" id="{0CAD923A-EAE3-4E18-955B-0060C4C6545D}"/>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9" name="フローチャート: 判断 528">
          <a:extLst>
            <a:ext uri="{FF2B5EF4-FFF2-40B4-BE49-F238E27FC236}">
              <a16:creationId xmlns:a16="http://schemas.microsoft.com/office/drawing/2014/main" id="{C6E722C3-EFE7-478D-B4FF-44B9858B3CFE}"/>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30" name="フローチャート: 判断 529">
          <a:extLst>
            <a:ext uri="{FF2B5EF4-FFF2-40B4-BE49-F238E27FC236}">
              <a16:creationId xmlns:a16="http://schemas.microsoft.com/office/drawing/2014/main" id="{0D9100F2-B754-4FEF-8B7D-258E9D033EF9}"/>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8DE25F4-CF07-41E2-9327-7615091B4BE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E187747-1AC6-4834-9451-585E0B5E7E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F3BA10D-7668-4F95-814E-C33B71C867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71CC764-A9C1-4BB5-B829-6B5D19BF6F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22F8610-F1E7-4528-9A9F-F74B67D269C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536" name="楕円 535">
          <a:extLst>
            <a:ext uri="{FF2B5EF4-FFF2-40B4-BE49-F238E27FC236}">
              <a16:creationId xmlns:a16="http://schemas.microsoft.com/office/drawing/2014/main" id="{928D156D-0E9E-4EB9-9349-DB70BF92AD97}"/>
            </a:ext>
          </a:extLst>
        </xdr:cNvPr>
        <xdr:cNvSpPr/>
      </xdr:nvSpPr>
      <xdr:spPr>
        <a:xfrm>
          <a:off x="16268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137177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41625D95-F0A5-4C77-88CD-B99F5D14C808}"/>
            </a:ext>
          </a:extLst>
        </xdr:cNvPr>
        <xdr:cNvSpPr txBox="1"/>
      </xdr:nvSpPr>
      <xdr:spPr>
        <a:xfrm>
          <a:off x="16357600"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34925</xdr:rowOff>
    </xdr:from>
    <xdr:to>
      <xdr:col>81</xdr:col>
      <xdr:colOff>101600</xdr:colOff>
      <xdr:row>38</xdr:row>
      <xdr:rowOff>136525</xdr:rowOff>
    </xdr:to>
    <xdr:sp macro="" textlink="">
      <xdr:nvSpPr>
        <xdr:cNvPr id="538" name="楕円 537">
          <a:extLst>
            <a:ext uri="{FF2B5EF4-FFF2-40B4-BE49-F238E27FC236}">
              <a16:creationId xmlns:a16="http://schemas.microsoft.com/office/drawing/2014/main" id="{F11E33A1-04C4-4FCD-B013-181023938741}"/>
            </a:ext>
          </a:extLst>
        </xdr:cNvPr>
        <xdr:cNvSpPr/>
      </xdr:nvSpPr>
      <xdr:spPr>
        <a:xfrm>
          <a:off x="15430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38100</xdr:rowOff>
    </xdr:from>
    <xdr:to>
      <xdr:col>85</xdr:col>
      <xdr:colOff>127000</xdr:colOff>
      <xdr:row>38</xdr:row>
      <xdr:rowOff>85725</xdr:rowOff>
    </xdr:to>
    <xdr:cxnSp macro="">
      <xdr:nvCxnSpPr>
        <xdr:cNvPr id="539" name="直線コネクタ 538">
          <a:extLst>
            <a:ext uri="{FF2B5EF4-FFF2-40B4-BE49-F238E27FC236}">
              <a16:creationId xmlns:a16="http://schemas.microsoft.com/office/drawing/2014/main" id="{54D419B3-38D0-43E9-A20F-317002B51CFF}"/>
            </a:ext>
          </a:extLst>
        </xdr:cNvPr>
        <xdr:cNvCxnSpPr/>
      </xdr:nvCxnSpPr>
      <xdr:spPr>
        <a:xfrm flipV="1">
          <a:off x="15481300" y="65532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147320</xdr:rowOff>
    </xdr:from>
    <xdr:to>
      <xdr:col>76</xdr:col>
      <xdr:colOff>165100</xdr:colOff>
      <xdr:row>38</xdr:row>
      <xdr:rowOff>77470</xdr:rowOff>
    </xdr:to>
    <xdr:sp macro="" textlink="">
      <xdr:nvSpPr>
        <xdr:cNvPr id="540" name="楕円 539">
          <a:extLst>
            <a:ext uri="{FF2B5EF4-FFF2-40B4-BE49-F238E27FC236}">
              <a16:creationId xmlns:a16="http://schemas.microsoft.com/office/drawing/2014/main" id="{10337A8B-1882-4AC2-AA53-6B5E958AB16A}"/>
            </a:ext>
          </a:extLst>
        </xdr:cNvPr>
        <xdr:cNvSpPr/>
      </xdr:nvSpPr>
      <xdr:spPr>
        <a:xfrm>
          <a:off x="14541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26670</xdr:rowOff>
    </xdr:from>
    <xdr:to>
      <xdr:col>81</xdr:col>
      <xdr:colOff>50800</xdr:colOff>
      <xdr:row>38</xdr:row>
      <xdr:rowOff>85725</xdr:rowOff>
    </xdr:to>
    <xdr:cxnSp macro="">
      <xdr:nvCxnSpPr>
        <xdr:cNvPr id="541" name="直線コネクタ 540">
          <a:extLst>
            <a:ext uri="{FF2B5EF4-FFF2-40B4-BE49-F238E27FC236}">
              <a16:creationId xmlns:a16="http://schemas.microsoft.com/office/drawing/2014/main" id="{49721C9A-9C7F-4083-B0E0-7194BB2A7CE8}"/>
            </a:ext>
          </a:extLst>
        </xdr:cNvPr>
        <xdr:cNvCxnSpPr/>
      </xdr:nvCxnSpPr>
      <xdr:spPr>
        <a:xfrm>
          <a:off x="14592300" y="65417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135890</xdr:rowOff>
    </xdr:from>
    <xdr:to>
      <xdr:col>72</xdr:col>
      <xdr:colOff>38100</xdr:colOff>
      <xdr:row>38</xdr:row>
      <xdr:rowOff>66040</xdr:rowOff>
    </xdr:to>
    <xdr:sp macro="" textlink="">
      <xdr:nvSpPr>
        <xdr:cNvPr id="542" name="楕円 541">
          <a:extLst>
            <a:ext uri="{FF2B5EF4-FFF2-40B4-BE49-F238E27FC236}">
              <a16:creationId xmlns:a16="http://schemas.microsoft.com/office/drawing/2014/main" id="{5AA7C5A4-DD08-4DB0-B6B6-B74A47F960AE}"/>
            </a:ext>
          </a:extLst>
        </xdr:cNvPr>
        <xdr:cNvSpPr/>
      </xdr:nvSpPr>
      <xdr:spPr>
        <a:xfrm>
          <a:off x="13652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xdr:rowOff>
    </xdr:from>
    <xdr:to>
      <xdr:col>76</xdr:col>
      <xdr:colOff>114300</xdr:colOff>
      <xdr:row>38</xdr:row>
      <xdr:rowOff>26670</xdr:rowOff>
    </xdr:to>
    <xdr:cxnSp macro="">
      <xdr:nvCxnSpPr>
        <xdr:cNvPr id="543" name="直線コネクタ 542">
          <a:extLst>
            <a:ext uri="{FF2B5EF4-FFF2-40B4-BE49-F238E27FC236}">
              <a16:creationId xmlns:a16="http://schemas.microsoft.com/office/drawing/2014/main" id="{8C80D5A1-D714-432F-B720-9885E2EB1351}"/>
            </a:ext>
          </a:extLst>
        </xdr:cNvPr>
        <xdr:cNvCxnSpPr/>
      </xdr:nvCxnSpPr>
      <xdr:spPr>
        <a:xfrm>
          <a:off x="13703300" y="65303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67310</xdr:rowOff>
    </xdr:from>
    <xdr:to>
      <xdr:col>67</xdr:col>
      <xdr:colOff>101600</xdr:colOff>
      <xdr:row>37</xdr:row>
      <xdr:rowOff>168910</xdr:rowOff>
    </xdr:to>
    <xdr:sp macro="" textlink="">
      <xdr:nvSpPr>
        <xdr:cNvPr id="544" name="楕円 543">
          <a:extLst>
            <a:ext uri="{FF2B5EF4-FFF2-40B4-BE49-F238E27FC236}">
              <a16:creationId xmlns:a16="http://schemas.microsoft.com/office/drawing/2014/main" id="{9A4CD398-20DB-4CC0-AF50-94350B60F796}"/>
            </a:ext>
          </a:extLst>
        </xdr:cNvPr>
        <xdr:cNvSpPr/>
      </xdr:nvSpPr>
      <xdr:spPr>
        <a:xfrm>
          <a:off x="12763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118110</xdr:rowOff>
    </xdr:from>
    <xdr:to>
      <xdr:col>71</xdr:col>
      <xdr:colOff>177800</xdr:colOff>
      <xdr:row>38</xdr:row>
      <xdr:rowOff>15240</xdr:rowOff>
    </xdr:to>
    <xdr:cxnSp macro="">
      <xdr:nvCxnSpPr>
        <xdr:cNvPr id="545" name="直線コネクタ 544">
          <a:extLst>
            <a:ext uri="{FF2B5EF4-FFF2-40B4-BE49-F238E27FC236}">
              <a16:creationId xmlns:a16="http://schemas.microsoft.com/office/drawing/2014/main" id="{09F49CFC-B37E-4995-8AD8-2AA3CB341137}"/>
            </a:ext>
          </a:extLst>
        </xdr:cNvPr>
        <xdr:cNvCxnSpPr/>
      </xdr:nvCxnSpPr>
      <xdr:spPr>
        <a:xfrm>
          <a:off x="12814300" y="6461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2E05ED15-298C-489B-AFCA-97A9417AD1CA}"/>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DCEFE417-3957-4450-81AB-82883484FFB7}"/>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7C73C273-B41A-41D8-A513-22D8A782E61B}"/>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A9F148FF-F322-4E32-9FC0-AC6C7C7FD2C0}"/>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127652</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96042773-AF95-44C1-8525-EE4B2DD808A7}"/>
            </a:ext>
          </a:extLst>
        </xdr:cNvPr>
        <xdr:cNvSpPr txBox="1"/>
      </xdr:nvSpPr>
      <xdr:spPr>
        <a:xfrm>
          <a:off x="152660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68597</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B83B2E07-8347-4C7C-B796-CA8C6FDBC3ED}"/>
            </a:ext>
          </a:extLst>
        </xdr:cNvPr>
        <xdr:cNvSpPr txBox="1"/>
      </xdr:nvSpPr>
      <xdr:spPr>
        <a:xfrm>
          <a:off x="14389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F12477BD-C5E5-4AAE-AFB9-C980C321C4C8}"/>
            </a:ext>
          </a:extLst>
        </xdr:cNvPr>
        <xdr:cNvSpPr txBox="1"/>
      </xdr:nvSpPr>
      <xdr:spPr>
        <a:xfrm>
          <a:off x="13500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13987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C73539E5-6741-4E4D-AACC-9F8195360087}"/>
            </a:ext>
          </a:extLst>
        </xdr:cNvPr>
        <xdr:cNvSpPr txBox="1"/>
      </xdr:nvSpPr>
      <xdr:spPr>
        <a:xfrm>
          <a:off x="12611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921EFF43-2DDE-4DF0-AD87-A384CCFACCA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FCCDCF27-15B1-458A-A3C7-D1A581C5AB2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FBAF71D7-E345-41CA-A0E6-2B2C66FCDAB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2A7AE5DC-AD43-4D81-ADF4-4325CA6C483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281EF4D7-CE74-45DE-8F8E-6A2F000012E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A0748852-6D48-4D23-8D8A-5272F4D4887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E7079422-0A49-43D9-867D-7B44CB8BACE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3EFB1170-500E-44A6-8BB9-99CE47B8885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37B809C9-2D85-4EB7-8EDD-7A2EF2E5F7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D1FBFA39-3BB6-4763-B579-A1E7E93748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DD91194E-6294-450E-87F5-1F784D51FAF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33E182F6-0CE6-4091-9E29-B8D3AC7A4E6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BB9E67B2-3D11-496B-A4B7-39A2D775DAC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93BF78C5-EAAE-4D73-A7D9-55D37886F37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10DEE9DD-6AD3-4840-9BE6-4CDE0AAA45D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277179C6-E2F0-46C9-A857-5C1EC80905B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DC68A69F-3E69-43E0-A602-B8D93C7F99F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7BF7C6E1-879D-4A6E-B3B4-302AE9D6B07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CD784A54-40E5-434D-82BA-B6ED6CDE926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303F6FFC-ACC1-4503-A66D-AA1212A740E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F074DE2B-998E-43DF-B018-D9F881A7F7D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D9A628E2-FE90-4966-B0F2-9D5515FB921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B4A43DEE-3416-40CC-ACFB-6787231AFD2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A4A8DF88-B2EB-41A9-9B25-4BB7B6786629}"/>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7AE0A52C-11FD-4D67-8B2C-4CE81A87AC83}"/>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D5620585-7249-444D-B56E-1B7F59619143}"/>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9609742F-3E3B-4DED-BE16-14DA5FBB4FD4}"/>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a:extLst>
            <a:ext uri="{FF2B5EF4-FFF2-40B4-BE49-F238E27FC236}">
              <a16:creationId xmlns:a16="http://schemas.microsoft.com/office/drawing/2014/main" id="{632C9CC1-9589-4408-91BD-97BADEE4C6AF}"/>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902A8199-EAA6-4192-9319-FCE26AD4DC36}"/>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a:extLst>
            <a:ext uri="{FF2B5EF4-FFF2-40B4-BE49-F238E27FC236}">
              <a16:creationId xmlns:a16="http://schemas.microsoft.com/office/drawing/2014/main" id="{B0E0564D-59B5-4108-82FD-567D9255DA64}"/>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a:extLst>
            <a:ext uri="{FF2B5EF4-FFF2-40B4-BE49-F238E27FC236}">
              <a16:creationId xmlns:a16="http://schemas.microsoft.com/office/drawing/2014/main" id="{46C0FDA5-02F0-43DE-8B97-5399510669D3}"/>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a:extLst>
            <a:ext uri="{FF2B5EF4-FFF2-40B4-BE49-F238E27FC236}">
              <a16:creationId xmlns:a16="http://schemas.microsoft.com/office/drawing/2014/main" id="{2273C0ED-AB31-4BAC-9CAD-2CFA46056E48}"/>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6" name="フローチャート: 判断 585">
          <a:extLst>
            <a:ext uri="{FF2B5EF4-FFF2-40B4-BE49-F238E27FC236}">
              <a16:creationId xmlns:a16="http://schemas.microsoft.com/office/drawing/2014/main" id="{E40807E0-253E-46ED-93F8-45F11D3CEB06}"/>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7" name="フローチャート: 判断 586">
          <a:extLst>
            <a:ext uri="{FF2B5EF4-FFF2-40B4-BE49-F238E27FC236}">
              <a16:creationId xmlns:a16="http://schemas.microsoft.com/office/drawing/2014/main" id="{24189138-7B45-4C79-84F1-6ECBE5F06D58}"/>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91BC655-4C87-46FC-B436-AE0043C13C1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C2241D2-A475-4C22-87C0-EB39B801F5C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55E025F-BBA3-4349-9414-42011412AD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58B396C-4667-4BBF-992F-CCC08C669FD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BBBCD1B-72DA-424A-9875-DD3054027F5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593" name="楕円 592">
          <a:extLst>
            <a:ext uri="{FF2B5EF4-FFF2-40B4-BE49-F238E27FC236}">
              <a16:creationId xmlns:a16="http://schemas.microsoft.com/office/drawing/2014/main" id="{43B03AA5-A2D5-4087-9210-A67AADF50427}"/>
            </a:ext>
          </a:extLst>
        </xdr:cNvPr>
        <xdr:cNvSpPr/>
      </xdr:nvSpPr>
      <xdr:spPr>
        <a:xfrm>
          <a:off x="22110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137177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2F8FBB5E-DD2C-4BCC-9E48-932D4B602CF3}"/>
            </a:ext>
          </a:extLst>
        </xdr:cNvPr>
        <xdr:cNvSpPr txBox="1"/>
      </xdr:nvSpPr>
      <xdr:spPr>
        <a:xfrm>
          <a:off x="22199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158750</xdr:rowOff>
    </xdr:from>
    <xdr:to>
      <xdr:col>112</xdr:col>
      <xdr:colOff>38100</xdr:colOff>
      <xdr:row>41</xdr:row>
      <xdr:rowOff>88900</xdr:rowOff>
    </xdr:to>
    <xdr:sp macro="" textlink="">
      <xdr:nvSpPr>
        <xdr:cNvPr id="595" name="楕円 594">
          <a:extLst>
            <a:ext uri="{FF2B5EF4-FFF2-40B4-BE49-F238E27FC236}">
              <a16:creationId xmlns:a16="http://schemas.microsoft.com/office/drawing/2014/main" id="{52343E4D-C5F1-4DA7-90EE-D87D902AA8FC}"/>
            </a:ext>
          </a:extLst>
        </xdr:cNvPr>
        <xdr:cNvSpPr/>
      </xdr:nvSpPr>
      <xdr:spPr>
        <a:xfrm>
          <a:off x="21272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38100</xdr:rowOff>
    </xdr:to>
    <xdr:cxnSp macro="">
      <xdr:nvCxnSpPr>
        <xdr:cNvPr id="596" name="直線コネクタ 595">
          <a:extLst>
            <a:ext uri="{FF2B5EF4-FFF2-40B4-BE49-F238E27FC236}">
              <a16:creationId xmlns:a16="http://schemas.microsoft.com/office/drawing/2014/main" id="{AC6605FD-6E86-485D-9647-0AD42D149BB1}"/>
            </a:ext>
          </a:extLst>
        </xdr:cNvPr>
        <xdr:cNvCxnSpPr/>
      </xdr:nvCxnSpPr>
      <xdr:spPr>
        <a:xfrm>
          <a:off x="21323300" y="706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158750</xdr:rowOff>
    </xdr:from>
    <xdr:to>
      <xdr:col>107</xdr:col>
      <xdr:colOff>101600</xdr:colOff>
      <xdr:row>41</xdr:row>
      <xdr:rowOff>88900</xdr:rowOff>
    </xdr:to>
    <xdr:sp macro="" textlink="">
      <xdr:nvSpPr>
        <xdr:cNvPr id="597" name="楕円 596">
          <a:extLst>
            <a:ext uri="{FF2B5EF4-FFF2-40B4-BE49-F238E27FC236}">
              <a16:creationId xmlns:a16="http://schemas.microsoft.com/office/drawing/2014/main" id="{56D18AE4-EF66-45E3-90E6-E7AB0BB6C0FA}"/>
            </a:ext>
          </a:extLst>
        </xdr:cNvPr>
        <xdr:cNvSpPr/>
      </xdr:nvSpPr>
      <xdr:spPr>
        <a:xfrm>
          <a:off x="20383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38100</xdr:rowOff>
    </xdr:from>
    <xdr:to>
      <xdr:col>111</xdr:col>
      <xdr:colOff>177800</xdr:colOff>
      <xdr:row>41</xdr:row>
      <xdr:rowOff>38100</xdr:rowOff>
    </xdr:to>
    <xdr:cxnSp macro="">
      <xdr:nvCxnSpPr>
        <xdr:cNvPr id="598" name="直線コネクタ 597">
          <a:extLst>
            <a:ext uri="{FF2B5EF4-FFF2-40B4-BE49-F238E27FC236}">
              <a16:creationId xmlns:a16="http://schemas.microsoft.com/office/drawing/2014/main" id="{8BD1DBF9-8AA5-4D1B-B133-4DD8172FE76A}"/>
            </a:ext>
          </a:extLst>
        </xdr:cNvPr>
        <xdr:cNvCxnSpPr/>
      </xdr:nvCxnSpPr>
      <xdr:spPr>
        <a:xfrm>
          <a:off x="20434300" y="706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162560</xdr:rowOff>
    </xdr:from>
    <xdr:to>
      <xdr:col>102</xdr:col>
      <xdr:colOff>165100</xdr:colOff>
      <xdr:row>41</xdr:row>
      <xdr:rowOff>92710</xdr:rowOff>
    </xdr:to>
    <xdr:sp macro="" textlink="">
      <xdr:nvSpPr>
        <xdr:cNvPr id="599" name="楕円 598">
          <a:extLst>
            <a:ext uri="{FF2B5EF4-FFF2-40B4-BE49-F238E27FC236}">
              <a16:creationId xmlns:a16="http://schemas.microsoft.com/office/drawing/2014/main" id="{8DA61F14-B0A4-4E72-A361-294409C23CE9}"/>
            </a:ext>
          </a:extLst>
        </xdr:cNvPr>
        <xdr:cNvSpPr/>
      </xdr:nvSpPr>
      <xdr:spPr>
        <a:xfrm>
          <a:off x="19494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38100</xdr:rowOff>
    </xdr:from>
    <xdr:to>
      <xdr:col>107</xdr:col>
      <xdr:colOff>50800</xdr:colOff>
      <xdr:row>41</xdr:row>
      <xdr:rowOff>41910</xdr:rowOff>
    </xdr:to>
    <xdr:cxnSp macro="">
      <xdr:nvCxnSpPr>
        <xdr:cNvPr id="600" name="直線コネクタ 599">
          <a:extLst>
            <a:ext uri="{FF2B5EF4-FFF2-40B4-BE49-F238E27FC236}">
              <a16:creationId xmlns:a16="http://schemas.microsoft.com/office/drawing/2014/main" id="{6A85C19C-ED6D-43F2-A5ED-DADE594855C3}"/>
            </a:ext>
          </a:extLst>
        </xdr:cNvPr>
        <xdr:cNvCxnSpPr/>
      </xdr:nvCxnSpPr>
      <xdr:spPr>
        <a:xfrm flipV="1">
          <a:off x="19545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macro="" textlink="">
      <xdr:nvSpPr>
        <xdr:cNvPr id="601" name="楕円 600">
          <a:extLst>
            <a:ext uri="{FF2B5EF4-FFF2-40B4-BE49-F238E27FC236}">
              <a16:creationId xmlns:a16="http://schemas.microsoft.com/office/drawing/2014/main" id="{DA8289F1-3BB9-47BB-8B4F-00FB6D663A72}"/>
            </a:ext>
          </a:extLst>
        </xdr:cNvPr>
        <xdr:cNvSpPr/>
      </xdr:nvSpPr>
      <xdr:spPr>
        <a:xfrm>
          <a:off x="18605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41910</xdr:rowOff>
    </xdr:from>
    <xdr:to>
      <xdr:col>102</xdr:col>
      <xdr:colOff>114300</xdr:colOff>
      <xdr:row>41</xdr:row>
      <xdr:rowOff>41910</xdr:rowOff>
    </xdr:to>
    <xdr:cxnSp macro="">
      <xdr:nvCxnSpPr>
        <xdr:cNvPr id="602" name="直線コネクタ 601">
          <a:extLst>
            <a:ext uri="{FF2B5EF4-FFF2-40B4-BE49-F238E27FC236}">
              <a16:creationId xmlns:a16="http://schemas.microsoft.com/office/drawing/2014/main" id="{93F072BD-EDAB-4163-81FD-06796FA828E9}"/>
            </a:ext>
          </a:extLst>
        </xdr:cNvPr>
        <xdr:cNvCxnSpPr/>
      </xdr:nvCxnSpPr>
      <xdr:spPr>
        <a:xfrm>
          <a:off x="18656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2BEAE629-4F71-42DE-96BC-7C4707306C6D}"/>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421C3BDC-7781-4328-8350-F28D67D6C539}"/>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8809F072-BFA5-4718-9992-E09CCD02A909}"/>
            </a:ext>
          </a:extLst>
        </xdr:cNvPr>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86FF7C02-6143-49EA-9A76-881FAA1FD5DD}"/>
            </a:ext>
          </a:extLst>
        </xdr:cNvPr>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80027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99E2B1B6-146B-42AE-BD42-C086B8ED1FBB}"/>
            </a:ext>
          </a:extLst>
        </xdr:cNvPr>
        <xdr:cNvSpPr txBox="1"/>
      </xdr:nvSpPr>
      <xdr:spPr>
        <a:xfrm>
          <a:off x="21075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80027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CAE31AD-3862-4197-980E-0AF8DD1704C1}"/>
            </a:ext>
          </a:extLst>
        </xdr:cNvPr>
        <xdr:cNvSpPr txBox="1"/>
      </xdr:nvSpPr>
      <xdr:spPr>
        <a:xfrm>
          <a:off x="20199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83837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C1DB65F4-A536-4293-B7AC-E40075E0F6C6}"/>
            </a:ext>
          </a:extLst>
        </xdr:cNvPr>
        <xdr:cNvSpPr txBox="1"/>
      </xdr:nvSpPr>
      <xdr:spPr>
        <a:xfrm>
          <a:off x="19310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83837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86E9C0F2-497F-4158-951F-4A8D9F3C3A6C}"/>
            </a:ext>
          </a:extLst>
        </xdr:cNvPr>
        <xdr:cNvSpPr txBox="1"/>
      </xdr:nvSpPr>
      <xdr:spPr>
        <a:xfrm>
          <a:off x="18421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496367D8-C047-4BFD-A82C-AD30E1F77D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834FDA20-2D8C-42AC-B5E8-84F2B473E6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146D1227-7E62-470D-AB23-5766A98273F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6E4B6D6D-035D-4A2A-A9C9-CF5070958B9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2F430ABE-B502-49F8-AFDA-870BB4431A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7EE35FD3-5A0D-49CF-B54A-F0DC9C7FB9F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BA83B794-4500-40DF-AEAC-80DD80EF5D0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8474B3E6-C29C-4471-8E49-7A21BBF0DA7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FD96D7AF-85EE-4CB8-9965-772425F788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C31527F8-A63A-413F-8734-B161B39CC07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1E4B7DAA-FB60-4D78-B8F2-159C056D1B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773B61EB-C1D5-46C0-AB53-A859C3DF6C5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4464D98C-A61C-480D-A0CE-697969264E9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977BC5A0-9B3D-438C-85A6-372FD3D3651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AECEE8D8-5478-4AEF-A9D9-9AD0C0BC9D7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99837536-0986-4CD6-923A-77B69B75197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AEAA6B7C-A978-4375-876E-FC180327B88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F6B33508-A542-4A0B-B6C0-D7825C3C574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62819E0-D919-4B8E-B16C-EAF493394C5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A125F18B-D8E3-4E80-8124-BE5BD15E571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E5A53F8F-8F0D-4D5F-87C6-E6EA1CC63CF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965FBE4F-82E1-43FB-A611-F18F62B60F0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7BA5530B-E6A8-4BB5-9F92-35988D8CAC0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58F0E6EC-8B52-4801-9B84-2B9403CDB4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a:extLst>
            <a:ext uri="{FF2B5EF4-FFF2-40B4-BE49-F238E27FC236}">
              <a16:creationId xmlns:a16="http://schemas.microsoft.com/office/drawing/2014/main" id="{471C6712-308F-4FE4-A139-CE44BDA1BBB8}"/>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A7592035-5ECA-4962-9A51-E31BF55DD0AF}"/>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46750D8A-63A4-4F54-8F1F-A2ED20D07F86}"/>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D4973533-1FAB-4097-9316-A21EE5FA3537}"/>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C286C372-65ED-4129-BB72-9D94AC95AA41}"/>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196741C3-AF65-42E4-9320-2BCB3DC53FC0}"/>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a:extLst>
            <a:ext uri="{FF2B5EF4-FFF2-40B4-BE49-F238E27FC236}">
              <a16:creationId xmlns:a16="http://schemas.microsoft.com/office/drawing/2014/main" id="{E84892AF-806B-412E-AD07-95B9E2A9A9C7}"/>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a:extLst>
            <a:ext uri="{FF2B5EF4-FFF2-40B4-BE49-F238E27FC236}">
              <a16:creationId xmlns:a16="http://schemas.microsoft.com/office/drawing/2014/main" id="{220CD9A1-C725-4289-9699-B09D6A54B346}"/>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a:extLst>
            <a:ext uri="{FF2B5EF4-FFF2-40B4-BE49-F238E27FC236}">
              <a16:creationId xmlns:a16="http://schemas.microsoft.com/office/drawing/2014/main" id="{0BF59FCA-FDD5-4065-BF79-12E9DEE0B9C1}"/>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644" name="フローチャート: 判断 643">
          <a:extLst>
            <a:ext uri="{FF2B5EF4-FFF2-40B4-BE49-F238E27FC236}">
              <a16:creationId xmlns:a16="http://schemas.microsoft.com/office/drawing/2014/main" id="{2DCCFA62-774E-48B8-B7FE-E2E02BE89FBA}"/>
            </a:ext>
          </a:extLst>
        </xdr:cNvPr>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645" name="フローチャート: 判断 644">
          <a:extLst>
            <a:ext uri="{FF2B5EF4-FFF2-40B4-BE49-F238E27FC236}">
              <a16:creationId xmlns:a16="http://schemas.microsoft.com/office/drawing/2014/main" id="{0AF0A967-DAF5-4034-A30B-6668D9141B38}"/>
            </a:ext>
          </a:extLst>
        </xdr:cNvPr>
        <xdr:cNvSpPr/>
      </xdr:nvSpPr>
      <xdr:spPr>
        <a:xfrm>
          <a:off x="12763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5BD8CD1-67A6-4195-AB35-F92959C7044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F41A874-8995-492D-AE0A-94D4F432E20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EA3485C-5DE7-44E6-8B11-83F141B2DA5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5B9E7DB-8D85-43B6-8E77-E5776FAF5F3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3CABA09-7572-4252-860B-57B947E0448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651" name="楕円 650">
          <a:extLst>
            <a:ext uri="{FF2B5EF4-FFF2-40B4-BE49-F238E27FC236}">
              <a16:creationId xmlns:a16="http://schemas.microsoft.com/office/drawing/2014/main" id="{03A3976E-1927-47D1-8BBC-597AB8A12BD1}"/>
            </a:ext>
          </a:extLst>
        </xdr:cNvPr>
        <xdr:cNvSpPr/>
      </xdr:nvSpPr>
      <xdr:spPr>
        <a:xfrm>
          <a:off x="16268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29227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BEE74B8C-E12A-425A-B0B4-B5086F0BC930}"/>
            </a:ext>
          </a:extLst>
        </xdr:cNvPr>
        <xdr:cNvSpPr txBox="1"/>
      </xdr:nvSpPr>
      <xdr:spPr>
        <a:xfrm>
          <a:off x="16357600"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53975</xdr:rowOff>
    </xdr:from>
    <xdr:to>
      <xdr:col>81</xdr:col>
      <xdr:colOff>101600</xdr:colOff>
      <xdr:row>60</xdr:row>
      <xdr:rowOff>155575</xdr:rowOff>
    </xdr:to>
    <xdr:sp macro="" textlink="">
      <xdr:nvSpPr>
        <xdr:cNvPr id="653" name="楕円 652">
          <a:extLst>
            <a:ext uri="{FF2B5EF4-FFF2-40B4-BE49-F238E27FC236}">
              <a16:creationId xmlns:a16="http://schemas.microsoft.com/office/drawing/2014/main" id="{B1B4EB0E-1BDF-4427-960C-62FF1FB7A9AC}"/>
            </a:ext>
          </a:extLst>
        </xdr:cNvPr>
        <xdr:cNvSpPr/>
      </xdr:nvSpPr>
      <xdr:spPr>
        <a:xfrm>
          <a:off x="15430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104775</xdr:rowOff>
    </xdr:to>
    <xdr:cxnSp macro="">
      <xdr:nvCxnSpPr>
        <xdr:cNvPr id="654" name="直線コネクタ 653">
          <a:extLst>
            <a:ext uri="{FF2B5EF4-FFF2-40B4-BE49-F238E27FC236}">
              <a16:creationId xmlns:a16="http://schemas.microsoft.com/office/drawing/2014/main" id="{8DF45854-237D-4EE1-8028-04DD3EE35CB2}"/>
            </a:ext>
          </a:extLst>
        </xdr:cNvPr>
        <xdr:cNvCxnSpPr/>
      </xdr:nvCxnSpPr>
      <xdr:spPr>
        <a:xfrm flipV="1">
          <a:off x="15481300" y="103441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xdr:rowOff>
    </xdr:from>
    <xdr:to>
      <xdr:col>76</xdr:col>
      <xdr:colOff>165100</xdr:colOff>
      <xdr:row>60</xdr:row>
      <xdr:rowOff>106045</xdr:rowOff>
    </xdr:to>
    <xdr:sp macro="" textlink="">
      <xdr:nvSpPr>
        <xdr:cNvPr id="655" name="楕円 654">
          <a:extLst>
            <a:ext uri="{FF2B5EF4-FFF2-40B4-BE49-F238E27FC236}">
              <a16:creationId xmlns:a16="http://schemas.microsoft.com/office/drawing/2014/main" id="{3E35B957-6BF6-4755-806C-93152398B765}"/>
            </a:ext>
          </a:extLst>
        </xdr:cNvPr>
        <xdr:cNvSpPr/>
      </xdr:nvSpPr>
      <xdr:spPr>
        <a:xfrm>
          <a:off x="14541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60</xdr:row>
      <xdr:rowOff>104775</xdr:rowOff>
    </xdr:to>
    <xdr:cxnSp macro="">
      <xdr:nvCxnSpPr>
        <xdr:cNvPr id="656" name="直線コネクタ 655">
          <a:extLst>
            <a:ext uri="{FF2B5EF4-FFF2-40B4-BE49-F238E27FC236}">
              <a16:creationId xmlns:a16="http://schemas.microsoft.com/office/drawing/2014/main" id="{755D365F-7DEB-412A-B3AA-4DB217992672}"/>
            </a:ext>
          </a:extLst>
        </xdr:cNvPr>
        <xdr:cNvCxnSpPr/>
      </xdr:nvCxnSpPr>
      <xdr:spPr>
        <a:xfrm>
          <a:off x="14592300" y="103422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156845</xdr:rowOff>
    </xdr:from>
    <xdr:to>
      <xdr:col>72</xdr:col>
      <xdr:colOff>38100</xdr:colOff>
      <xdr:row>60</xdr:row>
      <xdr:rowOff>86995</xdr:rowOff>
    </xdr:to>
    <xdr:sp macro="" textlink="">
      <xdr:nvSpPr>
        <xdr:cNvPr id="657" name="楕円 656">
          <a:extLst>
            <a:ext uri="{FF2B5EF4-FFF2-40B4-BE49-F238E27FC236}">
              <a16:creationId xmlns:a16="http://schemas.microsoft.com/office/drawing/2014/main" id="{A1E978A8-D497-4CB2-96F3-E7F77E8BD05A}"/>
            </a:ext>
          </a:extLst>
        </xdr:cNvPr>
        <xdr:cNvSpPr/>
      </xdr:nvSpPr>
      <xdr:spPr>
        <a:xfrm>
          <a:off x="13652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36195</xdr:rowOff>
    </xdr:from>
    <xdr:to>
      <xdr:col>76</xdr:col>
      <xdr:colOff>114300</xdr:colOff>
      <xdr:row>60</xdr:row>
      <xdr:rowOff>55245</xdr:rowOff>
    </xdr:to>
    <xdr:cxnSp macro="">
      <xdr:nvCxnSpPr>
        <xdr:cNvPr id="658" name="直線コネクタ 657">
          <a:extLst>
            <a:ext uri="{FF2B5EF4-FFF2-40B4-BE49-F238E27FC236}">
              <a16:creationId xmlns:a16="http://schemas.microsoft.com/office/drawing/2014/main" id="{98088181-C77E-4C31-99EA-EEB1C7EEB36E}"/>
            </a:ext>
          </a:extLst>
        </xdr:cNvPr>
        <xdr:cNvCxnSpPr/>
      </xdr:nvCxnSpPr>
      <xdr:spPr>
        <a:xfrm>
          <a:off x="13703300" y="103231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105410</xdr:rowOff>
    </xdr:from>
    <xdr:to>
      <xdr:col>67</xdr:col>
      <xdr:colOff>101600</xdr:colOff>
      <xdr:row>60</xdr:row>
      <xdr:rowOff>35560</xdr:rowOff>
    </xdr:to>
    <xdr:sp macro="" textlink="">
      <xdr:nvSpPr>
        <xdr:cNvPr id="659" name="楕円 658">
          <a:extLst>
            <a:ext uri="{FF2B5EF4-FFF2-40B4-BE49-F238E27FC236}">
              <a16:creationId xmlns:a16="http://schemas.microsoft.com/office/drawing/2014/main" id="{3F3AC2FE-0FD5-4CCF-82A8-235B78E7C685}"/>
            </a:ext>
          </a:extLst>
        </xdr:cNvPr>
        <xdr:cNvSpPr/>
      </xdr:nvSpPr>
      <xdr:spPr>
        <a:xfrm>
          <a:off x="12763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156210</xdr:rowOff>
    </xdr:from>
    <xdr:to>
      <xdr:col>71</xdr:col>
      <xdr:colOff>177800</xdr:colOff>
      <xdr:row>60</xdr:row>
      <xdr:rowOff>36195</xdr:rowOff>
    </xdr:to>
    <xdr:cxnSp macro="">
      <xdr:nvCxnSpPr>
        <xdr:cNvPr id="660" name="直線コネクタ 659">
          <a:extLst>
            <a:ext uri="{FF2B5EF4-FFF2-40B4-BE49-F238E27FC236}">
              <a16:creationId xmlns:a16="http://schemas.microsoft.com/office/drawing/2014/main" id="{53D232DF-F8A0-48A7-9F8C-F9134BA084D5}"/>
            </a:ext>
          </a:extLst>
        </xdr:cNvPr>
        <xdr:cNvCxnSpPr/>
      </xdr:nvCxnSpPr>
      <xdr:spPr>
        <a:xfrm>
          <a:off x="12814300" y="102717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661" name="n_1aveValue【学校施設】&#10;有形固定資産減価償却率">
          <a:extLst>
            <a:ext uri="{FF2B5EF4-FFF2-40B4-BE49-F238E27FC236}">
              <a16:creationId xmlns:a16="http://schemas.microsoft.com/office/drawing/2014/main" id="{8DBC8D57-2CD3-4917-B335-B957B450011B}"/>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662" name="n_2aveValue【学校施設】&#10;有形固定資産減価償却率">
          <a:extLst>
            <a:ext uri="{FF2B5EF4-FFF2-40B4-BE49-F238E27FC236}">
              <a16:creationId xmlns:a16="http://schemas.microsoft.com/office/drawing/2014/main" id="{7BB560DB-9F58-4397-B097-6577DC120EE9}"/>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663" name="n_3aveValue【学校施設】&#10;有形固定資産減価償却率">
          <a:extLst>
            <a:ext uri="{FF2B5EF4-FFF2-40B4-BE49-F238E27FC236}">
              <a16:creationId xmlns:a16="http://schemas.microsoft.com/office/drawing/2014/main" id="{8A934C75-CC8F-48D2-ADC0-610E561C5772}"/>
            </a:ext>
          </a:extLst>
        </xdr:cNvPr>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664" name="n_4aveValue【学校施設】&#10;有形固定資産減価償却率">
          <a:extLst>
            <a:ext uri="{FF2B5EF4-FFF2-40B4-BE49-F238E27FC236}">
              <a16:creationId xmlns:a16="http://schemas.microsoft.com/office/drawing/2014/main" id="{4EE112F7-F50D-4D8A-A4C5-E0CCA6C0363D}"/>
            </a:ext>
          </a:extLst>
        </xdr:cNvPr>
        <xdr:cNvSpPr txBox="1"/>
      </xdr:nvSpPr>
      <xdr:spPr>
        <a:xfrm>
          <a:off x="12611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652</xdr:rowOff>
    </xdr:from>
    <xdr:ext cx="405111" cy="259045"/>
    <xdr:sp macro="" textlink="">
      <xdr:nvSpPr>
        <xdr:cNvPr id="665" name="n_1mainValue【学校施設】&#10;有形固定資産減価償却率">
          <a:extLst>
            <a:ext uri="{FF2B5EF4-FFF2-40B4-BE49-F238E27FC236}">
              <a16:creationId xmlns:a16="http://schemas.microsoft.com/office/drawing/2014/main" id="{B6931394-448A-4A69-BAC7-63322C11111C}"/>
            </a:ext>
          </a:extLst>
        </xdr:cNvPr>
        <xdr:cNvSpPr txBox="1"/>
      </xdr:nvSpPr>
      <xdr:spPr>
        <a:xfrm>
          <a:off x="152660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122572</xdr:rowOff>
    </xdr:from>
    <xdr:ext cx="405111" cy="259045"/>
    <xdr:sp macro="" textlink="">
      <xdr:nvSpPr>
        <xdr:cNvPr id="666" name="n_2mainValue【学校施設】&#10;有形固定資産減価償却率">
          <a:extLst>
            <a:ext uri="{FF2B5EF4-FFF2-40B4-BE49-F238E27FC236}">
              <a16:creationId xmlns:a16="http://schemas.microsoft.com/office/drawing/2014/main" id="{F2CE6C57-69F1-4ECE-89AA-5441E7A6A330}"/>
            </a:ext>
          </a:extLst>
        </xdr:cNvPr>
        <xdr:cNvSpPr txBox="1"/>
      </xdr:nvSpPr>
      <xdr:spPr>
        <a:xfrm>
          <a:off x="14389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103522</xdr:rowOff>
    </xdr:from>
    <xdr:ext cx="405111" cy="259045"/>
    <xdr:sp macro="" textlink="">
      <xdr:nvSpPr>
        <xdr:cNvPr id="667" name="n_3mainValue【学校施設】&#10;有形固定資産減価償却率">
          <a:extLst>
            <a:ext uri="{FF2B5EF4-FFF2-40B4-BE49-F238E27FC236}">
              <a16:creationId xmlns:a16="http://schemas.microsoft.com/office/drawing/2014/main" id="{F5D21B2B-2A8E-40AE-AD21-E1E8D15ACE86}"/>
            </a:ext>
          </a:extLst>
        </xdr:cNvPr>
        <xdr:cNvSpPr txBox="1"/>
      </xdr:nvSpPr>
      <xdr:spPr>
        <a:xfrm>
          <a:off x="13500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668" name="n_4mainValue【学校施設】&#10;有形固定資産減価償却率">
          <a:extLst>
            <a:ext uri="{FF2B5EF4-FFF2-40B4-BE49-F238E27FC236}">
              <a16:creationId xmlns:a16="http://schemas.microsoft.com/office/drawing/2014/main" id="{65960981-BFBD-4FE0-A2C5-1DBF02AA2AD2}"/>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C4CFA44A-FFCB-40F5-8264-F90CB889481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4D43520E-DD05-4A2C-9E3A-F841086B889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39E48784-314C-4D69-9245-CE24A34B679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E9CE1929-B9CE-47A4-8F1C-AECF54BCC5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61C095A0-884D-4633-9445-9F8D9AC0F89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B1528955-1E6C-43C1-80B1-ABD67EA5152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E4BDFB4A-2788-4160-B344-BB82603DD4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11D38AFE-07A8-4AA7-A899-A596DA7CD9E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F251D15D-33ED-4416-A281-2106117BB21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37A278A9-92FB-4467-B2D6-49A2E7D6FF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3DB7E6E6-78E2-4FF4-8306-633E0593DA1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85607F07-3649-44E8-97C5-A62A76068D8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15866CC1-6489-449D-A1FB-5A69121DD8B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3CC8FD17-A893-4311-8F33-63E7343A76F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A1F08846-3E84-4312-A674-2DBA48A2D03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A693893B-3B53-4BE3-B130-6032943A06A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CE5E0F81-01A4-4CEB-8ADC-AE47E19650D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B5C9FB99-9421-407B-83A1-E6EBA61121C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96EFB4C2-6FD3-4420-8E7C-EF0AD2E90E9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2AC8237D-6D0E-4F89-9496-7508FD1DE91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6A07C1A0-577E-4AC8-AB08-EB8385F840A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7275E6F9-E5B8-4EB6-AAE3-D363DACF568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a:extLst>
            <a:ext uri="{FF2B5EF4-FFF2-40B4-BE49-F238E27FC236}">
              <a16:creationId xmlns:a16="http://schemas.microsoft.com/office/drawing/2014/main" id="{878CEAD3-BA2F-4DC2-B1CE-66A5D34E3229}"/>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a:extLst>
            <a:ext uri="{FF2B5EF4-FFF2-40B4-BE49-F238E27FC236}">
              <a16:creationId xmlns:a16="http://schemas.microsoft.com/office/drawing/2014/main" id="{55160275-FFA2-48B6-A9E2-CB2930CE10E7}"/>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a:extLst>
            <a:ext uri="{FF2B5EF4-FFF2-40B4-BE49-F238E27FC236}">
              <a16:creationId xmlns:a16="http://schemas.microsoft.com/office/drawing/2014/main" id="{93FD9CF5-0028-44CF-BABB-54166FC3FFA9}"/>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a:extLst>
            <a:ext uri="{FF2B5EF4-FFF2-40B4-BE49-F238E27FC236}">
              <a16:creationId xmlns:a16="http://schemas.microsoft.com/office/drawing/2014/main" id="{67ACA86B-9045-4E07-97D9-03B977300965}"/>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a:extLst>
            <a:ext uri="{FF2B5EF4-FFF2-40B4-BE49-F238E27FC236}">
              <a16:creationId xmlns:a16="http://schemas.microsoft.com/office/drawing/2014/main" id="{A4F7634F-B583-4326-9194-8F4E580A0917}"/>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696" name="【学校施設】&#10;一人当たり面積平均値テキスト">
          <a:extLst>
            <a:ext uri="{FF2B5EF4-FFF2-40B4-BE49-F238E27FC236}">
              <a16:creationId xmlns:a16="http://schemas.microsoft.com/office/drawing/2014/main" id="{87301C8E-52C7-4C9D-AADE-86459D47D496}"/>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a:extLst>
            <a:ext uri="{FF2B5EF4-FFF2-40B4-BE49-F238E27FC236}">
              <a16:creationId xmlns:a16="http://schemas.microsoft.com/office/drawing/2014/main" id="{69A02F26-F601-46FB-BCD3-0EF54EB4A66C}"/>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a:extLst>
            <a:ext uri="{FF2B5EF4-FFF2-40B4-BE49-F238E27FC236}">
              <a16:creationId xmlns:a16="http://schemas.microsoft.com/office/drawing/2014/main" id="{017A76C3-BAAD-444B-8F3F-A599C8977181}"/>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a:extLst>
            <a:ext uri="{FF2B5EF4-FFF2-40B4-BE49-F238E27FC236}">
              <a16:creationId xmlns:a16="http://schemas.microsoft.com/office/drawing/2014/main" id="{2B5627D5-9F60-4650-A7DB-6544541431DF}"/>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160427</xdr:rowOff>
    </xdr:from>
    <xdr:to>
      <xdr:col>102</xdr:col>
      <xdr:colOff>165100</xdr:colOff>
      <xdr:row>62</xdr:row>
      <xdr:rowOff>90577</xdr:rowOff>
    </xdr:to>
    <xdr:sp macro="" textlink="">
      <xdr:nvSpPr>
        <xdr:cNvPr id="700" name="フローチャート: 判断 699">
          <a:extLst>
            <a:ext uri="{FF2B5EF4-FFF2-40B4-BE49-F238E27FC236}">
              <a16:creationId xmlns:a16="http://schemas.microsoft.com/office/drawing/2014/main" id="{71799B6E-D5F1-46C8-848A-8024E32B267D}"/>
            </a:ext>
          </a:extLst>
        </xdr:cNvPr>
        <xdr:cNvSpPr/>
      </xdr:nvSpPr>
      <xdr:spPr>
        <a:xfrm>
          <a:off x="19494500" y="10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701" name="フローチャート: 判断 700">
          <a:extLst>
            <a:ext uri="{FF2B5EF4-FFF2-40B4-BE49-F238E27FC236}">
              <a16:creationId xmlns:a16="http://schemas.microsoft.com/office/drawing/2014/main" id="{02D52F87-ECFE-4D13-982D-787F4322A7C6}"/>
            </a:ext>
          </a:extLst>
        </xdr:cNvPr>
        <xdr:cNvSpPr/>
      </xdr:nvSpPr>
      <xdr:spPr>
        <a:xfrm>
          <a:off x="18605500" y="1062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D05CE76-D833-40C9-BCF9-7B844F824F7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D644339-F645-440C-B841-492EC519F5C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E41CAF3-6E97-481E-A01E-E2C1F074E04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6DB53C9-6C0C-4FB2-9752-67DE83484A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58FC694-75EF-4CAB-BAB2-F9B06BC43EE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87275</xdr:rowOff>
    </xdr:from>
    <xdr:to>
      <xdr:col>116</xdr:col>
      <xdr:colOff>114300</xdr:colOff>
      <xdr:row>61</xdr:row>
      <xdr:rowOff>17425</xdr:rowOff>
    </xdr:to>
    <xdr:sp macro="" textlink="">
      <xdr:nvSpPr>
        <xdr:cNvPr id="707" name="楕円 706">
          <a:extLst>
            <a:ext uri="{FF2B5EF4-FFF2-40B4-BE49-F238E27FC236}">
              <a16:creationId xmlns:a16="http://schemas.microsoft.com/office/drawing/2014/main" id="{950E310B-DFA1-4795-AB4C-7CEA0BEE3326}"/>
            </a:ext>
          </a:extLst>
        </xdr:cNvPr>
        <xdr:cNvSpPr/>
      </xdr:nvSpPr>
      <xdr:spPr>
        <a:xfrm>
          <a:off x="22110700" y="103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110152</xdr:rowOff>
    </xdr:from>
    <xdr:ext cx="469744" cy="259045"/>
    <xdr:sp macro="" textlink="">
      <xdr:nvSpPr>
        <xdr:cNvPr id="708" name="【学校施設】&#10;一人当たり面積該当値テキスト">
          <a:extLst>
            <a:ext uri="{FF2B5EF4-FFF2-40B4-BE49-F238E27FC236}">
              <a16:creationId xmlns:a16="http://schemas.microsoft.com/office/drawing/2014/main" id="{1D610834-BA20-488A-A5FF-655C9981550A}"/>
            </a:ext>
          </a:extLst>
        </xdr:cNvPr>
        <xdr:cNvSpPr txBox="1"/>
      </xdr:nvSpPr>
      <xdr:spPr>
        <a:xfrm>
          <a:off x="22199600" y="1022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95047</xdr:rowOff>
    </xdr:from>
    <xdr:to>
      <xdr:col>112</xdr:col>
      <xdr:colOff>38100</xdr:colOff>
      <xdr:row>61</xdr:row>
      <xdr:rowOff>25197</xdr:rowOff>
    </xdr:to>
    <xdr:sp macro="" textlink="">
      <xdr:nvSpPr>
        <xdr:cNvPr id="709" name="楕円 708">
          <a:extLst>
            <a:ext uri="{FF2B5EF4-FFF2-40B4-BE49-F238E27FC236}">
              <a16:creationId xmlns:a16="http://schemas.microsoft.com/office/drawing/2014/main" id="{FE2CD196-200F-44C7-B8ED-BC8ADFF57317}"/>
            </a:ext>
          </a:extLst>
        </xdr:cNvPr>
        <xdr:cNvSpPr/>
      </xdr:nvSpPr>
      <xdr:spPr>
        <a:xfrm>
          <a:off x="21272500" y="103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138075</xdr:rowOff>
    </xdr:from>
    <xdr:to>
      <xdr:col>116</xdr:col>
      <xdr:colOff>63500</xdr:colOff>
      <xdr:row>60</xdr:row>
      <xdr:rowOff>145847</xdr:rowOff>
    </xdr:to>
    <xdr:cxnSp macro="">
      <xdr:nvCxnSpPr>
        <xdr:cNvPr id="710" name="直線コネクタ 709">
          <a:extLst>
            <a:ext uri="{FF2B5EF4-FFF2-40B4-BE49-F238E27FC236}">
              <a16:creationId xmlns:a16="http://schemas.microsoft.com/office/drawing/2014/main" id="{9E888778-1D4C-4E16-B841-0D74D5DC1432}"/>
            </a:ext>
          </a:extLst>
        </xdr:cNvPr>
        <xdr:cNvCxnSpPr/>
      </xdr:nvCxnSpPr>
      <xdr:spPr>
        <a:xfrm flipV="1">
          <a:off x="21323300" y="10425075"/>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104648</xdr:rowOff>
    </xdr:from>
    <xdr:to>
      <xdr:col>107</xdr:col>
      <xdr:colOff>101600</xdr:colOff>
      <xdr:row>61</xdr:row>
      <xdr:rowOff>34798</xdr:rowOff>
    </xdr:to>
    <xdr:sp macro="" textlink="">
      <xdr:nvSpPr>
        <xdr:cNvPr id="711" name="楕円 710">
          <a:extLst>
            <a:ext uri="{FF2B5EF4-FFF2-40B4-BE49-F238E27FC236}">
              <a16:creationId xmlns:a16="http://schemas.microsoft.com/office/drawing/2014/main" id="{3651BB31-2A88-4293-B131-B159F9265E42}"/>
            </a:ext>
          </a:extLst>
        </xdr:cNvPr>
        <xdr:cNvSpPr/>
      </xdr:nvSpPr>
      <xdr:spPr>
        <a:xfrm>
          <a:off x="20383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145847</xdr:rowOff>
    </xdr:from>
    <xdr:to>
      <xdr:col>111</xdr:col>
      <xdr:colOff>177800</xdr:colOff>
      <xdr:row>60</xdr:row>
      <xdr:rowOff>155448</xdr:rowOff>
    </xdr:to>
    <xdr:cxnSp macro="">
      <xdr:nvCxnSpPr>
        <xdr:cNvPr id="712" name="直線コネクタ 711">
          <a:extLst>
            <a:ext uri="{FF2B5EF4-FFF2-40B4-BE49-F238E27FC236}">
              <a16:creationId xmlns:a16="http://schemas.microsoft.com/office/drawing/2014/main" id="{ACB1D2E5-018B-4EF5-8530-ACAF856D8EF0}"/>
            </a:ext>
          </a:extLst>
        </xdr:cNvPr>
        <xdr:cNvCxnSpPr/>
      </xdr:nvCxnSpPr>
      <xdr:spPr>
        <a:xfrm flipV="1">
          <a:off x="20434300" y="10432847"/>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111049</xdr:rowOff>
    </xdr:from>
    <xdr:to>
      <xdr:col>102</xdr:col>
      <xdr:colOff>165100</xdr:colOff>
      <xdr:row>61</xdr:row>
      <xdr:rowOff>41199</xdr:rowOff>
    </xdr:to>
    <xdr:sp macro="" textlink="">
      <xdr:nvSpPr>
        <xdr:cNvPr id="713" name="楕円 712">
          <a:extLst>
            <a:ext uri="{FF2B5EF4-FFF2-40B4-BE49-F238E27FC236}">
              <a16:creationId xmlns:a16="http://schemas.microsoft.com/office/drawing/2014/main" id="{79AFE796-E782-44CC-88EC-5F11F6A47991}"/>
            </a:ext>
          </a:extLst>
        </xdr:cNvPr>
        <xdr:cNvSpPr/>
      </xdr:nvSpPr>
      <xdr:spPr>
        <a:xfrm>
          <a:off x="19494500" y="103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155448</xdr:rowOff>
    </xdr:from>
    <xdr:to>
      <xdr:col>107</xdr:col>
      <xdr:colOff>50800</xdr:colOff>
      <xdr:row>60</xdr:row>
      <xdr:rowOff>161849</xdr:rowOff>
    </xdr:to>
    <xdr:cxnSp macro="">
      <xdr:nvCxnSpPr>
        <xdr:cNvPr id="714" name="直線コネクタ 713">
          <a:extLst>
            <a:ext uri="{FF2B5EF4-FFF2-40B4-BE49-F238E27FC236}">
              <a16:creationId xmlns:a16="http://schemas.microsoft.com/office/drawing/2014/main" id="{C767F2F3-3DF7-4AC1-99D4-F0B556D80930}"/>
            </a:ext>
          </a:extLst>
        </xdr:cNvPr>
        <xdr:cNvCxnSpPr/>
      </xdr:nvCxnSpPr>
      <xdr:spPr>
        <a:xfrm flipV="1">
          <a:off x="19545300" y="1044244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121107</xdr:rowOff>
    </xdr:from>
    <xdr:to>
      <xdr:col>98</xdr:col>
      <xdr:colOff>38100</xdr:colOff>
      <xdr:row>61</xdr:row>
      <xdr:rowOff>51257</xdr:rowOff>
    </xdr:to>
    <xdr:sp macro="" textlink="">
      <xdr:nvSpPr>
        <xdr:cNvPr id="715" name="楕円 714">
          <a:extLst>
            <a:ext uri="{FF2B5EF4-FFF2-40B4-BE49-F238E27FC236}">
              <a16:creationId xmlns:a16="http://schemas.microsoft.com/office/drawing/2014/main" id="{0F175B30-EDDB-4731-A7C3-CAD37CBEE71E}"/>
            </a:ext>
          </a:extLst>
        </xdr:cNvPr>
        <xdr:cNvSpPr/>
      </xdr:nvSpPr>
      <xdr:spPr>
        <a:xfrm>
          <a:off x="18605500" y="104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161849</xdr:rowOff>
    </xdr:from>
    <xdr:to>
      <xdr:col>102</xdr:col>
      <xdr:colOff>114300</xdr:colOff>
      <xdr:row>61</xdr:row>
      <xdr:rowOff>457</xdr:rowOff>
    </xdr:to>
    <xdr:cxnSp macro="">
      <xdr:nvCxnSpPr>
        <xdr:cNvPr id="716" name="直線コネクタ 715">
          <a:extLst>
            <a:ext uri="{FF2B5EF4-FFF2-40B4-BE49-F238E27FC236}">
              <a16:creationId xmlns:a16="http://schemas.microsoft.com/office/drawing/2014/main" id="{430124DA-1FBC-48AE-B95F-D8801B19A0E1}"/>
            </a:ext>
          </a:extLst>
        </xdr:cNvPr>
        <xdr:cNvCxnSpPr/>
      </xdr:nvCxnSpPr>
      <xdr:spPr>
        <a:xfrm flipV="1">
          <a:off x="18656300" y="10448849"/>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717" name="n_1aveValue【学校施設】&#10;一人当たり面積">
          <a:extLst>
            <a:ext uri="{FF2B5EF4-FFF2-40B4-BE49-F238E27FC236}">
              <a16:creationId xmlns:a16="http://schemas.microsoft.com/office/drawing/2014/main" id="{32BE863C-D4AD-4D17-9B71-A2A4145F1144}"/>
            </a:ext>
          </a:extLst>
        </xdr:cNvPr>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718" name="n_2aveValue【学校施設】&#10;一人当たり面積">
          <a:extLst>
            <a:ext uri="{FF2B5EF4-FFF2-40B4-BE49-F238E27FC236}">
              <a16:creationId xmlns:a16="http://schemas.microsoft.com/office/drawing/2014/main" id="{48931250-261E-4CF9-8FE6-BE341A3DD1D8}"/>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81704</xdr:rowOff>
    </xdr:from>
    <xdr:ext cx="469744" cy="259045"/>
    <xdr:sp macro="" textlink="">
      <xdr:nvSpPr>
        <xdr:cNvPr id="719" name="n_3aveValue【学校施設】&#10;一人当たり面積">
          <a:extLst>
            <a:ext uri="{FF2B5EF4-FFF2-40B4-BE49-F238E27FC236}">
              <a16:creationId xmlns:a16="http://schemas.microsoft.com/office/drawing/2014/main" id="{7853B1F8-0B19-4C8E-86A0-5E348D86409F}"/>
            </a:ext>
          </a:extLst>
        </xdr:cNvPr>
        <xdr:cNvSpPr txBox="1"/>
      </xdr:nvSpPr>
      <xdr:spPr>
        <a:xfrm>
          <a:off x="19310427" y="1071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83990</xdr:rowOff>
    </xdr:from>
    <xdr:ext cx="469744" cy="259045"/>
    <xdr:sp macro="" textlink="">
      <xdr:nvSpPr>
        <xdr:cNvPr id="720" name="n_4aveValue【学校施設】&#10;一人当たり面積">
          <a:extLst>
            <a:ext uri="{FF2B5EF4-FFF2-40B4-BE49-F238E27FC236}">
              <a16:creationId xmlns:a16="http://schemas.microsoft.com/office/drawing/2014/main" id="{F806AC7C-132B-4F26-9E69-A3E69725BBEB}"/>
            </a:ext>
          </a:extLst>
        </xdr:cNvPr>
        <xdr:cNvSpPr txBox="1"/>
      </xdr:nvSpPr>
      <xdr:spPr>
        <a:xfrm>
          <a:off x="18421427" y="1071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41724</xdr:rowOff>
    </xdr:from>
    <xdr:ext cx="469744" cy="259045"/>
    <xdr:sp macro="" textlink="">
      <xdr:nvSpPr>
        <xdr:cNvPr id="721" name="n_1mainValue【学校施設】&#10;一人当たり面積">
          <a:extLst>
            <a:ext uri="{FF2B5EF4-FFF2-40B4-BE49-F238E27FC236}">
              <a16:creationId xmlns:a16="http://schemas.microsoft.com/office/drawing/2014/main" id="{1F9DB7FF-2ABE-4B71-9B89-EB748C94FF81}"/>
            </a:ext>
          </a:extLst>
        </xdr:cNvPr>
        <xdr:cNvSpPr txBox="1"/>
      </xdr:nvSpPr>
      <xdr:spPr>
        <a:xfrm>
          <a:off x="21075727" y="1015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51325</xdr:rowOff>
    </xdr:from>
    <xdr:ext cx="469744" cy="259045"/>
    <xdr:sp macro="" textlink="">
      <xdr:nvSpPr>
        <xdr:cNvPr id="722" name="n_2mainValue【学校施設】&#10;一人当たり面積">
          <a:extLst>
            <a:ext uri="{FF2B5EF4-FFF2-40B4-BE49-F238E27FC236}">
              <a16:creationId xmlns:a16="http://schemas.microsoft.com/office/drawing/2014/main" id="{6687A36C-4CD2-483C-BBDB-593D0B0EF30C}"/>
            </a:ext>
          </a:extLst>
        </xdr:cNvPr>
        <xdr:cNvSpPr txBox="1"/>
      </xdr:nvSpPr>
      <xdr:spPr>
        <a:xfrm>
          <a:off x="20199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57726</xdr:rowOff>
    </xdr:from>
    <xdr:ext cx="469744" cy="259045"/>
    <xdr:sp macro="" textlink="">
      <xdr:nvSpPr>
        <xdr:cNvPr id="723" name="n_3mainValue【学校施設】&#10;一人当たり面積">
          <a:extLst>
            <a:ext uri="{FF2B5EF4-FFF2-40B4-BE49-F238E27FC236}">
              <a16:creationId xmlns:a16="http://schemas.microsoft.com/office/drawing/2014/main" id="{DC66F9D1-98D2-4683-9FE6-F3D46A4C69D4}"/>
            </a:ext>
          </a:extLst>
        </xdr:cNvPr>
        <xdr:cNvSpPr txBox="1"/>
      </xdr:nvSpPr>
      <xdr:spPr>
        <a:xfrm>
          <a:off x="19310427" y="1017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67784</xdr:rowOff>
    </xdr:from>
    <xdr:ext cx="469744" cy="259045"/>
    <xdr:sp macro="" textlink="">
      <xdr:nvSpPr>
        <xdr:cNvPr id="724" name="n_4mainValue【学校施設】&#10;一人当たり面積">
          <a:extLst>
            <a:ext uri="{FF2B5EF4-FFF2-40B4-BE49-F238E27FC236}">
              <a16:creationId xmlns:a16="http://schemas.microsoft.com/office/drawing/2014/main" id="{D40B496D-19E3-42BF-970C-18918F2C9DB4}"/>
            </a:ext>
          </a:extLst>
        </xdr:cNvPr>
        <xdr:cNvSpPr txBox="1"/>
      </xdr:nvSpPr>
      <xdr:spPr>
        <a:xfrm>
          <a:off x="18421427" y="1018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E679950B-EE9D-4BD9-BBBD-B39AB218AEB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4CB8A409-868E-4E05-94B7-7FF34A9CF1F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D107D245-04B8-4A3F-8C75-924F52148C5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9793C50A-503A-4B02-B37A-1594612B28A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8441BA93-9056-443A-AE97-6BC3E06BFF9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B96A1A52-45C6-41CD-A578-A717E6A2B73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87CA3A8E-5465-4682-8811-78B29625746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5777BE37-4A23-4908-8FBE-CD94C78AF8A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ECB937E1-CCE8-4522-82E9-F585F5AC80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2895349C-08E6-4A71-9F39-AF08C40E372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781897C3-9B3A-42AD-AF14-9747B1E7432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44E92931-4F8C-4B90-98EB-146AFA90154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28269CAD-9236-47E2-B78B-813A35EB1AC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A56B024D-CE50-4070-B8B0-4B25ACD3D71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F2D9D60F-1B9F-4B08-9572-17FE37068C2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B8B9DE82-1AD3-4A60-9361-30146BD3856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44C1AB3F-D0AF-492C-8DCA-27D9D7A0699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6CD8B3C2-0E1D-4D86-B650-83B0121A88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D01FC620-3989-4C15-ABB1-2177B40D3AC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64086EF0-462C-4CB9-8855-4EF5C060B6D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F4BC8B87-A318-4AB0-A52D-DCD424AEC25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254AFF0F-A621-4078-B648-B63DAF3BBDD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38F07FEA-58CD-4784-9334-610F96E9F5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AAD537DA-DC23-4FCB-87C8-605875FEE37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D588295E-C5A7-4D1B-A78F-742DADF088E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8D66FF22-EBC9-45D7-943C-1D1DB296E59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299ACBA3-2F9F-4DDE-8603-FF4039072C9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38B26343-2C3E-4499-9A49-DBE3C3210A4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92AF799A-BE04-468A-813D-0325CF28815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20408CE9-E4A4-43EF-96B4-B93A340935D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34775255-5E43-45E8-AB41-F2F6666E14A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3C02E6A7-DB61-456F-ADE0-6948101527E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ADE7A39D-E04D-41FE-B664-0C377647E33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487E3668-2E20-4EDD-8463-62C4FCE3B37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8C0DCC54-D577-459F-9844-BA8071D5C89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060D3153-1A12-4A0A-B12B-3ED212B8DFA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22F4D381-536F-49C2-842F-496EBCA46DF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E694BEA1-73B4-49EF-A798-70A0777ED1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98E2603E-B571-448B-9A7E-BC3DADD0476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8FEE2B77-FBEE-4717-B96F-CF1B61C971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C8710BED-C99E-44BD-B98E-4F0963D8B364}"/>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6FBDAC27-4C61-44CD-A4E5-E28B76395F1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5907676D-EA4D-4DD0-B196-D12A73FAB1A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8" name="【公民館】&#10;有形固定資産減価償却率最大値テキスト">
          <a:extLst>
            <a:ext uri="{FF2B5EF4-FFF2-40B4-BE49-F238E27FC236}">
              <a16:creationId xmlns:a16="http://schemas.microsoft.com/office/drawing/2014/main" id="{83D7BFE1-34BF-4B03-92DD-AAA76E52B3DC}"/>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9" name="直線コネクタ 768">
          <a:extLst>
            <a:ext uri="{FF2B5EF4-FFF2-40B4-BE49-F238E27FC236}">
              <a16:creationId xmlns:a16="http://schemas.microsoft.com/office/drawing/2014/main" id="{5DAB08EA-9B10-4B9A-B36F-06A7FF5A35A8}"/>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770" name="【公民館】&#10;有形固定資産減価償却率平均値テキスト">
          <a:extLst>
            <a:ext uri="{FF2B5EF4-FFF2-40B4-BE49-F238E27FC236}">
              <a16:creationId xmlns:a16="http://schemas.microsoft.com/office/drawing/2014/main" id="{F1E060D8-28D3-4D1A-AADB-7B3A0D103887}"/>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1" name="フローチャート: 判断 770">
          <a:extLst>
            <a:ext uri="{FF2B5EF4-FFF2-40B4-BE49-F238E27FC236}">
              <a16:creationId xmlns:a16="http://schemas.microsoft.com/office/drawing/2014/main" id="{562CDE5F-7F1D-4524-800B-542602F260A7}"/>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2" name="フローチャート: 判断 771">
          <a:extLst>
            <a:ext uri="{FF2B5EF4-FFF2-40B4-BE49-F238E27FC236}">
              <a16:creationId xmlns:a16="http://schemas.microsoft.com/office/drawing/2014/main" id="{CC05410A-20A7-4AC9-8A98-31B09E44F5A8}"/>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3" name="フローチャート: 判断 772">
          <a:extLst>
            <a:ext uri="{FF2B5EF4-FFF2-40B4-BE49-F238E27FC236}">
              <a16:creationId xmlns:a16="http://schemas.microsoft.com/office/drawing/2014/main" id="{514120EF-278E-47C4-9DE7-74FFFB21E9A5}"/>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74" name="フローチャート: 判断 773">
          <a:extLst>
            <a:ext uri="{FF2B5EF4-FFF2-40B4-BE49-F238E27FC236}">
              <a16:creationId xmlns:a16="http://schemas.microsoft.com/office/drawing/2014/main" id="{B2CD630D-76D5-4CB7-B863-2621D5510C82}"/>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5" name="フローチャート: 判断 774">
          <a:extLst>
            <a:ext uri="{FF2B5EF4-FFF2-40B4-BE49-F238E27FC236}">
              <a16:creationId xmlns:a16="http://schemas.microsoft.com/office/drawing/2014/main" id="{1636719F-50E4-4539-A489-2F9EC115BC48}"/>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FD0B6AB-6537-466C-8CBF-C9DB9EE96AF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FF3F1BC-5386-45DA-B49C-B6B1EFF12A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F62819A-58B8-4099-B97E-F13F2DF50B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C9CF047-985A-42C4-9A08-1E2D1185491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712563D9-F086-4459-A191-D7223DBB50A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781" name="楕円 780">
          <a:extLst>
            <a:ext uri="{FF2B5EF4-FFF2-40B4-BE49-F238E27FC236}">
              <a16:creationId xmlns:a16="http://schemas.microsoft.com/office/drawing/2014/main" id="{27BB0A92-0EB4-47E5-9D57-EDC281E11289}"/>
            </a:ext>
          </a:extLst>
        </xdr:cNvPr>
        <xdr:cNvSpPr/>
      </xdr:nvSpPr>
      <xdr:spPr>
        <a:xfrm>
          <a:off x="16268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82566</xdr:rowOff>
    </xdr:from>
    <xdr:ext cx="405111" cy="259045"/>
    <xdr:sp macro="" textlink="">
      <xdr:nvSpPr>
        <xdr:cNvPr id="782" name="【公民館】&#10;有形固定資産減価償却率該当値テキスト">
          <a:extLst>
            <a:ext uri="{FF2B5EF4-FFF2-40B4-BE49-F238E27FC236}">
              <a16:creationId xmlns:a16="http://schemas.microsoft.com/office/drawing/2014/main" id="{16174CF2-E04D-45A4-935F-4F3C365D297E}"/>
            </a:ext>
          </a:extLst>
        </xdr:cNvPr>
        <xdr:cNvSpPr txBox="1"/>
      </xdr:nvSpPr>
      <xdr:spPr>
        <a:xfrm>
          <a:off x="16357600"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52070</xdr:rowOff>
    </xdr:from>
    <xdr:to>
      <xdr:col>81</xdr:col>
      <xdr:colOff>101600</xdr:colOff>
      <xdr:row>103</xdr:row>
      <xdr:rowOff>153670</xdr:rowOff>
    </xdr:to>
    <xdr:sp macro="" textlink="">
      <xdr:nvSpPr>
        <xdr:cNvPr id="783" name="楕円 782">
          <a:extLst>
            <a:ext uri="{FF2B5EF4-FFF2-40B4-BE49-F238E27FC236}">
              <a16:creationId xmlns:a16="http://schemas.microsoft.com/office/drawing/2014/main" id="{4F10999B-65A5-4912-A38E-81281E7EC8F7}"/>
            </a:ext>
          </a:extLst>
        </xdr:cNvPr>
        <xdr:cNvSpPr/>
      </xdr:nvSpPr>
      <xdr:spPr>
        <a:xfrm>
          <a:off x="15430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102870</xdr:rowOff>
    </xdr:from>
    <xdr:to>
      <xdr:col>85</xdr:col>
      <xdr:colOff>127000</xdr:colOff>
      <xdr:row>103</xdr:row>
      <xdr:rowOff>110489</xdr:rowOff>
    </xdr:to>
    <xdr:cxnSp macro="">
      <xdr:nvCxnSpPr>
        <xdr:cNvPr id="784" name="直線コネクタ 783">
          <a:extLst>
            <a:ext uri="{FF2B5EF4-FFF2-40B4-BE49-F238E27FC236}">
              <a16:creationId xmlns:a16="http://schemas.microsoft.com/office/drawing/2014/main" id="{9E1CC8F7-7313-4D47-986A-3D7300EB8346}"/>
            </a:ext>
          </a:extLst>
        </xdr:cNvPr>
        <xdr:cNvCxnSpPr/>
      </xdr:nvCxnSpPr>
      <xdr:spPr>
        <a:xfrm>
          <a:off x="15481300" y="177622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168275</xdr:rowOff>
    </xdr:from>
    <xdr:to>
      <xdr:col>76</xdr:col>
      <xdr:colOff>165100</xdr:colOff>
      <xdr:row>103</xdr:row>
      <xdr:rowOff>98425</xdr:rowOff>
    </xdr:to>
    <xdr:sp macro="" textlink="">
      <xdr:nvSpPr>
        <xdr:cNvPr id="785" name="楕円 784">
          <a:extLst>
            <a:ext uri="{FF2B5EF4-FFF2-40B4-BE49-F238E27FC236}">
              <a16:creationId xmlns:a16="http://schemas.microsoft.com/office/drawing/2014/main" id="{EFA134EA-7859-4E06-BCA2-D805986EF487}"/>
            </a:ext>
          </a:extLst>
        </xdr:cNvPr>
        <xdr:cNvSpPr/>
      </xdr:nvSpPr>
      <xdr:spPr>
        <a:xfrm>
          <a:off x="14541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47625</xdr:rowOff>
    </xdr:from>
    <xdr:to>
      <xdr:col>81</xdr:col>
      <xdr:colOff>50800</xdr:colOff>
      <xdr:row>103</xdr:row>
      <xdr:rowOff>102870</xdr:rowOff>
    </xdr:to>
    <xdr:cxnSp macro="">
      <xdr:nvCxnSpPr>
        <xdr:cNvPr id="786" name="直線コネクタ 785">
          <a:extLst>
            <a:ext uri="{FF2B5EF4-FFF2-40B4-BE49-F238E27FC236}">
              <a16:creationId xmlns:a16="http://schemas.microsoft.com/office/drawing/2014/main" id="{6B5E1EC3-0371-46AB-82CF-BFAE8C52273A}"/>
            </a:ext>
          </a:extLst>
        </xdr:cNvPr>
        <xdr:cNvCxnSpPr/>
      </xdr:nvCxnSpPr>
      <xdr:spPr>
        <a:xfrm>
          <a:off x="14592300" y="177069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17780</xdr:rowOff>
    </xdr:from>
    <xdr:to>
      <xdr:col>72</xdr:col>
      <xdr:colOff>38100</xdr:colOff>
      <xdr:row>103</xdr:row>
      <xdr:rowOff>119380</xdr:rowOff>
    </xdr:to>
    <xdr:sp macro="" textlink="">
      <xdr:nvSpPr>
        <xdr:cNvPr id="787" name="楕円 786">
          <a:extLst>
            <a:ext uri="{FF2B5EF4-FFF2-40B4-BE49-F238E27FC236}">
              <a16:creationId xmlns:a16="http://schemas.microsoft.com/office/drawing/2014/main" id="{13259733-60A8-4979-A648-EA58D11287F8}"/>
            </a:ext>
          </a:extLst>
        </xdr:cNvPr>
        <xdr:cNvSpPr/>
      </xdr:nvSpPr>
      <xdr:spPr>
        <a:xfrm>
          <a:off x="13652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47625</xdr:rowOff>
    </xdr:from>
    <xdr:to>
      <xdr:col>76</xdr:col>
      <xdr:colOff>114300</xdr:colOff>
      <xdr:row>103</xdr:row>
      <xdr:rowOff>68580</xdr:rowOff>
    </xdr:to>
    <xdr:cxnSp macro="">
      <xdr:nvCxnSpPr>
        <xdr:cNvPr id="788" name="直線コネクタ 787">
          <a:extLst>
            <a:ext uri="{FF2B5EF4-FFF2-40B4-BE49-F238E27FC236}">
              <a16:creationId xmlns:a16="http://schemas.microsoft.com/office/drawing/2014/main" id="{07FB4D73-3923-42D5-9FC9-E29FFD3E9D51}"/>
            </a:ext>
          </a:extLst>
        </xdr:cNvPr>
        <xdr:cNvCxnSpPr/>
      </xdr:nvCxnSpPr>
      <xdr:spPr>
        <a:xfrm flipV="1">
          <a:off x="13703300" y="177069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116839</xdr:rowOff>
    </xdr:from>
    <xdr:to>
      <xdr:col>67</xdr:col>
      <xdr:colOff>101600</xdr:colOff>
      <xdr:row>103</xdr:row>
      <xdr:rowOff>46989</xdr:rowOff>
    </xdr:to>
    <xdr:sp macro="" textlink="">
      <xdr:nvSpPr>
        <xdr:cNvPr id="789" name="楕円 788">
          <a:extLst>
            <a:ext uri="{FF2B5EF4-FFF2-40B4-BE49-F238E27FC236}">
              <a16:creationId xmlns:a16="http://schemas.microsoft.com/office/drawing/2014/main" id="{9E92DA90-ABBF-4D75-99ED-EF67920F36DF}"/>
            </a:ext>
          </a:extLst>
        </xdr:cNvPr>
        <xdr:cNvSpPr/>
      </xdr:nvSpPr>
      <xdr:spPr>
        <a:xfrm>
          <a:off x="12763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167639</xdr:rowOff>
    </xdr:from>
    <xdr:to>
      <xdr:col>71</xdr:col>
      <xdr:colOff>177800</xdr:colOff>
      <xdr:row>103</xdr:row>
      <xdr:rowOff>68580</xdr:rowOff>
    </xdr:to>
    <xdr:cxnSp macro="">
      <xdr:nvCxnSpPr>
        <xdr:cNvPr id="790" name="直線コネクタ 789">
          <a:extLst>
            <a:ext uri="{FF2B5EF4-FFF2-40B4-BE49-F238E27FC236}">
              <a16:creationId xmlns:a16="http://schemas.microsoft.com/office/drawing/2014/main" id="{67543C52-3263-4EF5-8B98-A5AFE8C7FF78}"/>
            </a:ext>
          </a:extLst>
        </xdr:cNvPr>
        <xdr:cNvCxnSpPr/>
      </xdr:nvCxnSpPr>
      <xdr:spPr>
        <a:xfrm>
          <a:off x="12814300" y="176555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91" name="n_1aveValue【公民館】&#10;有形固定資産減価償却率">
          <a:extLst>
            <a:ext uri="{FF2B5EF4-FFF2-40B4-BE49-F238E27FC236}">
              <a16:creationId xmlns:a16="http://schemas.microsoft.com/office/drawing/2014/main" id="{8CC380DF-A1E8-4E40-B8EE-8309FFCCF34A}"/>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792" name="n_2aveValue【公民館】&#10;有形固定資産減価償却率">
          <a:extLst>
            <a:ext uri="{FF2B5EF4-FFF2-40B4-BE49-F238E27FC236}">
              <a16:creationId xmlns:a16="http://schemas.microsoft.com/office/drawing/2014/main" id="{5D742032-D571-4EE4-BEAF-231189D85AF2}"/>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93" name="n_3aveValue【公民館】&#10;有形固定資産減価償却率">
          <a:extLst>
            <a:ext uri="{FF2B5EF4-FFF2-40B4-BE49-F238E27FC236}">
              <a16:creationId xmlns:a16="http://schemas.microsoft.com/office/drawing/2014/main" id="{111873FA-8C10-49B4-A2DB-41D5AC93954A}"/>
            </a:ext>
          </a:extLst>
        </xdr:cNvPr>
        <xdr:cNvSpPr txBox="1"/>
      </xdr:nvSpPr>
      <xdr:spPr>
        <a:xfrm>
          <a:off x="13500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94" name="n_4aveValue【公民館】&#10;有形固定資産減価償却率">
          <a:extLst>
            <a:ext uri="{FF2B5EF4-FFF2-40B4-BE49-F238E27FC236}">
              <a16:creationId xmlns:a16="http://schemas.microsoft.com/office/drawing/2014/main" id="{1A7FABE4-77C7-4D27-BD36-B421E6D391A6}"/>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170197</xdr:rowOff>
    </xdr:from>
    <xdr:ext cx="405111" cy="259045"/>
    <xdr:sp macro="" textlink="">
      <xdr:nvSpPr>
        <xdr:cNvPr id="795" name="n_1mainValue【公民館】&#10;有形固定資産減価償却率">
          <a:extLst>
            <a:ext uri="{FF2B5EF4-FFF2-40B4-BE49-F238E27FC236}">
              <a16:creationId xmlns:a16="http://schemas.microsoft.com/office/drawing/2014/main" id="{45298A46-1DDC-45DE-A73C-78D1B0619D8A}"/>
            </a:ext>
          </a:extLst>
        </xdr:cNvPr>
        <xdr:cNvSpPr txBox="1"/>
      </xdr:nvSpPr>
      <xdr:spPr>
        <a:xfrm>
          <a:off x="152660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114952</xdr:rowOff>
    </xdr:from>
    <xdr:ext cx="405111" cy="259045"/>
    <xdr:sp macro="" textlink="">
      <xdr:nvSpPr>
        <xdr:cNvPr id="796" name="n_2mainValue【公民館】&#10;有形固定資産減価償却率">
          <a:extLst>
            <a:ext uri="{FF2B5EF4-FFF2-40B4-BE49-F238E27FC236}">
              <a16:creationId xmlns:a16="http://schemas.microsoft.com/office/drawing/2014/main" id="{A6EBE714-2DDA-44C7-B375-73FE77439BC1}"/>
            </a:ext>
          </a:extLst>
        </xdr:cNvPr>
        <xdr:cNvSpPr txBox="1"/>
      </xdr:nvSpPr>
      <xdr:spPr>
        <a:xfrm>
          <a:off x="143897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135907</xdr:rowOff>
    </xdr:from>
    <xdr:ext cx="405111" cy="259045"/>
    <xdr:sp macro="" textlink="">
      <xdr:nvSpPr>
        <xdr:cNvPr id="797" name="n_3mainValue【公民館】&#10;有形固定資産減価償却率">
          <a:extLst>
            <a:ext uri="{FF2B5EF4-FFF2-40B4-BE49-F238E27FC236}">
              <a16:creationId xmlns:a16="http://schemas.microsoft.com/office/drawing/2014/main" id="{FED9E2E9-FC13-4AF5-A9E0-ABE77F3483DA}"/>
            </a:ext>
          </a:extLst>
        </xdr:cNvPr>
        <xdr:cNvSpPr txBox="1"/>
      </xdr:nvSpPr>
      <xdr:spPr>
        <a:xfrm>
          <a:off x="13500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63516</xdr:rowOff>
    </xdr:from>
    <xdr:ext cx="405111" cy="259045"/>
    <xdr:sp macro="" textlink="">
      <xdr:nvSpPr>
        <xdr:cNvPr id="798" name="n_4mainValue【公民館】&#10;有形固定資産減価償却率">
          <a:extLst>
            <a:ext uri="{FF2B5EF4-FFF2-40B4-BE49-F238E27FC236}">
              <a16:creationId xmlns:a16="http://schemas.microsoft.com/office/drawing/2014/main" id="{99C00094-B91C-48A2-9B65-794529244F17}"/>
            </a:ext>
          </a:extLst>
        </xdr:cNvPr>
        <xdr:cNvSpPr txBox="1"/>
      </xdr:nvSpPr>
      <xdr:spPr>
        <a:xfrm>
          <a:off x="12611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5D13E395-3A09-4362-9B0A-37D5A189EF2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918F86B6-CC5E-4A4D-8C75-9CB9E3B741B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A7FD370A-4163-4D0E-AF43-DDB92831E64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1953CD61-57A7-4AC6-8A92-18165177541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9326EC1E-EA17-409C-A460-991E80AE93E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6C49ACB1-EFA3-4AF0-8FBC-7AB0F8D1EB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51253806-20F9-412A-8A58-4778774808C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BAA439E5-4F7B-415E-A595-67A06E13390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DB502E3C-44CF-4A78-A0EE-D415B521DF3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380B9B2F-86C2-40D9-B20B-01810D24245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4BA5E0F3-4FB4-4B75-AE1A-C9D112762ED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919FA9F6-158C-489A-943C-0F7831EC542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99F3D910-48F4-4FD5-A1A5-DABCFB420F5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2039120A-5D0B-48EC-96E5-02DA6DFDF3F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2272B5DE-7D6F-4B6F-8C8B-8BAAF70615D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B24BC178-E829-4056-BE74-14DB3C8B1D3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988E5A01-8744-4AB9-94DE-F6C2226873E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E6982635-AACF-497A-9F61-841773F8409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47712D43-2E7D-4835-B5AB-DF1BB0EE633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C99A0E30-286D-4E9B-8570-0F1C89C03A2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6BF190B8-2F52-488A-A204-B0C437B328D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20" name="直線コネクタ 819">
          <a:extLst>
            <a:ext uri="{FF2B5EF4-FFF2-40B4-BE49-F238E27FC236}">
              <a16:creationId xmlns:a16="http://schemas.microsoft.com/office/drawing/2014/main" id="{B7B54126-F692-4702-92A0-1FB1EFCCA3E5}"/>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1" name="【公民館】&#10;一人当たり面積最小値テキスト">
          <a:extLst>
            <a:ext uri="{FF2B5EF4-FFF2-40B4-BE49-F238E27FC236}">
              <a16:creationId xmlns:a16="http://schemas.microsoft.com/office/drawing/2014/main" id="{835C0C77-DDF7-443A-A79A-398E35039F22}"/>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2" name="直線コネクタ 821">
          <a:extLst>
            <a:ext uri="{FF2B5EF4-FFF2-40B4-BE49-F238E27FC236}">
              <a16:creationId xmlns:a16="http://schemas.microsoft.com/office/drawing/2014/main" id="{DF7FFA94-7FBF-4227-B770-AC4B1D8FEF34}"/>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3" name="【公民館】&#10;一人当たり面積最大値テキスト">
          <a:extLst>
            <a:ext uri="{FF2B5EF4-FFF2-40B4-BE49-F238E27FC236}">
              <a16:creationId xmlns:a16="http://schemas.microsoft.com/office/drawing/2014/main" id="{4A578144-FD23-45EA-B05D-1078DCE8C495}"/>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4" name="直線コネクタ 823">
          <a:extLst>
            <a:ext uri="{FF2B5EF4-FFF2-40B4-BE49-F238E27FC236}">
              <a16:creationId xmlns:a16="http://schemas.microsoft.com/office/drawing/2014/main" id="{1D37D6E9-3ECB-4F7F-A29C-E4C6348D69B1}"/>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5" name="【公民館】&#10;一人当たり面積平均値テキスト">
          <a:extLst>
            <a:ext uri="{FF2B5EF4-FFF2-40B4-BE49-F238E27FC236}">
              <a16:creationId xmlns:a16="http://schemas.microsoft.com/office/drawing/2014/main" id="{84C0ED1F-C7EB-4AA7-86C9-2A64C26C3BB3}"/>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6" name="フローチャート: 判断 825">
          <a:extLst>
            <a:ext uri="{FF2B5EF4-FFF2-40B4-BE49-F238E27FC236}">
              <a16:creationId xmlns:a16="http://schemas.microsoft.com/office/drawing/2014/main" id="{BEEBD07E-6A40-495D-92D7-ADAAD5233E9F}"/>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7" name="フローチャート: 判断 826">
          <a:extLst>
            <a:ext uri="{FF2B5EF4-FFF2-40B4-BE49-F238E27FC236}">
              <a16:creationId xmlns:a16="http://schemas.microsoft.com/office/drawing/2014/main" id="{E651CBD8-1889-4FC6-AB2E-A3AFC535B75E}"/>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8" name="フローチャート: 判断 827">
          <a:extLst>
            <a:ext uri="{FF2B5EF4-FFF2-40B4-BE49-F238E27FC236}">
              <a16:creationId xmlns:a16="http://schemas.microsoft.com/office/drawing/2014/main" id="{39BE10AC-47FA-4CF8-965A-9DD5B32CA26E}"/>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9" name="フローチャート: 判断 828">
          <a:extLst>
            <a:ext uri="{FF2B5EF4-FFF2-40B4-BE49-F238E27FC236}">
              <a16:creationId xmlns:a16="http://schemas.microsoft.com/office/drawing/2014/main" id="{10EDDB73-B84F-4833-BEE3-DBD62D27C364}"/>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30" name="フローチャート: 判断 829">
          <a:extLst>
            <a:ext uri="{FF2B5EF4-FFF2-40B4-BE49-F238E27FC236}">
              <a16:creationId xmlns:a16="http://schemas.microsoft.com/office/drawing/2014/main" id="{194247DD-90CF-43F2-BAC3-5118DF14E745}"/>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8B5E4E7-66D9-4201-9242-24396905724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E45C230-E4DF-4B98-9DF7-E2D02FAFFCD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93BEF67-858D-47B0-9369-B740C522CD5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5E04C56-B919-4101-9F80-9B10E53E824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9B0EBB91-B3B9-4C52-B748-33A6B767197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144272</xdr:rowOff>
    </xdr:from>
    <xdr:to>
      <xdr:col>116</xdr:col>
      <xdr:colOff>114300</xdr:colOff>
      <xdr:row>104</xdr:row>
      <xdr:rowOff>74422</xdr:rowOff>
    </xdr:to>
    <xdr:sp macro="" textlink="">
      <xdr:nvSpPr>
        <xdr:cNvPr id="836" name="楕円 835">
          <a:extLst>
            <a:ext uri="{FF2B5EF4-FFF2-40B4-BE49-F238E27FC236}">
              <a16:creationId xmlns:a16="http://schemas.microsoft.com/office/drawing/2014/main" id="{621D6FF6-74E1-4DA8-BAAF-E0D71C3FFBB0}"/>
            </a:ext>
          </a:extLst>
        </xdr:cNvPr>
        <xdr:cNvSpPr/>
      </xdr:nvSpPr>
      <xdr:spPr>
        <a:xfrm>
          <a:off x="22110700" y="178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167149</xdr:rowOff>
    </xdr:from>
    <xdr:ext cx="469744" cy="259045"/>
    <xdr:sp macro="" textlink="">
      <xdr:nvSpPr>
        <xdr:cNvPr id="837" name="【公民館】&#10;一人当たり面積該当値テキスト">
          <a:extLst>
            <a:ext uri="{FF2B5EF4-FFF2-40B4-BE49-F238E27FC236}">
              <a16:creationId xmlns:a16="http://schemas.microsoft.com/office/drawing/2014/main" id="{75368591-C297-444B-8745-FAF04A4F5848}"/>
            </a:ext>
          </a:extLst>
        </xdr:cNvPr>
        <xdr:cNvSpPr txBox="1"/>
      </xdr:nvSpPr>
      <xdr:spPr>
        <a:xfrm>
          <a:off x="22199600" y="1765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148844</xdr:rowOff>
    </xdr:from>
    <xdr:to>
      <xdr:col>112</xdr:col>
      <xdr:colOff>38100</xdr:colOff>
      <xdr:row>104</xdr:row>
      <xdr:rowOff>78994</xdr:rowOff>
    </xdr:to>
    <xdr:sp macro="" textlink="">
      <xdr:nvSpPr>
        <xdr:cNvPr id="838" name="楕円 837">
          <a:extLst>
            <a:ext uri="{FF2B5EF4-FFF2-40B4-BE49-F238E27FC236}">
              <a16:creationId xmlns:a16="http://schemas.microsoft.com/office/drawing/2014/main" id="{C7E6F147-1ECC-4DD0-A67E-00C62208B925}"/>
            </a:ext>
          </a:extLst>
        </xdr:cNvPr>
        <xdr:cNvSpPr/>
      </xdr:nvSpPr>
      <xdr:spPr>
        <a:xfrm>
          <a:off x="21272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23622</xdr:rowOff>
    </xdr:from>
    <xdr:to>
      <xdr:col>116</xdr:col>
      <xdr:colOff>63500</xdr:colOff>
      <xdr:row>104</xdr:row>
      <xdr:rowOff>28194</xdr:rowOff>
    </xdr:to>
    <xdr:cxnSp macro="">
      <xdr:nvCxnSpPr>
        <xdr:cNvPr id="839" name="直線コネクタ 838">
          <a:extLst>
            <a:ext uri="{FF2B5EF4-FFF2-40B4-BE49-F238E27FC236}">
              <a16:creationId xmlns:a16="http://schemas.microsoft.com/office/drawing/2014/main" id="{AF31DB3B-D1EA-438A-92B3-E200A52346FF}"/>
            </a:ext>
          </a:extLst>
        </xdr:cNvPr>
        <xdr:cNvCxnSpPr/>
      </xdr:nvCxnSpPr>
      <xdr:spPr>
        <a:xfrm flipV="1">
          <a:off x="21323300" y="1785442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155702</xdr:rowOff>
    </xdr:from>
    <xdr:to>
      <xdr:col>107</xdr:col>
      <xdr:colOff>101600</xdr:colOff>
      <xdr:row>104</xdr:row>
      <xdr:rowOff>85852</xdr:rowOff>
    </xdr:to>
    <xdr:sp macro="" textlink="">
      <xdr:nvSpPr>
        <xdr:cNvPr id="840" name="楕円 839">
          <a:extLst>
            <a:ext uri="{FF2B5EF4-FFF2-40B4-BE49-F238E27FC236}">
              <a16:creationId xmlns:a16="http://schemas.microsoft.com/office/drawing/2014/main" id="{6E6A4710-5073-4F4E-83E8-B2F049E2C808}"/>
            </a:ext>
          </a:extLst>
        </xdr:cNvPr>
        <xdr:cNvSpPr/>
      </xdr:nvSpPr>
      <xdr:spPr>
        <a:xfrm>
          <a:off x="203835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28194</xdr:rowOff>
    </xdr:from>
    <xdr:to>
      <xdr:col>111</xdr:col>
      <xdr:colOff>177800</xdr:colOff>
      <xdr:row>104</xdr:row>
      <xdr:rowOff>35052</xdr:rowOff>
    </xdr:to>
    <xdr:cxnSp macro="">
      <xdr:nvCxnSpPr>
        <xdr:cNvPr id="841" name="直線コネクタ 840">
          <a:extLst>
            <a:ext uri="{FF2B5EF4-FFF2-40B4-BE49-F238E27FC236}">
              <a16:creationId xmlns:a16="http://schemas.microsoft.com/office/drawing/2014/main" id="{FE5D3BAD-B6CC-464C-B9B4-E30109D3DEA1}"/>
            </a:ext>
          </a:extLst>
        </xdr:cNvPr>
        <xdr:cNvCxnSpPr/>
      </xdr:nvCxnSpPr>
      <xdr:spPr>
        <a:xfrm flipV="1">
          <a:off x="20434300" y="178589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157987</xdr:rowOff>
    </xdr:from>
    <xdr:to>
      <xdr:col>102</xdr:col>
      <xdr:colOff>165100</xdr:colOff>
      <xdr:row>104</xdr:row>
      <xdr:rowOff>88137</xdr:rowOff>
    </xdr:to>
    <xdr:sp macro="" textlink="">
      <xdr:nvSpPr>
        <xdr:cNvPr id="842" name="楕円 841">
          <a:extLst>
            <a:ext uri="{FF2B5EF4-FFF2-40B4-BE49-F238E27FC236}">
              <a16:creationId xmlns:a16="http://schemas.microsoft.com/office/drawing/2014/main" id="{6D92CE3E-2817-4A53-BFFF-B272879CE395}"/>
            </a:ext>
          </a:extLst>
        </xdr:cNvPr>
        <xdr:cNvSpPr/>
      </xdr:nvSpPr>
      <xdr:spPr>
        <a:xfrm>
          <a:off x="194945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35052</xdr:rowOff>
    </xdr:from>
    <xdr:to>
      <xdr:col>107</xdr:col>
      <xdr:colOff>50800</xdr:colOff>
      <xdr:row>104</xdr:row>
      <xdr:rowOff>37337</xdr:rowOff>
    </xdr:to>
    <xdr:cxnSp macro="">
      <xdr:nvCxnSpPr>
        <xdr:cNvPr id="843" name="直線コネクタ 842">
          <a:extLst>
            <a:ext uri="{FF2B5EF4-FFF2-40B4-BE49-F238E27FC236}">
              <a16:creationId xmlns:a16="http://schemas.microsoft.com/office/drawing/2014/main" id="{70523A87-1D70-4599-92E4-460F46E05FFC}"/>
            </a:ext>
          </a:extLst>
        </xdr:cNvPr>
        <xdr:cNvCxnSpPr/>
      </xdr:nvCxnSpPr>
      <xdr:spPr>
        <a:xfrm flipV="1">
          <a:off x="19545300" y="178658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160274</xdr:rowOff>
    </xdr:from>
    <xdr:to>
      <xdr:col>98</xdr:col>
      <xdr:colOff>38100</xdr:colOff>
      <xdr:row>104</xdr:row>
      <xdr:rowOff>90424</xdr:rowOff>
    </xdr:to>
    <xdr:sp macro="" textlink="">
      <xdr:nvSpPr>
        <xdr:cNvPr id="844" name="楕円 843">
          <a:extLst>
            <a:ext uri="{FF2B5EF4-FFF2-40B4-BE49-F238E27FC236}">
              <a16:creationId xmlns:a16="http://schemas.microsoft.com/office/drawing/2014/main" id="{009E225B-70F9-4CD7-A361-2902CDB00AE4}"/>
            </a:ext>
          </a:extLst>
        </xdr:cNvPr>
        <xdr:cNvSpPr/>
      </xdr:nvSpPr>
      <xdr:spPr>
        <a:xfrm>
          <a:off x="18605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37337</xdr:rowOff>
    </xdr:from>
    <xdr:to>
      <xdr:col>102</xdr:col>
      <xdr:colOff>114300</xdr:colOff>
      <xdr:row>104</xdr:row>
      <xdr:rowOff>39624</xdr:rowOff>
    </xdr:to>
    <xdr:cxnSp macro="">
      <xdr:nvCxnSpPr>
        <xdr:cNvPr id="845" name="直線コネクタ 844">
          <a:extLst>
            <a:ext uri="{FF2B5EF4-FFF2-40B4-BE49-F238E27FC236}">
              <a16:creationId xmlns:a16="http://schemas.microsoft.com/office/drawing/2014/main" id="{5AD60F28-AAB9-4F53-8540-EEE1ADC41361}"/>
            </a:ext>
          </a:extLst>
        </xdr:cNvPr>
        <xdr:cNvCxnSpPr/>
      </xdr:nvCxnSpPr>
      <xdr:spPr>
        <a:xfrm flipV="1">
          <a:off x="18656300" y="178681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6" name="n_1aveValue【公民館】&#10;一人当たり面積">
          <a:extLst>
            <a:ext uri="{FF2B5EF4-FFF2-40B4-BE49-F238E27FC236}">
              <a16:creationId xmlns:a16="http://schemas.microsoft.com/office/drawing/2014/main" id="{6B806C5F-BBD3-4D44-A6AA-FED653A2DD84}"/>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847" name="n_2aveValue【公民館】&#10;一人当たり面積">
          <a:extLst>
            <a:ext uri="{FF2B5EF4-FFF2-40B4-BE49-F238E27FC236}">
              <a16:creationId xmlns:a16="http://schemas.microsoft.com/office/drawing/2014/main" id="{99BA9C64-FEDB-41A9-A076-3FBD96C7C092}"/>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8" name="n_3aveValue【公民館】&#10;一人当たり面積">
          <a:extLst>
            <a:ext uri="{FF2B5EF4-FFF2-40B4-BE49-F238E27FC236}">
              <a16:creationId xmlns:a16="http://schemas.microsoft.com/office/drawing/2014/main" id="{67C5656C-0CBD-47AB-860F-8BA210438AA5}"/>
            </a:ext>
          </a:extLst>
        </xdr:cNvPr>
        <xdr:cNvSpPr txBox="1"/>
      </xdr:nvSpPr>
      <xdr:spPr>
        <a:xfrm>
          <a:off x="19310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9" name="n_4aveValue【公民館】&#10;一人当たり面積">
          <a:extLst>
            <a:ext uri="{FF2B5EF4-FFF2-40B4-BE49-F238E27FC236}">
              <a16:creationId xmlns:a16="http://schemas.microsoft.com/office/drawing/2014/main" id="{60B4B33D-3EF6-4135-8A34-E27B622DFA2C}"/>
            </a:ext>
          </a:extLst>
        </xdr:cNvPr>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95521</xdr:rowOff>
    </xdr:from>
    <xdr:ext cx="469744" cy="259045"/>
    <xdr:sp macro="" textlink="">
      <xdr:nvSpPr>
        <xdr:cNvPr id="850" name="n_1mainValue【公民館】&#10;一人当たり面積">
          <a:extLst>
            <a:ext uri="{FF2B5EF4-FFF2-40B4-BE49-F238E27FC236}">
              <a16:creationId xmlns:a16="http://schemas.microsoft.com/office/drawing/2014/main" id="{A37AB264-A072-4BA5-9293-4A4DDBE63CF7}"/>
            </a:ext>
          </a:extLst>
        </xdr:cNvPr>
        <xdr:cNvSpPr txBox="1"/>
      </xdr:nvSpPr>
      <xdr:spPr>
        <a:xfrm>
          <a:off x="21075727" y="1758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102379</xdr:rowOff>
    </xdr:from>
    <xdr:ext cx="469744" cy="259045"/>
    <xdr:sp macro="" textlink="">
      <xdr:nvSpPr>
        <xdr:cNvPr id="851" name="n_2mainValue【公民館】&#10;一人当たり面積">
          <a:extLst>
            <a:ext uri="{FF2B5EF4-FFF2-40B4-BE49-F238E27FC236}">
              <a16:creationId xmlns:a16="http://schemas.microsoft.com/office/drawing/2014/main" id="{4395DCCF-90ED-46A5-B133-CFB65837F9BD}"/>
            </a:ext>
          </a:extLst>
        </xdr:cNvPr>
        <xdr:cNvSpPr txBox="1"/>
      </xdr:nvSpPr>
      <xdr:spPr>
        <a:xfrm>
          <a:off x="20199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104664</xdr:rowOff>
    </xdr:from>
    <xdr:ext cx="469744" cy="259045"/>
    <xdr:sp macro="" textlink="">
      <xdr:nvSpPr>
        <xdr:cNvPr id="852" name="n_3mainValue【公民館】&#10;一人当たり面積">
          <a:extLst>
            <a:ext uri="{FF2B5EF4-FFF2-40B4-BE49-F238E27FC236}">
              <a16:creationId xmlns:a16="http://schemas.microsoft.com/office/drawing/2014/main" id="{DA7EC601-2776-4BAB-9118-DDC0318C7CA8}"/>
            </a:ext>
          </a:extLst>
        </xdr:cNvPr>
        <xdr:cNvSpPr txBox="1"/>
      </xdr:nvSpPr>
      <xdr:spPr>
        <a:xfrm>
          <a:off x="19310427" y="1759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106951</xdr:rowOff>
    </xdr:from>
    <xdr:ext cx="469744" cy="259045"/>
    <xdr:sp macro="" textlink="">
      <xdr:nvSpPr>
        <xdr:cNvPr id="853" name="n_4mainValue【公民館】&#10;一人当たり面積">
          <a:extLst>
            <a:ext uri="{FF2B5EF4-FFF2-40B4-BE49-F238E27FC236}">
              <a16:creationId xmlns:a16="http://schemas.microsoft.com/office/drawing/2014/main" id="{BE4379E7-2161-49D9-BB0C-FFB40BB33D4B}"/>
            </a:ext>
          </a:extLst>
        </xdr:cNvPr>
        <xdr:cNvSpPr txBox="1"/>
      </xdr:nvSpPr>
      <xdr:spPr>
        <a:xfrm>
          <a:off x="18421427" y="1759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ED228C06-9139-484A-8842-4BE6181A41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42AD5529-2C93-4E50-B08E-D4989DCF549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CA76A1E-1775-4E21-AFD1-FF911F78988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港湾・漁港、公民館については、前年よりも有形固定資産減価償却率が増加した。一方、橋りょう・トンネル、公営住宅、認定こども園・幼稚園・保育所、学校施設については、前年よりも有形固定資産減価償却率が減少した。</a:t>
          </a:r>
        </a:p>
        <a:p>
          <a:r>
            <a:rPr kumimoji="1" lang="ja-JP" altLang="en-US" sz="1300">
              <a:latin typeface="ＭＳ Ｐゴシック" panose="020B0600070205080204" pitchFamily="50" charset="-128"/>
              <a:ea typeface="ＭＳ Ｐゴシック" panose="020B0600070205080204" pitchFamily="50" charset="-128"/>
            </a:rPr>
            <a:t>　また、橋りょう・トンネル、公営住宅、学校施設、公民館については、有形固定資産減価償却率が類似団体平均を下回っているが、道路、港湾・漁港、認定こども園・幼稚園・保育所については、類似団体平均を上回っている。特に道路においては類似団体平均を１４．８ポイント上回っている。高度経済成長期に整備したものが大半であり維持管理経費の増大が見込まれるが、生活の基盤であり数量を削減することはできない。公共施設等総合管理計画に基づき計画的な長寿命化の推進によるライフサイクルコストの縮減及び施設管理の効率化によるコスト削減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39BFA2-07C2-41F1-91C7-5292FFFE497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88C1FF-D6FB-465A-A09C-231D8747FDF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6FA730-44AB-4C10-889A-A91DFBA2FF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C51A4B-9041-4CEA-80EE-0E21DB0FCCE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1EBA30-6766-4D68-818B-D4FB46326B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C31B6A-C7C8-4247-AF3D-00C417B196F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232859-4938-433E-AF49-16F36306B5F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8B4899-1ABA-44B9-9026-9D3D3D703CE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9B9FA3-48C1-483D-8973-FC865C4203D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FE61763-AB06-4173-BEBB-FC7D17076EE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91,542
90,899
682.92
62,802,001
59,424,853
2,833,623
29,324,812
34,464,374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78EF2A-915B-4B75-9D87-C6140DEAC78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1FD61C-E7B3-454C-90F9-E9AEBE35B3B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815571-3EC8-42D8-A209-8A8CF0B3F76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CB012E9-A52C-4ECC-8DE5-D696992D93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C22086-66F4-4F43-A00E-028E586E209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DC6A6F0-F556-4B2D-BC90-CAA62F4579C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B82FF0-9F11-431E-8A68-62C6544B26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BB37C1-56FC-48F0-92A0-CE06BCE2BD4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02A5CC-39F9-4264-8CC9-0F1BFDC0A4C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600ABA-71C2-4520-B9E0-8161CF7089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72AAB3-DFBB-4DC7-9222-34AD67CDF0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28B384-857C-4596-A278-C775DE0BEB9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046FAF-E182-40BA-A4DB-617CD0C057C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DE13CF-0491-4848-875D-9C02303EB14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EC67B8-0B7F-4D3D-ADB7-6FA842C1072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DF0178-0F4A-4E74-BC24-D46C0A39550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FD7B7A-0720-47D0-A487-80C64B701D0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CCCB9B-CD18-4565-9215-DB8119982EB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D1C5623-B02E-4F7D-A0D0-07524E8CF4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8E82D26-8D4B-4442-8C41-96E93771DB2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5456759-885C-442E-B46F-CA538631B2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741F3C-1609-48AA-8DED-82AC1578EA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70FAE4-11FF-4698-BD53-8F9DC74BF31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812E10E-DEA0-4458-B754-8D81788C475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E307266-1E02-4868-B278-A1D775F7A6D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CDCACF-C5DB-4818-89B9-156112B609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E84AFD-D7C1-43BD-9D78-FA29D351A7E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F49740B-3B5C-4790-8D9F-BCBE9DF2EC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7E9F22-D5F1-4BC2-99B8-FA75CFC76D5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D3596A5-27A3-4658-B283-9E96BCF4CF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A35FF1D-FC10-42EE-9AB1-22D2728D9A2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00AF34-7372-44D2-A954-615525C7359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6F03124-CD26-48CB-8429-5710A87371E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9C8E03D-45C0-4996-AC57-C6BDC5D88CA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045C39E-1E2D-42F0-8419-17138B0B529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0F79269-AD2F-4D56-8341-61023817F61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E5EE335-CD1B-4492-899E-06329035268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DEFE0F2-4159-4F7C-9AA0-EEF3CDC8074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A4855E8-CB56-4FB7-9B0F-882C65F45F2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8CEBB13-1A4B-4323-BCBA-752130F165F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00391FE-04BA-426B-A089-ADCEDF7333D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A2446CD-5312-4CFB-9E80-FB183071C4F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2A567A4-4442-4985-A56A-BE9F77C04A0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DC39D43-968E-4237-9E61-D61B3AC76B0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29F56C9-9DF1-423B-94BF-6C75E3A5E9C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F089E1B-AE32-4AF7-B3DC-606890B96C6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D4A7E392-3076-4125-9ACB-DA06EE8445D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45567056-2AD5-4266-9C5D-0DE0EA26372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FE1F5EC9-FA26-4A71-BA78-35189AE87AE6}"/>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43C3D617-0805-4570-A72F-F385CC7AA402}"/>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8A1FEAFF-DA29-4B85-BFF2-4B7C5714A074}"/>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F80B79A4-84D7-4024-88C8-96FD7B7EC017}"/>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389475A5-5D14-41A3-8843-D5F01757937E}"/>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D2FFB0E4-F3FE-4558-9C6C-49BE5124DFA7}"/>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AA27008-04F4-4626-8242-6FB4EB926107}"/>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8BB41C91-0778-4197-8CBC-BD14A0F274B1}"/>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3C7B4587-8C97-440D-8E45-84759F5731EF}"/>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3747F4-73F1-44A4-A097-3AC71E20945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C7C521A-ABEE-4653-AA80-856595015C0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980F315-A1FF-4392-8E60-D291984FA6D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13CA811-1EE6-46AB-88A6-DFD28960A41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31140F6-D1F5-4055-8D16-1AEA40BAC62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97246</xdr:rowOff>
    </xdr:from>
    <xdr:to>
      <xdr:col>24</xdr:col>
      <xdr:colOff>114300</xdr:colOff>
      <xdr:row>39</xdr:row>
      <xdr:rowOff>27396</xdr:rowOff>
    </xdr:to>
    <xdr:sp macro="" textlink="">
      <xdr:nvSpPr>
        <xdr:cNvPr id="74" name="楕円 73">
          <a:extLst>
            <a:ext uri="{FF2B5EF4-FFF2-40B4-BE49-F238E27FC236}">
              <a16:creationId xmlns:a16="http://schemas.microsoft.com/office/drawing/2014/main" id="{EF486783-48DE-4E83-94A6-9086F5AD2E22}"/>
            </a:ext>
          </a:extLst>
        </xdr:cNvPr>
        <xdr:cNvSpPr/>
      </xdr:nvSpPr>
      <xdr:spPr>
        <a:xfrm>
          <a:off x="45847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75673</xdr:rowOff>
    </xdr:from>
    <xdr:ext cx="405111" cy="259045"/>
    <xdr:sp macro="" textlink="">
      <xdr:nvSpPr>
        <xdr:cNvPr id="75" name="【図書館】&#10;有形固定資産減価償却率該当値テキスト">
          <a:extLst>
            <a:ext uri="{FF2B5EF4-FFF2-40B4-BE49-F238E27FC236}">
              <a16:creationId xmlns:a16="http://schemas.microsoft.com/office/drawing/2014/main" id="{5B3DA359-528D-4551-91A3-D34B5C69302E}"/>
            </a:ext>
          </a:extLst>
        </xdr:cNvPr>
        <xdr:cNvSpPr txBox="1"/>
      </xdr:nvSpPr>
      <xdr:spPr>
        <a:xfrm>
          <a:off x="4673600"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74385</xdr:rowOff>
    </xdr:from>
    <xdr:to>
      <xdr:col>20</xdr:col>
      <xdr:colOff>38100</xdr:colOff>
      <xdr:row>40</xdr:row>
      <xdr:rowOff>4535</xdr:rowOff>
    </xdr:to>
    <xdr:sp macro="" textlink="">
      <xdr:nvSpPr>
        <xdr:cNvPr id="76" name="楕円 75">
          <a:extLst>
            <a:ext uri="{FF2B5EF4-FFF2-40B4-BE49-F238E27FC236}">
              <a16:creationId xmlns:a16="http://schemas.microsoft.com/office/drawing/2014/main" id="{DEFCEC85-6BEB-46FD-85A4-2BCDCBFB5F21}"/>
            </a:ext>
          </a:extLst>
        </xdr:cNvPr>
        <xdr:cNvSpPr/>
      </xdr:nvSpPr>
      <xdr:spPr>
        <a:xfrm>
          <a:off x="3746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148046</xdr:rowOff>
    </xdr:from>
    <xdr:to>
      <xdr:col>24</xdr:col>
      <xdr:colOff>63500</xdr:colOff>
      <xdr:row>39</xdr:row>
      <xdr:rowOff>125185</xdr:rowOff>
    </xdr:to>
    <xdr:cxnSp macro="">
      <xdr:nvCxnSpPr>
        <xdr:cNvPr id="77" name="直線コネクタ 76">
          <a:extLst>
            <a:ext uri="{FF2B5EF4-FFF2-40B4-BE49-F238E27FC236}">
              <a16:creationId xmlns:a16="http://schemas.microsoft.com/office/drawing/2014/main" id="{B7C8D5FE-554B-4729-8AA3-91D6567111AC}"/>
            </a:ext>
          </a:extLst>
        </xdr:cNvPr>
        <xdr:cNvCxnSpPr/>
      </xdr:nvCxnSpPr>
      <xdr:spPr>
        <a:xfrm flipV="1">
          <a:off x="3797300" y="6663146"/>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4173</xdr:rowOff>
    </xdr:from>
    <xdr:to>
      <xdr:col>15</xdr:col>
      <xdr:colOff>101600</xdr:colOff>
      <xdr:row>39</xdr:row>
      <xdr:rowOff>105773</xdr:rowOff>
    </xdr:to>
    <xdr:sp macro="" textlink="">
      <xdr:nvSpPr>
        <xdr:cNvPr id="78" name="楕円 77">
          <a:extLst>
            <a:ext uri="{FF2B5EF4-FFF2-40B4-BE49-F238E27FC236}">
              <a16:creationId xmlns:a16="http://schemas.microsoft.com/office/drawing/2014/main" id="{BE01F9AC-D441-4CD1-AA19-095614623E99}"/>
            </a:ext>
          </a:extLst>
        </xdr:cNvPr>
        <xdr:cNvSpPr/>
      </xdr:nvSpPr>
      <xdr:spPr>
        <a:xfrm>
          <a:off x="2857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54973</xdr:rowOff>
    </xdr:from>
    <xdr:to>
      <xdr:col>19</xdr:col>
      <xdr:colOff>177800</xdr:colOff>
      <xdr:row>39</xdr:row>
      <xdr:rowOff>125185</xdr:rowOff>
    </xdr:to>
    <xdr:cxnSp macro="">
      <xdr:nvCxnSpPr>
        <xdr:cNvPr id="79" name="直線コネクタ 78">
          <a:extLst>
            <a:ext uri="{FF2B5EF4-FFF2-40B4-BE49-F238E27FC236}">
              <a16:creationId xmlns:a16="http://schemas.microsoft.com/office/drawing/2014/main" id="{65E0737C-FFCB-4E88-A9BA-B6D1ECFB6621}"/>
            </a:ext>
          </a:extLst>
        </xdr:cNvPr>
        <xdr:cNvCxnSpPr/>
      </xdr:nvCxnSpPr>
      <xdr:spPr>
        <a:xfrm>
          <a:off x="2908300" y="6741523"/>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80" name="楕円 79">
          <a:extLst>
            <a:ext uri="{FF2B5EF4-FFF2-40B4-BE49-F238E27FC236}">
              <a16:creationId xmlns:a16="http://schemas.microsoft.com/office/drawing/2014/main" id="{D9A37CB9-1E56-4EA7-88A2-70FA8A051262}"/>
            </a:ext>
          </a:extLst>
        </xdr:cNvPr>
        <xdr:cNvSpPr/>
      </xdr:nvSpPr>
      <xdr:spPr>
        <a:xfrm>
          <a:off x="196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156210</xdr:rowOff>
    </xdr:from>
    <xdr:to>
      <xdr:col>15</xdr:col>
      <xdr:colOff>50800</xdr:colOff>
      <xdr:row>39</xdr:row>
      <xdr:rowOff>54973</xdr:rowOff>
    </xdr:to>
    <xdr:cxnSp macro="">
      <xdr:nvCxnSpPr>
        <xdr:cNvPr id="81" name="直線コネクタ 80">
          <a:extLst>
            <a:ext uri="{FF2B5EF4-FFF2-40B4-BE49-F238E27FC236}">
              <a16:creationId xmlns:a16="http://schemas.microsoft.com/office/drawing/2014/main" id="{D92715CB-86E3-473C-A432-4C6F2CEED507}"/>
            </a:ext>
          </a:extLst>
        </xdr:cNvPr>
        <xdr:cNvCxnSpPr/>
      </xdr:nvCxnSpPr>
      <xdr:spPr>
        <a:xfrm>
          <a:off x="2019300" y="667131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2" name="楕円 81">
          <a:extLst>
            <a:ext uri="{FF2B5EF4-FFF2-40B4-BE49-F238E27FC236}">
              <a16:creationId xmlns:a16="http://schemas.microsoft.com/office/drawing/2014/main" id="{42302CF5-E2BF-48C8-9F58-606CFDDB19D6}"/>
            </a:ext>
          </a:extLst>
        </xdr:cNvPr>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156210</xdr:rowOff>
    </xdr:to>
    <xdr:cxnSp macro="">
      <xdr:nvCxnSpPr>
        <xdr:cNvPr id="83" name="直線コネクタ 82">
          <a:extLst>
            <a:ext uri="{FF2B5EF4-FFF2-40B4-BE49-F238E27FC236}">
              <a16:creationId xmlns:a16="http://schemas.microsoft.com/office/drawing/2014/main" id="{718936C1-00AD-4BE0-973A-D215A8705803}"/>
            </a:ext>
          </a:extLst>
        </xdr:cNvPr>
        <xdr:cNvCxnSpPr/>
      </xdr:nvCxnSpPr>
      <xdr:spPr>
        <a:xfrm>
          <a:off x="1130300" y="652272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AD1FC5C2-867F-4F7E-B85F-F7C7FF1E5E28}"/>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DF3D93FC-22AB-4BF2-9C94-16EC4080A897}"/>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055DDC87-7FDE-407A-B3E6-F17CE54B90E6}"/>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64F145C7-0B67-4C32-85CD-FD479FF09907}"/>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id="{02B0A621-C6A5-463C-BF03-3B633CB5399B}"/>
            </a:ext>
          </a:extLst>
        </xdr:cNvPr>
        <xdr:cNvSpPr txBox="1"/>
      </xdr:nvSpPr>
      <xdr:spPr>
        <a:xfrm>
          <a:off x="35820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96900</xdr:rowOff>
    </xdr:from>
    <xdr:ext cx="405111" cy="259045"/>
    <xdr:sp macro="" textlink="">
      <xdr:nvSpPr>
        <xdr:cNvPr id="89" name="n_2mainValue【図書館】&#10;有形固定資産減価償却率">
          <a:extLst>
            <a:ext uri="{FF2B5EF4-FFF2-40B4-BE49-F238E27FC236}">
              <a16:creationId xmlns:a16="http://schemas.microsoft.com/office/drawing/2014/main" id="{834C22B5-0D87-45C6-84F8-9B19414C5E17}"/>
            </a:ext>
          </a:extLst>
        </xdr:cNvPr>
        <xdr:cNvSpPr txBox="1"/>
      </xdr:nvSpPr>
      <xdr:spPr>
        <a:xfrm>
          <a:off x="2705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90" name="n_3mainValue【図書館】&#10;有形固定資産減価償却率">
          <a:extLst>
            <a:ext uri="{FF2B5EF4-FFF2-40B4-BE49-F238E27FC236}">
              <a16:creationId xmlns:a16="http://schemas.microsoft.com/office/drawing/2014/main" id="{86BD4AB3-DECF-4661-B9F3-DD3AEA7693DA}"/>
            </a:ext>
          </a:extLst>
        </xdr:cNvPr>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91" name="n_4mainValue【図書館】&#10;有形固定資産減価償却率">
          <a:extLst>
            <a:ext uri="{FF2B5EF4-FFF2-40B4-BE49-F238E27FC236}">
              <a16:creationId xmlns:a16="http://schemas.microsoft.com/office/drawing/2014/main" id="{4C2B862D-EC9A-43D5-9945-7E3D9C1A85EB}"/>
            </a:ext>
          </a:extLst>
        </xdr:cNvPr>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AD187E9-6D31-4B48-BEAD-ADB50BCF64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3440139-6785-46CA-9F09-DF7EFF41E53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0A0D89B-934F-4367-A139-8E8420AD5E6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51D1042-36B7-4960-8167-1B8C1EDD122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06ADDDE-79D8-4A4B-94C5-7427059F6C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C55DF9-ACCC-4D2D-AF1E-48691FA58E4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15F43F1-139A-44D5-8223-4EF1F75F86C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A91C6E6-C7C3-4D49-BA42-9F302CACDD0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3AC3760-2060-4A1D-973E-15B9D93E8B2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9CAF105-3856-4ABA-9F2F-20382AEFF0A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9752ACD-5814-4511-A923-9F706020371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A4F352F-6B4C-4D8B-BED2-DBE76F0CE75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583C867-37AB-42C9-BEDE-373FB39B83E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45E9619-01EB-4DA7-A395-F1197831C82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400DD23-C4A7-4690-AF06-304298FC935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B30F68CB-3E03-4161-8295-06E05BEA979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FF4A809-BC10-495A-A0AB-7E2B59B5CAC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4F92F42-BCCA-4E09-ABB9-81CB77D8C5D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D351322-AC71-4F89-B076-C4FF2678962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96480ED-9BED-4666-810E-FB951811C60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AEC4D70-F1AE-4EE0-A7A9-45E3CFE179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85AC00A-59F9-4AC1-99D9-44768D05F28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F8F3465-B763-4A2E-95F2-7281DC757CC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F522F15C-D64E-41F9-86CC-1601D9A2EB6E}"/>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B278DADC-1F4F-4547-ADA2-DA16CEFFA29B}"/>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FDC36202-7C9D-4756-8575-E80EC4161EE6}"/>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EDA1B3D1-A1D1-489A-91CC-FE4DEBB9745C}"/>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F53A113E-DE9E-4858-96F1-E28778399737}"/>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20189D2F-9275-44E6-91C7-7950654DF308}"/>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D228B85-0212-4880-AD42-3F49CE443897}"/>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97AAB344-238A-46DF-BA3F-2CA2CD0461AD}"/>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30358173-3816-4C8F-A740-B184A884A7B2}"/>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5BEDEA06-4576-4914-8B55-AAC3AC76AEA2}"/>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492D5B78-185E-4D87-B871-369E6056D801}"/>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B292500-C974-4B1E-92F7-2E3EE0A1BB0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4D987C1-A765-4A22-9AFF-250EF2A941A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2EEDBC9-F651-4371-A870-358FA50A707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8BDAA82-6041-4B2A-9BBB-26D9E815058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A4E44E5-6AC4-4BD2-885A-1FF36EAD025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1" name="楕円 130">
          <a:extLst>
            <a:ext uri="{FF2B5EF4-FFF2-40B4-BE49-F238E27FC236}">
              <a16:creationId xmlns:a16="http://schemas.microsoft.com/office/drawing/2014/main" id="{B2183D29-5D8B-445C-812C-DDFBD192F0A4}"/>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2" name="【図書館】&#10;一人当たり面積該当値テキスト">
          <a:extLst>
            <a:ext uri="{FF2B5EF4-FFF2-40B4-BE49-F238E27FC236}">
              <a16:creationId xmlns:a16="http://schemas.microsoft.com/office/drawing/2014/main" id="{811BE6AE-84C4-4CD1-ABF5-044ACA281812}"/>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3" name="楕円 132">
          <a:extLst>
            <a:ext uri="{FF2B5EF4-FFF2-40B4-BE49-F238E27FC236}">
              <a16:creationId xmlns:a16="http://schemas.microsoft.com/office/drawing/2014/main" id="{DA2104CE-C896-4972-94F7-3A705C8C49BD}"/>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4" name="直線コネクタ 133">
          <a:extLst>
            <a:ext uri="{FF2B5EF4-FFF2-40B4-BE49-F238E27FC236}">
              <a16:creationId xmlns:a16="http://schemas.microsoft.com/office/drawing/2014/main" id="{98B615DD-E76F-44F1-A86A-DA46D9F5E9E9}"/>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5" name="楕円 134">
          <a:extLst>
            <a:ext uri="{FF2B5EF4-FFF2-40B4-BE49-F238E27FC236}">
              <a16:creationId xmlns:a16="http://schemas.microsoft.com/office/drawing/2014/main" id="{E67FA242-9A22-4B29-B5FE-A4B8B9357FE4}"/>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6" name="直線コネクタ 135">
          <a:extLst>
            <a:ext uri="{FF2B5EF4-FFF2-40B4-BE49-F238E27FC236}">
              <a16:creationId xmlns:a16="http://schemas.microsoft.com/office/drawing/2014/main" id="{A85A52B6-70F3-4EA3-8E83-05ECC2FF0D46}"/>
            </a:ext>
          </a:extLst>
        </xdr:cNvPr>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7" name="楕円 136">
          <a:extLst>
            <a:ext uri="{FF2B5EF4-FFF2-40B4-BE49-F238E27FC236}">
              <a16:creationId xmlns:a16="http://schemas.microsoft.com/office/drawing/2014/main" id="{C4D8590D-A1B1-47B2-8C1F-843CD165E7B0}"/>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8" name="直線コネクタ 137">
          <a:extLst>
            <a:ext uri="{FF2B5EF4-FFF2-40B4-BE49-F238E27FC236}">
              <a16:creationId xmlns:a16="http://schemas.microsoft.com/office/drawing/2014/main" id="{320D6280-9DB7-4C66-8EBC-6B4AA214BB96}"/>
            </a:ext>
          </a:extLst>
        </xdr:cNvPr>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114300</xdr:rowOff>
    </xdr:from>
    <xdr:to>
      <xdr:col>36</xdr:col>
      <xdr:colOff>165100</xdr:colOff>
      <xdr:row>41</xdr:row>
      <xdr:rowOff>44450</xdr:rowOff>
    </xdr:to>
    <xdr:sp macro="" textlink="">
      <xdr:nvSpPr>
        <xdr:cNvPr id="139" name="楕円 138">
          <a:extLst>
            <a:ext uri="{FF2B5EF4-FFF2-40B4-BE49-F238E27FC236}">
              <a16:creationId xmlns:a16="http://schemas.microsoft.com/office/drawing/2014/main" id="{3B5262F6-F352-43D4-86B4-983A15B1A53A}"/>
            </a:ext>
          </a:extLst>
        </xdr:cNvPr>
        <xdr:cNvSpPr/>
      </xdr:nvSpPr>
      <xdr:spPr>
        <a:xfrm>
          <a:off x="6921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165100</xdr:rowOff>
    </xdr:to>
    <xdr:cxnSp macro="">
      <xdr:nvCxnSpPr>
        <xdr:cNvPr id="140" name="直線コネクタ 139">
          <a:extLst>
            <a:ext uri="{FF2B5EF4-FFF2-40B4-BE49-F238E27FC236}">
              <a16:creationId xmlns:a16="http://schemas.microsoft.com/office/drawing/2014/main" id="{EB702CA5-AD7D-4E1E-9F6D-012CFFDFE2E3}"/>
            </a:ext>
          </a:extLst>
        </xdr:cNvPr>
        <xdr:cNvCxnSpPr/>
      </xdr:nvCxnSpPr>
      <xdr:spPr>
        <a:xfrm flipV="1">
          <a:off x="6972300" y="701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3610D0DF-1CCA-46DB-91AC-3FFCB45F2C3D}"/>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604E91FE-E24A-4A4F-BCAC-E2E45F0672D8}"/>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a:extLst>
            <a:ext uri="{FF2B5EF4-FFF2-40B4-BE49-F238E27FC236}">
              <a16:creationId xmlns:a16="http://schemas.microsoft.com/office/drawing/2014/main" id="{836CD1F8-7783-4F8B-BAE8-3409FF1BD7A1}"/>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9C66D8C3-14BA-4E2C-9866-DF1EB5041215}"/>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5" name="n_1mainValue【図書館】&#10;一人当たり面積">
          <a:extLst>
            <a:ext uri="{FF2B5EF4-FFF2-40B4-BE49-F238E27FC236}">
              <a16:creationId xmlns:a16="http://schemas.microsoft.com/office/drawing/2014/main" id="{BDCDF509-55D2-4C7B-8ECD-C9D01E7DFF36}"/>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6" name="n_2mainValue【図書館】&#10;一人当たり面積">
          <a:extLst>
            <a:ext uri="{FF2B5EF4-FFF2-40B4-BE49-F238E27FC236}">
              <a16:creationId xmlns:a16="http://schemas.microsoft.com/office/drawing/2014/main" id="{0B6B5735-31D1-4917-B798-BFC91FBC6841}"/>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7" name="n_3mainValue【図書館】&#10;一人当たり面積">
          <a:extLst>
            <a:ext uri="{FF2B5EF4-FFF2-40B4-BE49-F238E27FC236}">
              <a16:creationId xmlns:a16="http://schemas.microsoft.com/office/drawing/2014/main" id="{D26C2E44-9AF5-4AD9-9C2B-02C8E07280F4}"/>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35577</xdr:rowOff>
    </xdr:from>
    <xdr:ext cx="469744" cy="259045"/>
    <xdr:sp macro="" textlink="">
      <xdr:nvSpPr>
        <xdr:cNvPr id="148" name="n_4mainValue【図書館】&#10;一人当たり面積">
          <a:extLst>
            <a:ext uri="{FF2B5EF4-FFF2-40B4-BE49-F238E27FC236}">
              <a16:creationId xmlns:a16="http://schemas.microsoft.com/office/drawing/2014/main" id="{4285E6C5-1ACA-4A6D-9CAB-E6E5CB93539B}"/>
            </a:ext>
          </a:extLst>
        </xdr:cNvPr>
        <xdr:cNvSpPr txBox="1"/>
      </xdr:nvSpPr>
      <xdr:spPr>
        <a:xfrm>
          <a:off x="6737427"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C7E7C34-F860-4522-A7CD-65D06473D37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F91D7D0-CE8C-472B-83DF-E20B8C82D15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5D2CC03-DB8E-47B2-BB8F-CF1EAC7E94F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30BAADE-53BF-46EC-ABF5-A921A5C8F31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7054C09-0CE4-4055-862D-0A6C9FEC6BF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362A047-7C80-438D-A012-84392631525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AAD7B84-66EB-4217-9C5E-F35A61B1F37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883CFB7-2FB2-4BC5-A739-7E6BC0192B2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9C97BBB-7DFB-401A-89E6-8BFC551F52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5936EFA-5019-4B54-8EFE-655D4992A7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1C5AA93-209E-49B8-ADB7-E9916CA3DB4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DEE6C60D-48AA-49B5-8D34-3378C880252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6DB78CE8-477F-41CA-8702-3B651C17011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B14AA907-10C1-402A-A3A7-D7AECB86BEB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CDDE28E3-E03C-4121-B064-7BCB864AF41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FF9FFC01-C9E0-46EE-9137-802EE76B495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638A9540-EABD-4DB0-9C0D-2542A0DD639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B16F9946-8796-44A5-8756-97560BFBA41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FBF68FA5-53D4-4117-B807-1AF02060510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993FF385-7E39-4D0A-A119-FF013BBC2A9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2625FD68-938C-4E8D-A7A5-1955C01931F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F91FB06-14B2-4003-8F01-27E87F50D8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9BBCFB71-BBC2-427D-B9A5-314CB509CEF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F7649068-8BA2-45C5-88AE-D8E15B34BFF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44D80E0D-4A32-44AA-8829-8E4531F8D89C}"/>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BC80B041-22CC-4DDC-948C-62EF20768E5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195701A2-B35D-45A9-8330-341A6E2BB8A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8880A419-994E-4F71-9792-ECE0FA05571D}"/>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935E4458-5569-4C4C-A718-DA401596F0CD}"/>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4B3516DF-0BE0-48E1-96D7-5773C2D94214}"/>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B587480E-BFF3-4C6B-A500-AF5693EBAF6D}"/>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5D557CB7-43E2-41C0-84C6-B49D98A2C02F}"/>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C2F0F02A-AA39-47D2-A632-2A18F07925DF}"/>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16D21177-3A76-4C0B-82C8-A608E87E9651}"/>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3" name="フローチャート: 判断 182">
          <a:extLst>
            <a:ext uri="{FF2B5EF4-FFF2-40B4-BE49-F238E27FC236}">
              <a16:creationId xmlns:a16="http://schemas.microsoft.com/office/drawing/2014/main" id="{3AF60D79-FECB-4867-8047-F9DEE9E31CC9}"/>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D055B89-E30B-4485-BAF7-AFD0B02E84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7796BFE-0D86-4DCA-94DB-A0CF314836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2641A58-38AE-4BD3-B4F3-989C39DF25C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7CD1D63-81A1-4A45-9AAF-08DA194A68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0D5AC98-BAAE-43B7-8EC3-9C7F8F66D40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89" name="楕円 188">
          <a:extLst>
            <a:ext uri="{FF2B5EF4-FFF2-40B4-BE49-F238E27FC236}">
              <a16:creationId xmlns:a16="http://schemas.microsoft.com/office/drawing/2014/main" id="{59034E31-C024-4670-A9D9-FA3628335BE6}"/>
            </a:ext>
          </a:extLst>
        </xdr:cNvPr>
        <xdr:cNvSpPr/>
      </xdr:nvSpPr>
      <xdr:spPr>
        <a:xfrm>
          <a:off x="4584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46372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57E18451-9A93-47E2-B526-B7704D5A412B}"/>
            </a:ext>
          </a:extLst>
        </xdr:cNvPr>
        <xdr:cNvSpPr txBox="1"/>
      </xdr:nvSpPr>
      <xdr:spPr>
        <a:xfrm>
          <a:off x="4673600" y="1016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91" name="楕円 190">
          <a:extLst>
            <a:ext uri="{FF2B5EF4-FFF2-40B4-BE49-F238E27FC236}">
              <a16:creationId xmlns:a16="http://schemas.microsoft.com/office/drawing/2014/main" id="{5B313671-64EF-4E65-9F9C-BCE09668DA2E}"/>
            </a:ext>
          </a:extLst>
        </xdr:cNvPr>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74295</xdr:rowOff>
    </xdr:to>
    <xdr:cxnSp macro="">
      <xdr:nvCxnSpPr>
        <xdr:cNvPr id="192" name="直線コネクタ 191">
          <a:extLst>
            <a:ext uri="{FF2B5EF4-FFF2-40B4-BE49-F238E27FC236}">
              <a16:creationId xmlns:a16="http://schemas.microsoft.com/office/drawing/2014/main" id="{FF41EA4E-DA92-4A36-9673-02444DF12DF5}"/>
            </a:ext>
          </a:extLst>
        </xdr:cNvPr>
        <xdr:cNvCxnSpPr/>
      </xdr:nvCxnSpPr>
      <xdr:spPr>
        <a:xfrm>
          <a:off x="3797300" y="1031176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80645</xdr:rowOff>
    </xdr:from>
    <xdr:to>
      <xdr:col>15</xdr:col>
      <xdr:colOff>101600</xdr:colOff>
      <xdr:row>60</xdr:row>
      <xdr:rowOff>10795</xdr:rowOff>
    </xdr:to>
    <xdr:sp macro="" textlink="">
      <xdr:nvSpPr>
        <xdr:cNvPr id="193" name="楕円 192">
          <a:extLst>
            <a:ext uri="{FF2B5EF4-FFF2-40B4-BE49-F238E27FC236}">
              <a16:creationId xmlns:a16="http://schemas.microsoft.com/office/drawing/2014/main" id="{77AC6426-81C1-4B0B-9F66-B6E641E7DE22}"/>
            </a:ext>
          </a:extLst>
        </xdr:cNvPr>
        <xdr:cNvSpPr/>
      </xdr:nvSpPr>
      <xdr:spPr>
        <a:xfrm>
          <a:off x="2857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131445</xdr:rowOff>
    </xdr:from>
    <xdr:to>
      <xdr:col>19</xdr:col>
      <xdr:colOff>177800</xdr:colOff>
      <xdr:row>60</xdr:row>
      <xdr:rowOff>24765</xdr:rowOff>
    </xdr:to>
    <xdr:cxnSp macro="">
      <xdr:nvCxnSpPr>
        <xdr:cNvPr id="194" name="直線コネクタ 193">
          <a:extLst>
            <a:ext uri="{FF2B5EF4-FFF2-40B4-BE49-F238E27FC236}">
              <a16:creationId xmlns:a16="http://schemas.microsoft.com/office/drawing/2014/main" id="{F92FB929-FFB3-4F84-A4D7-27FDE5FDD12F}"/>
            </a:ext>
          </a:extLst>
        </xdr:cNvPr>
        <xdr:cNvCxnSpPr/>
      </xdr:nvCxnSpPr>
      <xdr:spPr>
        <a:xfrm>
          <a:off x="2908300" y="1024699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95" name="楕円 194">
          <a:extLst>
            <a:ext uri="{FF2B5EF4-FFF2-40B4-BE49-F238E27FC236}">
              <a16:creationId xmlns:a16="http://schemas.microsoft.com/office/drawing/2014/main" id="{62AE5FB1-E696-404B-A480-C9CF2FC381EC}"/>
            </a:ext>
          </a:extLst>
        </xdr:cNvPr>
        <xdr:cNvSpPr/>
      </xdr:nvSpPr>
      <xdr:spPr>
        <a:xfrm>
          <a:off x="1968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131445</xdr:rowOff>
    </xdr:from>
    <xdr:to>
      <xdr:col>15</xdr:col>
      <xdr:colOff>50800</xdr:colOff>
      <xdr:row>60</xdr:row>
      <xdr:rowOff>7620</xdr:rowOff>
    </xdr:to>
    <xdr:cxnSp macro="">
      <xdr:nvCxnSpPr>
        <xdr:cNvPr id="196" name="直線コネクタ 195">
          <a:extLst>
            <a:ext uri="{FF2B5EF4-FFF2-40B4-BE49-F238E27FC236}">
              <a16:creationId xmlns:a16="http://schemas.microsoft.com/office/drawing/2014/main" id="{581C897A-8D22-4009-B8FC-A2F735C70B04}"/>
            </a:ext>
          </a:extLst>
        </xdr:cNvPr>
        <xdr:cNvCxnSpPr/>
      </xdr:nvCxnSpPr>
      <xdr:spPr>
        <a:xfrm flipV="1">
          <a:off x="2019300" y="10246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53975</xdr:rowOff>
    </xdr:from>
    <xdr:to>
      <xdr:col>6</xdr:col>
      <xdr:colOff>38100</xdr:colOff>
      <xdr:row>59</xdr:row>
      <xdr:rowOff>155575</xdr:rowOff>
    </xdr:to>
    <xdr:sp macro="" textlink="">
      <xdr:nvSpPr>
        <xdr:cNvPr id="197" name="楕円 196">
          <a:extLst>
            <a:ext uri="{FF2B5EF4-FFF2-40B4-BE49-F238E27FC236}">
              <a16:creationId xmlns:a16="http://schemas.microsoft.com/office/drawing/2014/main" id="{DD7F3659-B69E-4B7B-81EB-CA8259446141}"/>
            </a:ext>
          </a:extLst>
        </xdr:cNvPr>
        <xdr:cNvSpPr/>
      </xdr:nvSpPr>
      <xdr:spPr>
        <a:xfrm>
          <a:off x="1079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104775</xdr:rowOff>
    </xdr:from>
    <xdr:to>
      <xdr:col>10</xdr:col>
      <xdr:colOff>114300</xdr:colOff>
      <xdr:row>60</xdr:row>
      <xdr:rowOff>7620</xdr:rowOff>
    </xdr:to>
    <xdr:cxnSp macro="">
      <xdr:nvCxnSpPr>
        <xdr:cNvPr id="198" name="直線コネクタ 197">
          <a:extLst>
            <a:ext uri="{FF2B5EF4-FFF2-40B4-BE49-F238E27FC236}">
              <a16:creationId xmlns:a16="http://schemas.microsoft.com/office/drawing/2014/main" id="{873EA419-B0E9-4861-9C0A-44461CE95E44}"/>
            </a:ext>
          </a:extLst>
        </xdr:cNvPr>
        <xdr:cNvCxnSpPr/>
      </xdr:nvCxnSpPr>
      <xdr:spPr>
        <a:xfrm>
          <a:off x="1130300" y="102203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C690EE02-CBF3-4F5F-9FD7-65F5C200BBCA}"/>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29850C00-65B1-4B99-8C9D-78FADA9A6AEC}"/>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201" name="n_3aveValue【体育館・プール】&#10;有形固定資産減価償却率">
          <a:extLst>
            <a:ext uri="{FF2B5EF4-FFF2-40B4-BE49-F238E27FC236}">
              <a16:creationId xmlns:a16="http://schemas.microsoft.com/office/drawing/2014/main" id="{40D3A687-B705-4807-AD75-D4243A876699}"/>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2" name="n_4aveValue【体育館・プール】&#10;有形固定資産減価償却率">
          <a:extLst>
            <a:ext uri="{FF2B5EF4-FFF2-40B4-BE49-F238E27FC236}">
              <a16:creationId xmlns:a16="http://schemas.microsoft.com/office/drawing/2014/main" id="{A1C81DB9-E1FA-4943-989C-5208B7CF32F2}"/>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92092</xdr:rowOff>
    </xdr:from>
    <xdr:ext cx="405111" cy="259045"/>
    <xdr:sp macro="" textlink="">
      <xdr:nvSpPr>
        <xdr:cNvPr id="203" name="n_1mainValue【体育館・プール】&#10;有形固定資産減価償却率">
          <a:extLst>
            <a:ext uri="{FF2B5EF4-FFF2-40B4-BE49-F238E27FC236}">
              <a16:creationId xmlns:a16="http://schemas.microsoft.com/office/drawing/2014/main" id="{6BE4679B-68F4-465F-86A0-83628A0D1545}"/>
            </a:ext>
          </a:extLst>
        </xdr:cNvPr>
        <xdr:cNvSpPr txBox="1"/>
      </xdr:nvSpPr>
      <xdr:spPr>
        <a:xfrm>
          <a:off x="35820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27322</xdr:rowOff>
    </xdr:from>
    <xdr:ext cx="405111" cy="259045"/>
    <xdr:sp macro="" textlink="">
      <xdr:nvSpPr>
        <xdr:cNvPr id="204" name="n_2mainValue【体育館・プール】&#10;有形固定資産減価償却率">
          <a:extLst>
            <a:ext uri="{FF2B5EF4-FFF2-40B4-BE49-F238E27FC236}">
              <a16:creationId xmlns:a16="http://schemas.microsoft.com/office/drawing/2014/main" id="{A23D0740-28F1-4483-94B3-5AC29269C2EA}"/>
            </a:ext>
          </a:extLst>
        </xdr:cNvPr>
        <xdr:cNvSpPr txBox="1"/>
      </xdr:nvSpPr>
      <xdr:spPr>
        <a:xfrm>
          <a:off x="2705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205" name="n_3mainValue【体育館・プール】&#10;有形固定資産減価償却率">
          <a:extLst>
            <a:ext uri="{FF2B5EF4-FFF2-40B4-BE49-F238E27FC236}">
              <a16:creationId xmlns:a16="http://schemas.microsoft.com/office/drawing/2014/main" id="{03D3FD65-7A87-4268-9A33-C9AAA159A5E6}"/>
            </a:ext>
          </a:extLst>
        </xdr:cNvPr>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652</xdr:rowOff>
    </xdr:from>
    <xdr:ext cx="405111" cy="259045"/>
    <xdr:sp macro="" textlink="">
      <xdr:nvSpPr>
        <xdr:cNvPr id="206" name="n_4mainValue【体育館・プール】&#10;有形固定資産減価償却率">
          <a:extLst>
            <a:ext uri="{FF2B5EF4-FFF2-40B4-BE49-F238E27FC236}">
              <a16:creationId xmlns:a16="http://schemas.microsoft.com/office/drawing/2014/main" id="{94467FAE-3BF1-411E-A6FD-298BF63FFAF4}"/>
            </a:ext>
          </a:extLst>
        </xdr:cNvPr>
        <xdr:cNvSpPr txBox="1"/>
      </xdr:nvSpPr>
      <xdr:spPr>
        <a:xfrm>
          <a:off x="927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9AB6029-CB20-457B-900A-0C760D11F8A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D1E76C0-4A29-4FD3-B791-798E80B5EF6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63BB4D8-BA85-475C-BBB3-9B2442EB3D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879B5CA-6C68-424E-B0A4-0BD7E13F38C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DE48E94-2DDB-490D-B470-8DDA3E61EB9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CA3C311-FAB4-4E24-A1D1-8297012A158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9749FFE-33BD-4E76-B595-BCB4113410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EBD87CF-B354-4D3C-BF9B-976844BE4D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D36B491-E24A-4F60-B7F8-2E509BF93F0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0E3EE5D-7C8D-4CCC-AC30-BD93FA36A3F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A276225-FEF4-4217-B0CB-39E5ACBBD93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F8D65924-06FF-4BC9-B4B7-70BE9873745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C5101C1-A28C-4C92-A0EF-EF56464FE8B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67AD52A4-F60F-459B-A583-E736DB58611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9A788FA-3FB0-4739-B132-51E0CF33141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D82B59DD-DE63-407C-8390-F7B4664ADBC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317768D-9105-48F2-AB83-9FB35B32E25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52E120BD-08AF-4036-99FB-E395AA24270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FE8BB5E-9D4C-4234-B632-751A38C1A0C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1A63E408-9808-4DC1-9529-E99191FAE5A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81A012B-4932-4751-8A3C-CCBB19EC7AA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BB705D12-4661-4016-98F6-9574C7E3708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6FBB599-5CAA-41BF-AADF-D0F10DB3A2F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E8D2A65F-2255-433F-9D20-5262962F5305}"/>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57A5D31-2321-4E5A-9016-02E520D8CAAB}"/>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1F3FA942-4E71-4B4F-ACF4-69D553A6FF49}"/>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E250FE01-6BB0-40C1-972F-1B8DA53A9D54}"/>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B6737CCE-48D0-4FE8-A443-1200C4E54B4D}"/>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B31CAD8B-13F6-4A0A-9B01-37A7CE39031D}"/>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3714277E-9808-4734-94FD-AA6FB02AF9B7}"/>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BF00E1ED-3940-48AA-93FB-62E96AACFD7F}"/>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4E1A084A-4880-4C87-9EAB-897B805DE55C}"/>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a:extLst>
            <a:ext uri="{FF2B5EF4-FFF2-40B4-BE49-F238E27FC236}">
              <a16:creationId xmlns:a16="http://schemas.microsoft.com/office/drawing/2014/main" id="{02235EB7-42BC-4BC3-A965-46AEC6527C4C}"/>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0" name="フローチャート: 判断 239">
          <a:extLst>
            <a:ext uri="{FF2B5EF4-FFF2-40B4-BE49-F238E27FC236}">
              <a16:creationId xmlns:a16="http://schemas.microsoft.com/office/drawing/2014/main" id="{EB79D081-9E95-48AC-BE04-A9EDAF3BFB31}"/>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9403E99-B165-489F-AD7C-F23E34BFB4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4207EA9-DC1F-4962-BEBE-5795BF8E15D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3DAC35D-8354-4373-AFB8-7F00FD433E0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5D99138-6717-498F-8EF5-9395EDC0EE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0680320-50D8-4756-9DDD-808C848FDD8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120650</xdr:rowOff>
    </xdr:from>
    <xdr:to>
      <xdr:col>55</xdr:col>
      <xdr:colOff>50800</xdr:colOff>
      <xdr:row>60</xdr:row>
      <xdr:rowOff>50800</xdr:rowOff>
    </xdr:to>
    <xdr:sp macro="" textlink="">
      <xdr:nvSpPr>
        <xdr:cNvPr id="246" name="楕円 245">
          <a:extLst>
            <a:ext uri="{FF2B5EF4-FFF2-40B4-BE49-F238E27FC236}">
              <a16:creationId xmlns:a16="http://schemas.microsoft.com/office/drawing/2014/main" id="{26EBEF09-1054-4B65-847C-318D92985BC9}"/>
            </a:ext>
          </a:extLst>
        </xdr:cNvPr>
        <xdr:cNvSpPr/>
      </xdr:nvSpPr>
      <xdr:spPr>
        <a:xfrm>
          <a:off x="10426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143527</xdr:rowOff>
    </xdr:from>
    <xdr:ext cx="469744" cy="259045"/>
    <xdr:sp macro="" textlink="">
      <xdr:nvSpPr>
        <xdr:cNvPr id="247" name="【体育館・プール】&#10;一人当たり面積該当値テキスト">
          <a:extLst>
            <a:ext uri="{FF2B5EF4-FFF2-40B4-BE49-F238E27FC236}">
              <a16:creationId xmlns:a16="http://schemas.microsoft.com/office/drawing/2014/main" id="{65E0DA85-B50D-4E90-A6F6-900200CB059C}"/>
            </a:ext>
          </a:extLst>
        </xdr:cNvPr>
        <xdr:cNvSpPr txBox="1"/>
      </xdr:nvSpPr>
      <xdr:spPr>
        <a:xfrm>
          <a:off x="10515600"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126365</xdr:rowOff>
    </xdr:from>
    <xdr:to>
      <xdr:col>50</xdr:col>
      <xdr:colOff>165100</xdr:colOff>
      <xdr:row>60</xdr:row>
      <xdr:rowOff>56515</xdr:rowOff>
    </xdr:to>
    <xdr:sp macro="" textlink="">
      <xdr:nvSpPr>
        <xdr:cNvPr id="248" name="楕円 247">
          <a:extLst>
            <a:ext uri="{FF2B5EF4-FFF2-40B4-BE49-F238E27FC236}">
              <a16:creationId xmlns:a16="http://schemas.microsoft.com/office/drawing/2014/main" id="{710FADCC-10FF-4271-8E8A-12878C0CFF54}"/>
            </a:ext>
          </a:extLst>
        </xdr:cNvPr>
        <xdr:cNvSpPr/>
      </xdr:nvSpPr>
      <xdr:spPr>
        <a:xfrm>
          <a:off x="9588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0</xdr:rowOff>
    </xdr:from>
    <xdr:to>
      <xdr:col>55</xdr:col>
      <xdr:colOff>0</xdr:colOff>
      <xdr:row>60</xdr:row>
      <xdr:rowOff>5715</xdr:rowOff>
    </xdr:to>
    <xdr:cxnSp macro="">
      <xdr:nvCxnSpPr>
        <xdr:cNvPr id="249" name="直線コネクタ 248">
          <a:extLst>
            <a:ext uri="{FF2B5EF4-FFF2-40B4-BE49-F238E27FC236}">
              <a16:creationId xmlns:a16="http://schemas.microsoft.com/office/drawing/2014/main" id="{41025BB5-E953-46FB-B2CA-8AEFA69A6F90}"/>
            </a:ext>
          </a:extLst>
        </xdr:cNvPr>
        <xdr:cNvCxnSpPr/>
      </xdr:nvCxnSpPr>
      <xdr:spPr>
        <a:xfrm flipV="1">
          <a:off x="9639300" y="102870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133985</xdr:rowOff>
    </xdr:from>
    <xdr:to>
      <xdr:col>46</xdr:col>
      <xdr:colOff>38100</xdr:colOff>
      <xdr:row>60</xdr:row>
      <xdr:rowOff>64135</xdr:rowOff>
    </xdr:to>
    <xdr:sp macro="" textlink="">
      <xdr:nvSpPr>
        <xdr:cNvPr id="250" name="楕円 249">
          <a:extLst>
            <a:ext uri="{FF2B5EF4-FFF2-40B4-BE49-F238E27FC236}">
              <a16:creationId xmlns:a16="http://schemas.microsoft.com/office/drawing/2014/main" id="{75D36212-EEA2-433E-AFA6-4B67525E29AA}"/>
            </a:ext>
          </a:extLst>
        </xdr:cNvPr>
        <xdr:cNvSpPr/>
      </xdr:nvSpPr>
      <xdr:spPr>
        <a:xfrm>
          <a:off x="8699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5715</xdr:rowOff>
    </xdr:from>
    <xdr:to>
      <xdr:col>50</xdr:col>
      <xdr:colOff>114300</xdr:colOff>
      <xdr:row>60</xdr:row>
      <xdr:rowOff>13335</xdr:rowOff>
    </xdr:to>
    <xdr:cxnSp macro="">
      <xdr:nvCxnSpPr>
        <xdr:cNvPr id="251" name="直線コネクタ 250">
          <a:extLst>
            <a:ext uri="{FF2B5EF4-FFF2-40B4-BE49-F238E27FC236}">
              <a16:creationId xmlns:a16="http://schemas.microsoft.com/office/drawing/2014/main" id="{AD618014-F24B-45B6-8ACB-CBA34F5993E9}"/>
            </a:ext>
          </a:extLst>
        </xdr:cNvPr>
        <xdr:cNvCxnSpPr/>
      </xdr:nvCxnSpPr>
      <xdr:spPr>
        <a:xfrm flipV="1">
          <a:off x="8750300" y="102927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137795</xdr:rowOff>
    </xdr:from>
    <xdr:to>
      <xdr:col>41</xdr:col>
      <xdr:colOff>101600</xdr:colOff>
      <xdr:row>60</xdr:row>
      <xdr:rowOff>67945</xdr:rowOff>
    </xdr:to>
    <xdr:sp macro="" textlink="">
      <xdr:nvSpPr>
        <xdr:cNvPr id="252" name="楕円 251">
          <a:extLst>
            <a:ext uri="{FF2B5EF4-FFF2-40B4-BE49-F238E27FC236}">
              <a16:creationId xmlns:a16="http://schemas.microsoft.com/office/drawing/2014/main" id="{E133EEFF-AC87-4D02-B680-A73126024F9C}"/>
            </a:ext>
          </a:extLst>
        </xdr:cNvPr>
        <xdr:cNvSpPr/>
      </xdr:nvSpPr>
      <xdr:spPr>
        <a:xfrm>
          <a:off x="7810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13335</xdr:rowOff>
    </xdr:from>
    <xdr:to>
      <xdr:col>45</xdr:col>
      <xdr:colOff>177800</xdr:colOff>
      <xdr:row>60</xdr:row>
      <xdr:rowOff>17145</xdr:rowOff>
    </xdr:to>
    <xdr:cxnSp macro="">
      <xdr:nvCxnSpPr>
        <xdr:cNvPr id="253" name="直線コネクタ 252">
          <a:extLst>
            <a:ext uri="{FF2B5EF4-FFF2-40B4-BE49-F238E27FC236}">
              <a16:creationId xmlns:a16="http://schemas.microsoft.com/office/drawing/2014/main" id="{70B9D2B5-0A1B-4AC7-8EB9-3633A5DCCFED}"/>
            </a:ext>
          </a:extLst>
        </xdr:cNvPr>
        <xdr:cNvCxnSpPr/>
      </xdr:nvCxnSpPr>
      <xdr:spPr>
        <a:xfrm flipV="1">
          <a:off x="7861300" y="103003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145415</xdr:rowOff>
    </xdr:from>
    <xdr:to>
      <xdr:col>36</xdr:col>
      <xdr:colOff>165100</xdr:colOff>
      <xdr:row>60</xdr:row>
      <xdr:rowOff>75565</xdr:rowOff>
    </xdr:to>
    <xdr:sp macro="" textlink="">
      <xdr:nvSpPr>
        <xdr:cNvPr id="254" name="楕円 253">
          <a:extLst>
            <a:ext uri="{FF2B5EF4-FFF2-40B4-BE49-F238E27FC236}">
              <a16:creationId xmlns:a16="http://schemas.microsoft.com/office/drawing/2014/main" id="{5B99DF20-1A23-4736-B613-C4155AAFCE6F}"/>
            </a:ext>
          </a:extLst>
        </xdr:cNvPr>
        <xdr:cNvSpPr/>
      </xdr:nvSpPr>
      <xdr:spPr>
        <a:xfrm>
          <a:off x="6921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17145</xdr:rowOff>
    </xdr:from>
    <xdr:to>
      <xdr:col>41</xdr:col>
      <xdr:colOff>50800</xdr:colOff>
      <xdr:row>60</xdr:row>
      <xdr:rowOff>24765</xdr:rowOff>
    </xdr:to>
    <xdr:cxnSp macro="">
      <xdr:nvCxnSpPr>
        <xdr:cNvPr id="255" name="直線コネクタ 254">
          <a:extLst>
            <a:ext uri="{FF2B5EF4-FFF2-40B4-BE49-F238E27FC236}">
              <a16:creationId xmlns:a16="http://schemas.microsoft.com/office/drawing/2014/main" id="{ACC691E5-05F1-4915-A3FE-9D24AF845324}"/>
            </a:ext>
          </a:extLst>
        </xdr:cNvPr>
        <xdr:cNvCxnSpPr/>
      </xdr:nvCxnSpPr>
      <xdr:spPr>
        <a:xfrm flipV="1">
          <a:off x="6972300" y="103041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F5B04598-F964-4F75-9CB2-8739124F640D}"/>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838C8AB1-400A-4E19-9FEF-346B62D85AC5}"/>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8" name="n_3aveValue【体育館・プール】&#10;一人当たり面積">
          <a:extLst>
            <a:ext uri="{FF2B5EF4-FFF2-40B4-BE49-F238E27FC236}">
              <a16:creationId xmlns:a16="http://schemas.microsoft.com/office/drawing/2014/main" id="{E8F55445-69F0-4430-B627-7115E2BF8099}"/>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9" name="n_4aveValue【体育館・プール】&#10;一人当たり面積">
          <a:extLst>
            <a:ext uri="{FF2B5EF4-FFF2-40B4-BE49-F238E27FC236}">
              <a16:creationId xmlns:a16="http://schemas.microsoft.com/office/drawing/2014/main" id="{1AB85181-98EA-4FA2-BA99-2C3E89189F01}"/>
            </a:ext>
          </a:extLst>
        </xdr:cNvPr>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73042</xdr:rowOff>
    </xdr:from>
    <xdr:ext cx="469744" cy="259045"/>
    <xdr:sp macro="" textlink="">
      <xdr:nvSpPr>
        <xdr:cNvPr id="260" name="n_1mainValue【体育館・プール】&#10;一人当たり面積">
          <a:extLst>
            <a:ext uri="{FF2B5EF4-FFF2-40B4-BE49-F238E27FC236}">
              <a16:creationId xmlns:a16="http://schemas.microsoft.com/office/drawing/2014/main" id="{733F4B01-D06E-4104-9A4F-566AC5ED9E74}"/>
            </a:ext>
          </a:extLst>
        </xdr:cNvPr>
        <xdr:cNvSpPr txBox="1"/>
      </xdr:nvSpPr>
      <xdr:spPr>
        <a:xfrm>
          <a:off x="9391727" y="1001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80662</xdr:rowOff>
    </xdr:from>
    <xdr:ext cx="469744" cy="259045"/>
    <xdr:sp macro="" textlink="">
      <xdr:nvSpPr>
        <xdr:cNvPr id="261" name="n_2mainValue【体育館・プール】&#10;一人当たり面積">
          <a:extLst>
            <a:ext uri="{FF2B5EF4-FFF2-40B4-BE49-F238E27FC236}">
              <a16:creationId xmlns:a16="http://schemas.microsoft.com/office/drawing/2014/main" id="{63D49E2E-8A23-4724-B139-1AA8DAAE6BBD}"/>
            </a:ext>
          </a:extLst>
        </xdr:cNvPr>
        <xdr:cNvSpPr txBox="1"/>
      </xdr:nvSpPr>
      <xdr:spPr>
        <a:xfrm>
          <a:off x="8515427" y="1002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84472</xdr:rowOff>
    </xdr:from>
    <xdr:ext cx="469744" cy="259045"/>
    <xdr:sp macro="" textlink="">
      <xdr:nvSpPr>
        <xdr:cNvPr id="262" name="n_3mainValue【体育館・プール】&#10;一人当たり面積">
          <a:extLst>
            <a:ext uri="{FF2B5EF4-FFF2-40B4-BE49-F238E27FC236}">
              <a16:creationId xmlns:a16="http://schemas.microsoft.com/office/drawing/2014/main" id="{48CCDBC4-BED5-4D28-A1D3-D09378AABCCE}"/>
            </a:ext>
          </a:extLst>
        </xdr:cNvPr>
        <xdr:cNvSpPr txBox="1"/>
      </xdr:nvSpPr>
      <xdr:spPr>
        <a:xfrm>
          <a:off x="7626427" y="100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92092</xdr:rowOff>
    </xdr:from>
    <xdr:ext cx="469744" cy="259045"/>
    <xdr:sp macro="" textlink="">
      <xdr:nvSpPr>
        <xdr:cNvPr id="263" name="n_4mainValue【体育館・プール】&#10;一人当たり面積">
          <a:extLst>
            <a:ext uri="{FF2B5EF4-FFF2-40B4-BE49-F238E27FC236}">
              <a16:creationId xmlns:a16="http://schemas.microsoft.com/office/drawing/2014/main" id="{5BCAAA8F-C89B-4854-B3AA-D7A52A852E6D}"/>
            </a:ext>
          </a:extLst>
        </xdr:cNvPr>
        <xdr:cNvSpPr txBox="1"/>
      </xdr:nvSpPr>
      <xdr:spPr>
        <a:xfrm>
          <a:off x="6737427" y="100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45D73E8-C914-4EC3-8C3C-83C7517767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BBC46E7-0886-4C9B-941A-132AF1D3E0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48C8384-5389-431A-B254-ED5A10797B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ECE8194-2A19-4465-99E1-A3D8FC782D1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0496427-E94D-48F5-87D7-5AAB1E59F6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42B5D58-F62D-454B-BBB6-475E7FE3C97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61F5408-4895-4F0B-B2F6-FA83B85D811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D74F3DA-CBAB-4941-A8E4-C4F3E51739E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02864C9-C39A-4B55-B7D3-37CC43991B1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300DAFD-13CD-450A-B9AF-5E70AA1830C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CA53A4A-F074-4768-99D9-0D3DEAF180D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B0E4FDD-42E9-4CA8-9EDE-5AC9D74F16D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DF55F85-FDC2-4BDD-B6DB-F2030676D30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A25044C-17F3-4FB6-A99D-71900049BA9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B1294E6-EC53-4B56-9A2F-35EE0F6729E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7FC192C-A59A-4F51-BB18-5A1A39F49DB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3020AE2-D430-469C-B261-90AC408DB79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126F7B3-4F7F-4FC6-B67B-2FD463163CB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787A02A-9C67-4942-BD72-5AEF2747328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71AAEBD-C096-418E-B734-721BF75E5D7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BCDCA0CC-806D-428D-A3C0-23D9334E3867}"/>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96489EC-87E9-4FFD-9816-1159518C788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9032CD8-51EB-48D8-AC76-FDB11C5D48A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1483E403-9AF7-42D2-97E6-D2071895C7FA}"/>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8BA4DCF-F9BB-44F9-A539-3A813157AB3A}"/>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6EE175B9-5BEF-44EC-8A25-FAD2D8B86A79}"/>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54BE6CE-598B-4CDC-9FD4-82A374B0F883}"/>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9BBC68A7-4607-4992-9923-51CF551C525E}"/>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12D421D6-B3DF-49E7-85E7-84E77C085AA8}"/>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434CB34-7245-4DC1-85C4-8B62D8196D78}"/>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CCDAF7FE-A9E7-4103-99AF-922E84DEF243}"/>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8E368165-199A-487C-9D8C-8B37463982F6}"/>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3811</xdr:rowOff>
    </xdr:from>
    <xdr:to>
      <xdr:col>10</xdr:col>
      <xdr:colOff>165100</xdr:colOff>
      <xdr:row>82</xdr:row>
      <xdr:rowOff>105411</xdr:rowOff>
    </xdr:to>
    <xdr:sp macro="" textlink="">
      <xdr:nvSpPr>
        <xdr:cNvPr id="296" name="フローチャート: 判断 295">
          <a:extLst>
            <a:ext uri="{FF2B5EF4-FFF2-40B4-BE49-F238E27FC236}">
              <a16:creationId xmlns:a16="http://schemas.microsoft.com/office/drawing/2014/main" id="{582B526E-7236-44E1-99BE-24CC97B297E4}"/>
            </a:ext>
          </a:extLst>
        </xdr:cNvPr>
        <xdr:cNvSpPr/>
      </xdr:nvSpPr>
      <xdr:spPr>
        <a:xfrm>
          <a:off x="1968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133350</xdr:rowOff>
    </xdr:from>
    <xdr:to>
      <xdr:col>6</xdr:col>
      <xdr:colOff>38100</xdr:colOff>
      <xdr:row>82</xdr:row>
      <xdr:rowOff>63500</xdr:rowOff>
    </xdr:to>
    <xdr:sp macro="" textlink="">
      <xdr:nvSpPr>
        <xdr:cNvPr id="297" name="フローチャート: 判断 296">
          <a:extLst>
            <a:ext uri="{FF2B5EF4-FFF2-40B4-BE49-F238E27FC236}">
              <a16:creationId xmlns:a16="http://schemas.microsoft.com/office/drawing/2014/main" id="{C4088D8A-9594-42A5-BAC4-DFEE3CD7591C}"/>
            </a:ext>
          </a:extLst>
        </xdr:cNvPr>
        <xdr:cNvSpPr/>
      </xdr:nvSpPr>
      <xdr:spPr>
        <a:xfrm>
          <a:off x="1079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72B332-D7F1-4879-924F-9CFF4646268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C27D1EC-C8FD-4EE6-AF83-6921F3FEE74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D40F25A-0358-4DE9-84B0-C78B0FCC7CB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09CD091-A71C-4707-98D7-9FDF3CE9894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F3A3778-A352-4814-AA7D-EAF3692C13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64770</xdr:rowOff>
    </xdr:from>
    <xdr:to>
      <xdr:col>24</xdr:col>
      <xdr:colOff>114300</xdr:colOff>
      <xdr:row>81</xdr:row>
      <xdr:rowOff>166370</xdr:rowOff>
    </xdr:to>
    <xdr:sp macro="" textlink="">
      <xdr:nvSpPr>
        <xdr:cNvPr id="303" name="楕円 302">
          <a:extLst>
            <a:ext uri="{FF2B5EF4-FFF2-40B4-BE49-F238E27FC236}">
              <a16:creationId xmlns:a16="http://schemas.microsoft.com/office/drawing/2014/main" id="{A3635ED0-298F-4A17-84BC-34C0A90C973C}"/>
            </a:ext>
          </a:extLst>
        </xdr:cNvPr>
        <xdr:cNvSpPr/>
      </xdr:nvSpPr>
      <xdr:spPr>
        <a:xfrm>
          <a:off x="45847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87647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5B27E2E-DB6C-4B61-862C-7356A59163AD}"/>
            </a:ext>
          </a:extLst>
        </xdr:cNvPr>
        <xdr:cNvSpPr txBox="1"/>
      </xdr:nvSpPr>
      <xdr:spPr>
        <a:xfrm>
          <a:off x="4673600" y="1380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43180</xdr:rowOff>
    </xdr:from>
    <xdr:to>
      <xdr:col>20</xdr:col>
      <xdr:colOff>38100</xdr:colOff>
      <xdr:row>81</xdr:row>
      <xdr:rowOff>144780</xdr:rowOff>
    </xdr:to>
    <xdr:sp macro="" textlink="">
      <xdr:nvSpPr>
        <xdr:cNvPr id="305" name="楕円 304">
          <a:extLst>
            <a:ext uri="{FF2B5EF4-FFF2-40B4-BE49-F238E27FC236}">
              <a16:creationId xmlns:a16="http://schemas.microsoft.com/office/drawing/2014/main" id="{E9C2D6C9-AD20-4276-B9CF-9E7EE1E7B4D4}"/>
            </a:ext>
          </a:extLst>
        </xdr:cNvPr>
        <xdr:cNvSpPr/>
      </xdr:nvSpPr>
      <xdr:spPr>
        <a:xfrm>
          <a:off x="374650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93980</xdr:rowOff>
    </xdr:from>
    <xdr:to>
      <xdr:col>24</xdr:col>
      <xdr:colOff>63500</xdr:colOff>
      <xdr:row>81</xdr:row>
      <xdr:rowOff>115570</xdr:rowOff>
    </xdr:to>
    <xdr:cxnSp macro="">
      <xdr:nvCxnSpPr>
        <xdr:cNvPr id="306" name="直線コネクタ 305">
          <a:extLst>
            <a:ext uri="{FF2B5EF4-FFF2-40B4-BE49-F238E27FC236}">
              <a16:creationId xmlns:a16="http://schemas.microsoft.com/office/drawing/2014/main" id="{5A1D999D-CD91-473C-9DFB-2D9213D2AEB4}"/>
            </a:ext>
          </a:extLst>
        </xdr:cNvPr>
        <xdr:cNvCxnSpPr/>
      </xdr:nvCxnSpPr>
      <xdr:spPr>
        <a:xfrm>
          <a:off x="3797300" y="1398143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12700</xdr:rowOff>
    </xdr:from>
    <xdr:to>
      <xdr:col>15</xdr:col>
      <xdr:colOff>101600</xdr:colOff>
      <xdr:row>81</xdr:row>
      <xdr:rowOff>114300</xdr:rowOff>
    </xdr:to>
    <xdr:sp macro="" textlink="">
      <xdr:nvSpPr>
        <xdr:cNvPr id="307" name="楕円 306">
          <a:extLst>
            <a:ext uri="{FF2B5EF4-FFF2-40B4-BE49-F238E27FC236}">
              <a16:creationId xmlns:a16="http://schemas.microsoft.com/office/drawing/2014/main" id="{00EFB85B-D6C7-47FA-96C8-BC3515D7FFD6}"/>
            </a:ext>
          </a:extLst>
        </xdr:cNvPr>
        <xdr:cNvSpPr/>
      </xdr:nvSpPr>
      <xdr:spPr>
        <a:xfrm>
          <a:off x="28575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63500</xdr:rowOff>
    </xdr:from>
    <xdr:to>
      <xdr:col>19</xdr:col>
      <xdr:colOff>177800</xdr:colOff>
      <xdr:row>81</xdr:row>
      <xdr:rowOff>93980</xdr:rowOff>
    </xdr:to>
    <xdr:cxnSp macro="">
      <xdr:nvCxnSpPr>
        <xdr:cNvPr id="308" name="直線コネクタ 307">
          <a:extLst>
            <a:ext uri="{FF2B5EF4-FFF2-40B4-BE49-F238E27FC236}">
              <a16:creationId xmlns:a16="http://schemas.microsoft.com/office/drawing/2014/main" id="{7D60DF4B-5C74-44A5-A37B-F586E9C2BE5F}"/>
            </a:ext>
          </a:extLst>
        </xdr:cNvPr>
        <xdr:cNvCxnSpPr/>
      </xdr:nvCxnSpPr>
      <xdr:spPr>
        <a:xfrm>
          <a:off x="2908300" y="139509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24130</xdr:rowOff>
    </xdr:from>
    <xdr:to>
      <xdr:col>10</xdr:col>
      <xdr:colOff>165100</xdr:colOff>
      <xdr:row>81</xdr:row>
      <xdr:rowOff>125730</xdr:rowOff>
    </xdr:to>
    <xdr:sp macro="" textlink="">
      <xdr:nvSpPr>
        <xdr:cNvPr id="309" name="楕円 308">
          <a:extLst>
            <a:ext uri="{FF2B5EF4-FFF2-40B4-BE49-F238E27FC236}">
              <a16:creationId xmlns:a16="http://schemas.microsoft.com/office/drawing/2014/main" id="{6A85AE92-2453-4B2C-971F-86935B60A8AA}"/>
            </a:ext>
          </a:extLst>
        </xdr:cNvPr>
        <xdr:cNvSpPr/>
      </xdr:nvSpPr>
      <xdr:spPr>
        <a:xfrm>
          <a:off x="1968500" y="139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63500</xdr:rowOff>
    </xdr:from>
    <xdr:to>
      <xdr:col>15</xdr:col>
      <xdr:colOff>50800</xdr:colOff>
      <xdr:row>81</xdr:row>
      <xdr:rowOff>74930</xdr:rowOff>
    </xdr:to>
    <xdr:cxnSp macro="">
      <xdr:nvCxnSpPr>
        <xdr:cNvPr id="310" name="直線コネクタ 309">
          <a:extLst>
            <a:ext uri="{FF2B5EF4-FFF2-40B4-BE49-F238E27FC236}">
              <a16:creationId xmlns:a16="http://schemas.microsoft.com/office/drawing/2014/main" id="{7790BA50-F94B-4AFB-82E1-636F31E4CB07}"/>
            </a:ext>
          </a:extLst>
        </xdr:cNvPr>
        <xdr:cNvCxnSpPr/>
      </xdr:nvCxnSpPr>
      <xdr:spPr>
        <a:xfrm flipV="1">
          <a:off x="2019300" y="13950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156211</xdr:rowOff>
    </xdr:from>
    <xdr:to>
      <xdr:col>6</xdr:col>
      <xdr:colOff>38100</xdr:colOff>
      <xdr:row>81</xdr:row>
      <xdr:rowOff>86361</xdr:rowOff>
    </xdr:to>
    <xdr:sp macro="" textlink="">
      <xdr:nvSpPr>
        <xdr:cNvPr id="311" name="楕円 310">
          <a:extLst>
            <a:ext uri="{FF2B5EF4-FFF2-40B4-BE49-F238E27FC236}">
              <a16:creationId xmlns:a16="http://schemas.microsoft.com/office/drawing/2014/main" id="{958D9D94-8C6B-42CB-896B-080E43C2CB05}"/>
            </a:ext>
          </a:extLst>
        </xdr:cNvPr>
        <xdr:cNvSpPr/>
      </xdr:nvSpPr>
      <xdr:spPr>
        <a:xfrm>
          <a:off x="1079500" y="138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35561</xdr:rowOff>
    </xdr:from>
    <xdr:to>
      <xdr:col>10</xdr:col>
      <xdr:colOff>114300</xdr:colOff>
      <xdr:row>81</xdr:row>
      <xdr:rowOff>74930</xdr:rowOff>
    </xdr:to>
    <xdr:cxnSp macro="">
      <xdr:nvCxnSpPr>
        <xdr:cNvPr id="312" name="直線コネクタ 311">
          <a:extLst>
            <a:ext uri="{FF2B5EF4-FFF2-40B4-BE49-F238E27FC236}">
              <a16:creationId xmlns:a16="http://schemas.microsoft.com/office/drawing/2014/main" id="{AAC2E514-26A0-4646-94B4-A4838E0D3249}"/>
            </a:ext>
          </a:extLst>
        </xdr:cNvPr>
        <xdr:cNvCxnSpPr/>
      </xdr:nvCxnSpPr>
      <xdr:spPr>
        <a:xfrm>
          <a:off x="1130300" y="13923011"/>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1255AD94-911B-478D-A607-C7245BBB5CD5}"/>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315F51D2-4388-41D6-85D2-AEDB84F2C850}"/>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96538</xdr:rowOff>
    </xdr:from>
    <xdr:ext cx="405111" cy="259045"/>
    <xdr:sp macro="" textlink="">
      <xdr:nvSpPr>
        <xdr:cNvPr id="315" name="n_3aveValue【福祉施設】&#10;有形固定資産減価償却率">
          <a:extLst>
            <a:ext uri="{FF2B5EF4-FFF2-40B4-BE49-F238E27FC236}">
              <a16:creationId xmlns:a16="http://schemas.microsoft.com/office/drawing/2014/main" id="{04AC6E22-ADFA-47FE-A830-F2426D11DD3D}"/>
            </a:ext>
          </a:extLst>
        </xdr:cNvPr>
        <xdr:cNvSpPr txBox="1"/>
      </xdr:nvSpPr>
      <xdr:spPr>
        <a:xfrm>
          <a:off x="1816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54627</xdr:rowOff>
    </xdr:from>
    <xdr:ext cx="405111" cy="259045"/>
    <xdr:sp macro="" textlink="">
      <xdr:nvSpPr>
        <xdr:cNvPr id="316" name="n_4aveValue【福祉施設】&#10;有形固定資産減価償却率">
          <a:extLst>
            <a:ext uri="{FF2B5EF4-FFF2-40B4-BE49-F238E27FC236}">
              <a16:creationId xmlns:a16="http://schemas.microsoft.com/office/drawing/2014/main" id="{A158C42F-FE24-4799-BCBD-BAA7D1CB8C2A}"/>
            </a:ext>
          </a:extLst>
        </xdr:cNvPr>
        <xdr:cNvSpPr txBox="1"/>
      </xdr:nvSpPr>
      <xdr:spPr>
        <a:xfrm>
          <a:off x="927744" y="1411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161307</xdr:rowOff>
    </xdr:from>
    <xdr:ext cx="405111" cy="259045"/>
    <xdr:sp macro="" textlink="">
      <xdr:nvSpPr>
        <xdr:cNvPr id="317" name="n_1mainValue【福祉施設】&#10;有形固定資産減価償却率">
          <a:extLst>
            <a:ext uri="{FF2B5EF4-FFF2-40B4-BE49-F238E27FC236}">
              <a16:creationId xmlns:a16="http://schemas.microsoft.com/office/drawing/2014/main" id="{BE5401C6-B8B3-4EB1-8654-C3D1BD48DD27}"/>
            </a:ext>
          </a:extLst>
        </xdr:cNvPr>
        <xdr:cNvSpPr txBox="1"/>
      </xdr:nvSpPr>
      <xdr:spPr>
        <a:xfrm>
          <a:off x="3582044" y="1370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130827</xdr:rowOff>
    </xdr:from>
    <xdr:ext cx="405111" cy="259045"/>
    <xdr:sp macro="" textlink="">
      <xdr:nvSpPr>
        <xdr:cNvPr id="318" name="n_2mainValue【福祉施設】&#10;有形固定資産減価償却率">
          <a:extLst>
            <a:ext uri="{FF2B5EF4-FFF2-40B4-BE49-F238E27FC236}">
              <a16:creationId xmlns:a16="http://schemas.microsoft.com/office/drawing/2014/main" id="{F81C071F-2773-4C71-BD3F-5D1A2741A283}"/>
            </a:ext>
          </a:extLst>
        </xdr:cNvPr>
        <xdr:cNvSpPr txBox="1"/>
      </xdr:nvSpPr>
      <xdr:spPr>
        <a:xfrm>
          <a:off x="2705744" y="1367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142257</xdr:rowOff>
    </xdr:from>
    <xdr:ext cx="405111" cy="259045"/>
    <xdr:sp macro="" textlink="">
      <xdr:nvSpPr>
        <xdr:cNvPr id="319" name="n_3mainValue【福祉施設】&#10;有形固定資産減価償却率">
          <a:extLst>
            <a:ext uri="{FF2B5EF4-FFF2-40B4-BE49-F238E27FC236}">
              <a16:creationId xmlns:a16="http://schemas.microsoft.com/office/drawing/2014/main" id="{5B6433BE-327B-4530-B5AD-14E142DF7DBE}"/>
            </a:ext>
          </a:extLst>
        </xdr:cNvPr>
        <xdr:cNvSpPr txBox="1"/>
      </xdr:nvSpPr>
      <xdr:spPr>
        <a:xfrm>
          <a:off x="1816744"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102888</xdr:rowOff>
    </xdr:from>
    <xdr:ext cx="405111" cy="259045"/>
    <xdr:sp macro="" textlink="">
      <xdr:nvSpPr>
        <xdr:cNvPr id="320" name="n_4mainValue【福祉施設】&#10;有形固定資産減価償却率">
          <a:extLst>
            <a:ext uri="{FF2B5EF4-FFF2-40B4-BE49-F238E27FC236}">
              <a16:creationId xmlns:a16="http://schemas.microsoft.com/office/drawing/2014/main" id="{38CD9512-CE45-417F-B44D-9F41C611E46E}"/>
            </a:ext>
          </a:extLst>
        </xdr:cNvPr>
        <xdr:cNvSpPr txBox="1"/>
      </xdr:nvSpPr>
      <xdr:spPr>
        <a:xfrm>
          <a:off x="927744" y="1364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3ECECBD-90FE-4EC2-9A33-1B69905EB5E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8E014A4-A114-4BA3-A4E7-971AAD14E86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5048454-9C64-4178-B43A-7ECEDBC0C1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5E146F0-1221-4600-BE81-EB901018204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93AE21F-646B-42D1-A7C4-A1A052435C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05C8E0B-98F8-4128-B1D0-71135F767C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137DB37-50FC-4DCE-A576-44B741A8FA4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7CD0BB3-255F-47A8-B740-55B7446D644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6823C37-1CC2-4B14-8B2C-FB23229FFF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052D0EF-93F3-45DA-B89E-37CF266D643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B7C606F4-8B3E-49BE-BE3A-B70AAF3E3207}"/>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60F1F5B6-9FCE-4BEA-A5FF-79F0D0947B22}"/>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D48ADB4C-317C-4C26-A4BF-345EA2256BA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D2EA458-DA98-48C4-8FAF-500BA3F11A3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C37FB821-D83F-4F65-87EC-08D3BED5B7E4}"/>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AF342EBF-9133-4A88-8C16-CB886660AA7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64DF1FE-3410-4CB0-9325-D667A2B0E85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64593A7-114A-4D01-B1DD-05EBEC79B56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2AF949EF-2095-494F-9182-1DA28CCF54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F50B4E2F-C9C4-4E59-A090-BB3C51978B59}"/>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6DB742E6-54EC-49E3-9D0A-F0D066F042C6}"/>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87FB66A5-90C0-4FE1-ADBA-0DA5D4B95D05}"/>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CD3AC1BD-3CA3-4F3F-BEDB-F52761D2C1B3}"/>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3F8717D3-C832-4CD4-B49C-316B9D17CAB5}"/>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C167EA56-9EF4-4F79-A042-94AA5D574913}"/>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2A7EABB4-CAAA-4D48-9681-A61E95E1E0B3}"/>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DE250E9D-71DF-4212-9F65-BF2BF53ED8B7}"/>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479450CC-4EAB-45BA-B385-8A8EDD8FD3C9}"/>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113030</xdr:rowOff>
    </xdr:from>
    <xdr:to>
      <xdr:col>41</xdr:col>
      <xdr:colOff>101600</xdr:colOff>
      <xdr:row>83</xdr:row>
      <xdr:rowOff>43180</xdr:rowOff>
    </xdr:to>
    <xdr:sp macro="" textlink="">
      <xdr:nvSpPr>
        <xdr:cNvPr id="349" name="フローチャート: 判断 348">
          <a:extLst>
            <a:ext uri="{FF2B5EF4-FFF2-40B4-BE49-F238E27FC236}">
              <a16:creationId xmlns:a16="http://schemas.microsoft.com/office/drawing/2014/main" id="{442CEAA8-2046-4941-AB6A-A7DC8D56249B}"/>
            </a:ext>
          </a:extLst>
        </xdr:cNvPr>
        <xdr:cNvSpPr/>
      </xdr:nvSpPr>
      <xdr:spPr>
        <a:xfrm>
          <a:off x="7810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61595</xdr:rowOff>
    </xdr:from>
    <xdr:to>
      <xdr:col>36</xdr:col>
      <xdr:colOff>165100</xdr:colOff>
      <xdr:row>82</xdr:row>
      <xdr:rowOff>163195</xdr:rowOff>
    </xdr:to>
    <xdr:sp macro="" textlink="">
      <xdr:nvSpPr>
        <xdr:cNvPr id="350" name="フローチャート: 判断 349">
          <a:extLst>
            <a:ext uri="{FF2B5EF4-FFF2-40B4-BE49-F238E27FC236}">
              <a16:creationId xmlns:a16="http://schemas.microsoft.com/office/drawing/2014/main" id="{3AF983FD-1FA9-4638-B07A-2BD866AFAFFC}"/>
            </a:ext>
          </a:extLst>
        </xdr:cNvPr>
        <xdr:cNvSpPr/>
      </xdr:nvSpPr>
      <xdr:spPr>
        <a:xfrm>
          <a:off x="6921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AE5820A-58E2-4614-B7CA-A3BD4245817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E65091B-6BD7-4C68-A5AA-39AC7560ED1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3757657-3551-4150-A1E4-373CBC37ABF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0112325-18B8-4A27-9C82-1F72AB2069A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3AAFA8E-8B53-4086-969E-F6DB4345CE9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15875</xdr:rowOff>
    </xdr:from>
    <xdr:to>
      <xdr:col>55</xdr:col>
      <xdr:colOff>50800</xdr:colOff>
      <xdr:row>79</xdr:row>
      <xdr:rowOff>117475</xdr:rowOff>
    </xdr:to>
    <xdr:sp macro="" textlink="">
      <xdr:nvSpPr>
        <xdr:cNvPr id="356" name="楕円 355">
          <a:extLst>
            <a:ext uri="{FF2B5EF4-FFF2-40B4-BE49-F238E27FC236}">
              <a16:creationId xmlns:a16="http://schemas.microsoft.com/office/drawing/2014/main" id="{1585CDCD-0199-4E8C-B3E8-982C7B1DF679}"/>
            </a:ext>
          </a:extLst>
        </xdr:cNvPr>
        <xdr:cNvSpPr/>
      </xdr:nvSpPr>
      <xdr:spPr>
        <a:xfrm>
          <a:off x="104267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38752</xdr:rowOff>
    </xdr:from>
    <xdr:ext cx="469744" cy="259045"/>
    <xdr:sp macro="" textlink="">
      <xdr:nvSpPr>
        <xdr:cNvPr id="357" name="【福祉施設】&#10;一人当たり面積該当値テキスト">
          <a:extLst>
            <a:ext uri="{FF2B5EF4-FFF2-40B4-BE49-F238E27FC236}">
              <a16:creationId xmlns:a16="http://schemas.microsoft.com/office/drawing/2014/main" id="{42BC795B-FB1D-4665-9B0E-A88311FFC636}"/>
            </a:ext>
          </a:extLst>
        </xdr:cNvPr>
        <xdr:cNvSpPr txBox="1"/>
      </xdr:nvSpPr>
      <xdr:spPr>
        <a:xfrm>
          <a:off x="10515600" y="1341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21589</xdr:rowOff>
    </xdr:from>
    <xdr:to>
      <xdr:col>50</xdr:col>
      <xdr:colOff>165100</xdr:colOff>
      <xdr:row>79</xdr:row>
      <xdr:rowOff>123189</xdr:rowOff>
    </xdr:to>
    <xdr:sp macro="" textlink="">
      <xdr:nvSpPr>
        <xdr:cNvPr id="358" name="楕円 357">
          <a:extLst>
            <a:ext uri="{FF2B5EF4-FFF2-40B4-BE49-F238E27FC236}">
              <a16:creationId xmlns:a16="http://schemas.microsoft.com/office/drawing/2014/main" id="{371F9039-1BA7-4F76-B1C0-5E2F613AA6BF}"/>
            </a:ext>
          </a:extLst>
        </xdr:cNvPr>
        <xdr:cNvSpPr/>
      </xdr:nvSpPr>
      <xdr:spPr>
        <a:xfrm>
          <a:off x="9588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66675</xdr:rowOff>
    </xdr:from>
    <xdr:to>
      <xdr:col>55</xdr:col>
      <xdr:colOff>0</xdr:colOff>
      <xdr:row>79</xdr:row>
      <xdr:rowOff>72389</xdr:rowOff>
    </xdr:to>
    <xdr:cxnSp macro="">
      <xdr:nvCxnSpPr>
        <xdr:cNvPr id="359" name="直線コネクタ 358">
          <a:extLst>
            <a:ext uri="{FF2B5EF4-FFF2-40B4-BE49-F238E27FC236}">
              <a16:creationId xmlns:a16="http://schemas.microsoft.com/office/drawing/2014/main" id="{99247193-E9E5-4BBA-86E7-5CC7861466A2}"/>
            </a:ext>
          </a:extLst>
        </xdr:cNvPr>
        <xdr:cNvCxnSpPr/>
      </xdr:nvCxnSpPr>
      <xdr:spPr>
        <a:xfrm flipV="1">
          <a:off x="9639300" y="136112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33020</xdr:rowOff>
    </xdr:from>
    <xdr:to>
      <xdr:col>46</xdr:col>
      <xdr:colOff>38100</xdr:colOff>
      <xdr:row>79</xdr:row>
      <xdr:rowOff>134620</xdr:rowOff>
    </xdr:to>
    <xdr:sp macro="" textlink="">
      <xdr:nvSpPr>
        <xdr:cNvPr id="360" name="楕円 359">
          <a:extLst>
            <a:ext uri="{FF2B5EF4-FFF2-40B4-BE49-F238E27FC236}">
              <a16:creationId xmlns:a16="http://schemas.microsoft.com/office/drawing/2014/main" id="{EF5BFDF4-D6E2-41D9-BF13-082A9CDF1EF0}"/>
            </a:ext>
          </a:extLst>
        </xdr:cNvPr>
        <xdr:cNvSpPr/>
      </xdr:nvSpPr>
      <xdr:spPr>
        <a:xfrm>
          <a:off x="8699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72389</xdr:rowOff>
    </xdr:from>
    <xdr:to>
      <xdr:col>50</xdr:col>
      <xdr:colOff>114300</xdr:colOff>
      <xdr:row>79</xdr:row>
      <xdr:rowOff>83820</xdr:rowOff>
    </xdr:to>
    <xdr:cxnSp macro="">
      <xdr:nvCxnSpPr>
        <xdr:cNvPr id="361" name="直線コネクタ 360">
          <a:extLst>
            <a:ext uri="{FF2B5EF4-FFF2-40B4-BE49-F238E27FC236}">
              <a16:creationId xmlns:a16="http://schemas.microsoft.com/office/drawing/2014/main" id="{47DA0B18-054C-43DE-B3CE-F98CAD5D355F}"/>
            </a:ext>
          </a:extLst>
        </xdr:cNvPr>
        <xdr:cNvCxnSpPr/>
      </xdr:nvCxnSpPr>
      <xdr:spPr>
        <a:xfrm flipV="1">
          <a:off x="8750300" y="136169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38736</xdr:rowOff>
    </xdr:from>
    <xdr:to>
      <xdr:col>41</xdr:col>
      <xdr:colOff>101600</xdr:colOff>
      <xdr:row>79</xdr:row>
      <xdr:rowOff>140336</xdr:rowOff>
    </xdr:to>
    <xdr:sp macro="" textlink="">
      <xdr:nvSpPr>
        <xdr:cNvPr id="362" name="楕円 361">
          <a:extLst>
            <a:ext uri="{FF2B5EF4-FFF2-40B4-BE49-F238E27FC236}">
              <a16:creationId xmlns:a16="http://schemas.microsoft.com/office/drawing/2014/main" id="{EE6AF8CC-2ECB-495E-9679-672F061D5E40}"/>
            </a:ext>
          </a:extLst>
        </xdr:cNvPr>
        <xdr:cNvSpPr/>
      </xdr:nvSpPr>
      <xdr:spPr>
        <a:xfrm>
          <a:off x="7810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83820</xdr:rowOff>
    </xdr:from>
    <xdr:to>
      <xdr:col>45</xdr:col>
      <xdr:colOff>177800</xdr:colOff>
      <xdr:row>79</xdr:row>
      <xdr:rowOff>89536</xdr:rowOff>
    </xdr:to>
    <xdr:cxnSp macro="">
      <xdr:nvCxnSpPr>
        <xdr:cNvPr id="363" name="直線コネクタ 362">
          <a:extLst>
            <a:ext uri="{FF2B5EF4-FFF2-40B4-BE49-F238E27FC236}">
              <a16:creationId xmlns:a16="http://schemas.microsoft.com/office/drawing/2014/main" id="{242D6D21-4AAF-46A7-AD5F-2249E8D613E2}"/>
            </a:ext>
          </a:extLst>
        </xdr:cNvPr>
        <xdr:cNvCxnSpPr/>
      </xdr:nvCxnSpPr>
      <xdr:spPr>
        <a:xfrm flipV="1">
          <a:off x="7861300" y="136283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44450</xdr:rowOff>
    </xdr:from>
    <xdr:to>
      <xdr:col>36</xdr:col>
      <xdr:colOff>165100</xdr:colOff>
      <xdr:row>79</xdr:row>
      <xdr:rowOff>146050</xdr:rowOff>
    </xdr:to>
    <xdr:sp macro="" textlink="">
      <xdr:nvSpPr>
        <xdr:cNvPr id="364" name="楕円 363">
          <a:extLst>
            <a:ext uri="{FF2B5EF4-FFF2-40B4-BE49-F238E27FC236}">
              <a16:creationId xmlns:a16="http://schemas.microsoft.com/office/drawing/2014/main" id="{22CE89E5-B4E6-48D2-917A-D2D031572C93}"/>
            </a:ext>
          </a:extLst>
        </xdr:cNvPr>
        <xdr:cNvSpPr/>
      </xdr:nvSpPr>
      <xdr:spPr>
        <a:xfrm>
          <a:off x="692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89536</xdr:rowOff>
    </xdr:from>
    <xdr:to>
      <xdr:col>41</xdr:col>
      <xdr:colOff>50800</xdr:colOff>
      <xdr:row>79</xdr:row>
      <xdr:rowOff>95250</xdr:rowOff>
    </xdr:to>
    <xdr:cxnSp macro="">
      <xdr:nvCxnSpPr>
        <xdr:cNvPr id="365" name="直線コネクタ 364">
          <a:extLst>
            <a:ext uri="{FF2B5EF4-FFF2-40B4-BE49-F238E27FC236}">
              <a16:creationId xmlns:a16="http://schemas.microsoft.com/office/drawing/2014/main" id="{1EF067F0-37B5-4A1F-B466-957657E6A87C}"/>
            </a:ext>
          </a:extLst>
        </xdr:cNvPr>
        <xdr:cNvCxnSpPr/>
      </xdr:nvCxnSpPr>
      <xdr:spPr>
        <a:xfrm flipV="1">
          <a:off x="6972300" y="13634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3CDAA042-33B5-4EB9-AEA3-820A31975C51}"/>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88409F17-022B-4581-BD8D-0C23C06A3C18}"/>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34307</xdr:rowOff>
    </xdr:from>
    <xdr:ext cx="469744" cy="259045"/>
    <xdr:sp macro="" textlink="">
      <xdr:nvSpPr>
        <xdr:cNvPr id="368" name="n_3aveValue【福祉施設】&#10;一人当たり面積">
          <a:extLst>
            <a:ext uri="{FF2B5EF4-FFF2-40B4-BE49-F238E27FC236}">
              <a16:creationId xmlns:a16="http://schemas.microsoft.com/office/drawing/2014/main" id="{604FC383-34C3-4050-8404-593C86EA9EF6}"/>
            </a:ext>
          </a:extLst>
        </xdr:cNvPr>
        <xdr:cNvSpPr txBox="1"/>
      </xdr:nvSpPr>
      <xdr:spPr>
        <a:xfrm>
          <a:off x="7626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154322</xdr:rowOff>
    </xdr:from>
    <xdr:ext cx="469744" cy="259045"/>
    <xdr:sp macro="" textlink="">
      <xdr:nvSpPr>
        <xdr:cNvPr id="369" name="n_4aveValue【福祉施設】&#10;一人当たり面積">
          <a:extLst>
            <a:ext uri="{FF2B5EF4-FFF2-40B4-BE49-F238E27FC236}">
              <a16:creationId xmlns:a16="http://schemas.microsoft.com/office/drawing/2014/main" id="{4E27EC2E-17CB-4FF0-8286-6B147166D668}"/>
            </a:ext>
          </a:extLst>
        </xdr:cNvPr>
        <xdr:cNvSpPr txBox="1"/>
      </xdr:nvSpPr>
      <xdr:spPr>
        <a:xfrm>
          <a:off x="6737427" y="142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139716</xdr:rowOff>
    </xdr:from>
    <xdr:ext cx="469744" cy="259045"/>
    <xdr:sp macro="" textlink="">
      <xdr:nvSpPr>
        <xdr:cNvPr id="370" name="n_1mainValue【福祉施設】&#10;一人当たり面積">
          <a:extLst>
            <a:ext uri="{FF2B5EF4-FFF2-40B4-BE49-F238E27FC236}">
              <a16:creationId xmlns:a16="http://schemas.microsoft.com/office/drawing/2014/main" id="{58D16FEF-F851-4A60-AA02-2A6E9B50D2A2}"/>
            </a:ext>
          </a:extLst>
        </xdr:cNvPr>
        <xdr:cNvSpPr txBox="1"/>
      </xdr:nvSpPr>
      <xdr:spPr>
        <a:xfrm>
          <a:off x="9391727" y="133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151147</xdr:rowOff>
    </xdr:from>
    <xdr:ext cx="469744" cy="259045"/>
    <xdr:sp macro="" textlink="">
      <xdr:nvSpPr>
        <xdr:cNvPr id="371" name="n_2mainValue【福祉施設】&#10;一人当たり面積">
          <a:extLst>
            <a:ext uri="{FF2B5EF4-FFF2-40B4-BE49-F238E27FC236}">
              <a16:creationId xmlns:a16="http://schemas.microsoft.com/office/drawing/2014/main" id="{4CA70FD4-989C-41B8-879D-8DE53AA0AF7E}"/>
            </a:ext>
          </a:extLst>
        </xdr:cNvPr>
        <xdr:cNvSpPr txBox="1"/>
      </xdr:nvSpPr>
      <xdr:spPr>
        <a:xfrm>
          <a:off x="85154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156863</xdr:rowOff>
    </xdr:from>
    <xdr:ext cx="469744" cy="259045"/>
    <xdr:sp macro="" textlink="">
      <xdr:nvSpPr>
        <xdr:cNvPr id="372" name="n_3mainValue【福祉施設】&#10;一人当たり面積">
          <a:extLst>
            <a:ext uri="{FF2B5EF4-FFF2-40B4-BE49-F238E27FC236}">
              <a16:creationId xmlns:a16="http://schemas.microsoft.com/office/drawing/2014/main" id="{D33B1A84-5223-4146-BC57-8A5530ABB16B}"/>
            </a:ext>
          </a:extLst>
        </xdr:cNvPr>
        <xdr:cNvSpPr txBox="1"/>
      </xdr:nvSpPr>
      <xdr:spPr>
        <a:xfrm>
          <a:off x="7626427" y="1335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162577</xdr:rowOff>
    </xdr:from>
    <xdr:ext cx="469744" cy="259045"/>
    <xdr:sp macro="" textlink="">
      <xdr:nvSpPr>
        <xdr:cNvPr id="373" name="n_4mainValue【福祉施設】&#10;一人当たり面積">
          <a:extLst>
            <a:ext uri="{FF2B5EF4-FFF2-40B4-BE49-F238E27FC236}">
              <a16:creationId xmlns:a16="http://schemas.microsoft.com/office/drawing/2014/main" id="{FD44986C-EE57-4503-AFEF-F62EBBC2383A}"/>
            </a:ext>
          </a:extLst>
        </xdr:cNvPr>
        <xdr:cNvSpPr txBox="1"/>
      </xdr:nvSpPr>
      <xdr:spPr>
        <a:xfrm>
          <a:off x="6737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1AF4D12D-C2C2-4656-A91F-A7640FC842A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E0E5A75-CEBA-4621-B65A-7E4ADD88842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4A54C8E6-BA9F-4D7F-BF50-9D7CA47180C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13A3FEF1-680F-4ECB-B19E-99DD8CE203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EC1E0ED5-852D-4EC1-99BE-6DB12BFE56C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D1168EA7-C4A0-4E34-8611-7D1A908ABF6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23557E74-EFE5-4F9A-9BD2-F1FC5B92A06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CB94037-4050-4164-92D9-637F86A4F8C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8D7296DA-1459-46B3-A085-0C6B5A98AB5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4353D85-F865-436A-A545-9C1B9FA2A40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15EBFB7-F6F1-41B2-8E6D-A062CE64418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558347D4-E8E7-41D7-AC67-E66F48A6DF8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AC9B2303-FBE4-4A6D-B3D1-3724693B284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5BA2A02D-AC71-4096-8D0E-36BB35AC740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31EBE63D-58FF-4D36-A319-871BC132EC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9DF46B11-A21A-4B64-9546-1730747287B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C271C0E6-FA6E-421C-AD42-9659C4E3F4E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88ED3477-0C04-45DA-B3FE-66F77915221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55780678-80B3-470D-93CE-235AF129A28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A4B36158-6DB0-4E65-B4BA-9BFF5E02655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852A3D46-5E60-4D8E-B422-6015D16CDD3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9BDB6D4F-98DF-43FB-A16A-C2B0C099CDB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AF30073B-B654-4104-A317-BC05F1F015C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8E4EA86E-32F3-4366-8F68-68516E3EF5A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EF91FD80-C1BB-4FCA-AE08-B36907CB544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825ACBB6-D71E-481F-8677-DC86FD698DDA}"/>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B655E4D0-1D7B-4C44-9188-F017A7EEF87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EBA511C4-0AAF-4C9E-9B3B-895827942F5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214DD4C7-F866-497B-A9D6-D9E44F610101}"/>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EDDA2A84-8417-4266-B131-1D9AA5707E4E}"/>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E0D8FA54-8780-49D7-AC57-FB39728BAA33}"/>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9D4A0FFD-ABA7-4831-B227-D8C9AE9B5EAA}"/>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86F0F9B5-4869-4C8A-90BC-8FD9FFD740C6}"/>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B4D24CE3-270D-43BD-8A3B-8EB9891EE2FE}"/>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08" name="フローチャート: 判断 407">
          <a:extLst>
            <a:ext uri="{FF2B5EF4-FFF2-40B4-BE49-F238E27FC236}">
              <a16:creationId xmlns:a16="http://schemas.microsoft.com/office/drawing/2014/main" id="{4BF2EBB6-DC25-4839-B0BA-7442021DB342}"/>
            </a:ext>
          </a:extLst>
        </xdr:cNvPr>
        <xdr:cNvSpPr/>
      </xdr:nvSpPr>
      <xdr:spPr>
        <a:xfrm>
          <a:off x="1968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09" name="フローチャート: 判断 408">
          <a:extLst>
            <a:ext uri="{FF2B5EF4-FFF2-40B4-BE49-F238E27FC236}">
              <a16:creationId xmlns:a16="http://schemas.microsoft.com/office/drawing/2014/main" id="{0DD3301E-1902-47AB-BEDC-C407ABF36541}"/>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9FA4972-2940-4AB8-8919-EC4D554A786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F4E9790-3D02-4D92-BCDF-301009C6A39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2C142CD-3C74-4351-9C25-35FFF95F90E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BE15486-079D-4BCF-A3FB-FFA8B45B782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074456D-144A-4CCB-94C2-61E608401F7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18869</xdr:rowOff>
    </xdr:from>
    <xdr:to>
      <xdr:col>24</xdr:col>
      <xdr:colOff>114300</xdr:colOff>
      <xdr:row>101</xdr:row>
      <xdr:rowOff>120469</xdr:rowOff>
    </xdr:to>
    <xdr:sp macro="" textlink="">
      <xdr:nvSpPr>
        <xdr:cNvPr id="415" name="楕円 414">
          <a:extLst>
            <a:ext uri="{FF2B5EF4-FFF2-40B4-BE49-F238E27FC236}">
              <a16:creationId xmlns:a16="http://schemas.microsoft.com/office/drawing/2014/main" id="{71F81F3D-0CEC-4BC4-8175-284EF7C2C48B}"/>
            </a:ext>
          </a:extLst>
        </xdr:cNvPr>
        <xdr:cNvSpPr/>
      </xdr:nvSpPr>
      <xdr:spPr>
        <a:xfrm>
          <a:off x="4584700" y="173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41746</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98E9E1E-F018-4A0C-9E5B-E7DBD5F830F7}"/>
            </a:ext>
          </a:extLst>
        </xdr:cNvPr>
        <xdr:cNvSpPr txBox="1"/>
      </xdr:nvSpPr>
      <xdr:spPr>
        <a:xfrm>
          <a:off x="4673600" y="1718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160927</xdr:rowOff>
    </xdr:from>
    <xdr:to>
      <xdr:col>20</xdr:col>
      <xdr:colOff>38100</xdr:colOff>
      <xdr:row>101</xdr:row>
      <xdr:rowOff>91077</xdr:rowOff>
    </xdr:to>
    <xdr:sp macro="" textlink="">
      <xdr:nvSpPr>
        <xdr:cNvPr id="417" name="楕円 416">
          <a:extLst>
            <a:ext uri="{FF2B5EF4-FFF2-40B4-BE49-F238E27FC236}">
              <a16:creationId xmlns:a16="http://schemas.microsoft.com/office/drawing/2014/main" id="{2016E3A9-0841-4C59-BA14-D9FE3E431676}"/>
            </a:ext>
          </a:extLst>
        </xdr:cNvPr>
        <xdr:cNvSpPr/>
      </xdr:nvSpPr>
      <xdr:spPr>
        <a:xfrm>
          <a:off x="37465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40277</xdr:rowOff>
    </xdr:from>
    <xdr:to>
      <xdr:col>24</xdr:col>
      <xdr:colOff>63500</xdr:colOff>
      <xdr:row>101</xdr:row>
      <xdr:rowOff>69669</xdr:rowOff>
    </xdr:to>
    <xdr:cxnSp macro="">
      <xdr:nvCxnSpPr>
        <xdr:cNvPr id="418" name="直線コネクタ 417">
          <a:extLst>
            <a:ext uri="{FF2B5EF4-FFF2-40B4-BE49-F238E27FC236}">
              <a16:creationId xmlns:a16="http://schemas.microsoft.com/office/drawing/2014/main" id="{926AADF0-0556-4F9F-91D6-E83B7E0B90FC}"/>
            </a:ext>
          </a:extLst>
        </xdr:cNvPr>
        <xdr:cNvCxnSpPr/>
      </xdr:nvCxnSpPr>
      <xdr:spPr>
        <a:xfrm>
          <a:off x="3797300" y="1735672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120106</xdr:rowOff>
    </xdr:from>
    <xdr:to>
      <xdr:col>15</xdr:col>
      <xdr:colOff>101600</xdr:colOff>
      <xdr:row>101</xdr:row>
      <xdr:rowOff>50256</xdr:rowOff>
    </xdr:to>
    <xdr:sp macro="" textlink="">
      <xdr:nvSpPr>
        <xdr:cNvPr id="419" name="楕円 418">
          <a:extLst>
            <a:ext uri="{FF2B5EF4-FFF2-40B4-BE49-F238E27FC236}">
              <a16:creationId xmlns:a16="http://schemas.microsoft.com/office/drawing/2014/main" id="{0C838495-3CAC-4346-8D16-B2335FD7E620}"/>
            </a:ext>
          </a:extLst>
        </xdr:cNvPr>
        <xdr:cNvSpPr/>
      </xdr:nvSpPr>
      <xdr:spPr>
        <a:xfrm>
          <a:off x="2857500" y="172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170906</xdr:rowOff>
    </xdr:from>
    <xdr:to>
      <xdr:col>19</xdr:col>
      <xdr:colOff>177800</xdr:colOff>
      <xdr:row>101</xdr:row>
      <xdr:rowOff>40277</xdr:rowOff>
    </xdr:to>
    <xdr:cxnSp macro="">
      <xdr:nvCxnSpPr>
        <xdr:cNvPr id="420" name="直線コネクタ 419">
          <a:extLst>
            <a:ext uri="{FF2B5EF4-FFF2-40B4-BE49-F238E27FC236}">
              <a16:creationId xmlns:a16="http://schemas.microsoft.com/office/drawing/2014/main" id="{4127BF47-DAF4-455D-BC79-AE305748A11D}"/>
            </a:ext>
          </a:extLst>
        </xdr:cNvPr>
        <xdr:cNvCxnSpPr/>
      </xdr:nvCxnSpPr>
      <xdr:spPr>
        <a:xfrm>
          <a:off x="2908300" y="1731590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128270</xdr:rowOff>
    </xdr:from>
    <xdr:to>
      <xdr:col>10</xdr:col>
      <xdr:colOff>165100</xdr:colOff>
      <xdr:row>102</xdr:row>
      <xdr:rowOff>58420</xdr:rowOff>
    </xdr:to>
    <xdr:sp macro="" textlink="">
      <xdr:nvSpPr>
        <xdr:cNvPr id="421" name="楕円 420">
          <a:extLst>
            <a:ext uri="{FF2B5EF4-FFF2-40B4-BE49-F238E27FC236}">
              <a16:creationId xmlns:a16="http://schemas.microsoft.com/office/drawing/2014/main" id="{7E94FA42-1796-4A5A-9791-54084C639F73}"/>
            </a:ext>
          </a:extLst>
        </xdr:cNvPr>
        <xdr:cNvSpPr/>
      </xdr:nvSpPr>
      <xdr:spPr>
        <a:xfrm>
          <a:off x="1968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170906</xdr:rowOff>
    </xdr:from>
    <xdr:to>
      <xdr:col>15</xdr:col>
      <xdr:colOff>50800</xdr:colOff>
      <xdr:row>102</xdr:row>
      <xdr:rowOff>7620</xdr:rowOff>
    </xdr:to>
    <xdr:cxnSp macro="">
      <xdr:nvCxnSpPr>
        <xdr:cNvPr id="422" name="直線コネクタ 421">
          <a:extLst>
            <a:ext uri="{FF2B5EF4-FFF2-40B4-BE49-F238E27FC236}">
              <a16:creationId xmlns:a16="http://schemas.microsoft.com/office/drawing/2014/main" id="{39C1333F-65E7-4532-9A35-7BC61E933735}"/>
            </a:ext>
          </a:extLst>
        </xdr:cNvPr>
        <xdr:cNvCxnSpPr/>
      </xdr:nvCxnSpPr>
      <xdr:spPr>
        <a:xfrm flipV="1">
          <a:off x="2019300" y="17315906"/>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133169</xdr:rowOff>
    </xdr:from>
    <xdr:to>
      <xdr:col>6</xdr:col>
      <xdr:colOff>38100</xdr:colOff>
      <xdr:row>103</xdr:row>
      <xdr:rowOff>63319</xdr:rowOff>
    </xdr:to>
    <xdr:sp macro="" textlink="">
      <xdr:nvSpPr>
        <xdr:cNvPr id="423" name="楕円 422">
          <a:extLst>
            <a:ext uri="{FF2B5EF4-FFF2-40B4-BE49-F238E27FC236}">
              <a16:creationId xmlns:a16="http://schemas.microsoft.com/office/drawing/2014/main" id="{FA510AD9-B86D-4DFD-BEC8-32E8DA669541}"/>
            </a:ext>
          </a:extLst>
        </xdr:cNvPr>
        <xdr:cNvSpPr/>
      </xdr:nvSpPr>
      <xdr:spPr>
        <a:xfrm>
          <a:off x="1079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7620</xdr:rowOff>
    </xdr:from>
    <xdr:to>
      <xdr:col>10</xdr:col>
      <xdr:colOff>114300</xdr:colOff>
      <xdr:row>103</xdr:row>
      <xdr:rowOff>12519</xdr:rowOff>
    </xdr:to>
    <xdr:cxnSp macro="">
      <xdr:nvCxnSpPr>
        <xdr:cNvPr id="424" name="直線コネクタ 423">
          <a:extLst>
            <a:ext uri="{FF2B5EF4-FFF2-40B4-BE49-F238E27FC236}">
              <a16:creationId xmlns:a16="http://schemas.microsoft.com/office/drawing/2014/main" id="{3F895118-27D5-410A-A4A8-6DCE7CBA737D}"/>
            </a:ext>
          </a:extLst>
        </xdr:cNvPr>
        <xdr:cNvCxnSpPr/>
      </xdr:nvCxnSpPr>
      <xdr:spPr>
        <a:xfrm flipV="1">
          <a:off x="1130300" y="17495520"/>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1EADABB0-86C9-4934-96A3-DB25387AE002}"/>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B249053D-BB2F-4710-A584-7950B5E22FB1}"/>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157315</xdr:rowOff>
    </xdr:from>
    <xdr:ext cx="405111" cy="259045"/>
    <xdr:sp macro="" textlink="">
      <xdr:nvSpPr>
        <xdr:cNvPr id="427" name="n_3aveValue【市民会館】&#10;有形固定資産減価償却率">
          <a:extLst>
            <a:ext uri="{FF2B5EF4-FFF2-40B4-BE49-F238E27FC236}">
              <a16:creationId xmlns:a16="http://schemas.microsoft.com/office/drawing/2014/main" id="{11579A3D-7B98-4402-AC2B-A9E78860961A}"/>
            </a:ext>
          </a:extLst>
        </xdr:cNvPr>
        <xdr:cNvSpPr txBox="1"/>
      </xdr:nvSpPr>
      <xdr:spPr>
        <a:xfrm>
          <a:off x="1816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28" name="n_4aveValue【市民会館】&#10;有形固定資産減価償却率">
          <a:extLst>
            <a:ext uri="{FF2B5EF4-FFF2-40B4-BE49-F238E27FC236}">
              <a16:creationId xmlns:a16="http://schemas.microsoft.com/office/drawing/2014/main" id="{2193A5BD-91A1-4551-904A-5040300B5A6C}"/>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107604</xdr:rowOff>
    </xdr:from>
    <xdr:ext cx="405111" cy="259045"/>
    <xdr:sp macro="" textlink="">
      <xdr:nvSpPr>
        <xdr:cNvPr id="429" name="n_1mainValue【市民会館】&#10;有形固定資産減価償却率">
          <a:extLst>
            <a:ext uri="{FF2B5EF4-FFF2-40B4-BE49-F238E27FC236}">
              <a16:creationId xmlns:a16="http://schemas.microsoft.com/office/drawing/2014/main" id="{D7D4DADE-DAAA-4052-B011-91194FB07DF8}"/>
            </a:ext>
          </a:extLst>
        </xdr:cNvPr>
        <xdr:cNvSpPr txBox="1"/>
      </xdr:nvSpPr>
      <xdr:spPr>
        <a:xfrm>
          <a:off x="35820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66783</xdr:rowOff>
    </xdr:from>
    <xdr:ext cx="405111" cy="259045"/>
    <xdr:sp macro="" textlink="">
      <xdr:nvSpPr>
        <xdr:cNvPr id="430" name="n_2mainValue【市民会館】&#10;有形固定資産減価償却率">
          <a:extLst>
            <a:ext uri="{FF2B5EF4-FFF2-40B4-BE49-F238E27FC236}">
              <a16:creationId xmlns:a16="http://schemas.microsoft.com/office/drawing/2014/main" id="{905B3F09-6F64-480C-9D3D-E8B1461AEB0F}"/>
            </a:ext>
          </a:extLst>
        </xdr:cNvPr>
        <xdr:cNvSpPr txBox="1"/>
      </xdr:nvSpPr>
      <xdr:spPr>
        <a:xfrm>
          <a:off x="2705744" y="1704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74947</xdr:rowOff>
    </xdr:from>
    <xdr:ext cx="405111" cy="259045"/>
    <xdr:sp macro="" textlink="">
      <xdr:nvSpPr>
        <xdr:cNvPr id="431" name="n_3mainValue【市民会館】&#10;有形固定資産減価償却率">
          <a:extLst>
            <a:ext uri="{FF2B5EF4-FFF2-40B4-BE49-F238E27FC236}">
              <a16:creationId xmlns:a16="http://schemas.microsoft.com/office/drawing/2014/main" id="{9753B1C5-206B-4E8E-BEAB-6333C7891B65}"/>
            </a:ext>
          </a:extLst>
        </xdr:cNvPr>
        <xdr:cNvSpPr txBox="1"/>
      </xdr:nvSpPr>
      <xdr:spPr>
        <a:xfrm>
          <a:off x="1816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79846</xdr:rowOff>
    </xdr:from>
    <xdr:ext cx="405111" cy="259045"/>
    <xdr:sp macro="" textlink="">
      <xdr:nvSpPr>
        <xdr:cNvPr id="432" name="n_4mainValue【市民会館】&#10;有形固定資産減価償却率">
          <a:extLst>
            <a:ext uri="{FF2B5EF4-FFF2-40B4-BE49-F238E27FC236}">
              <a16:creationId xmlns:a16="http://schemas.microsoft.com/office/drawing/2014/main" id="{0BF13441-9F90-4119-A7F8-E82050BE4D0D}"/>
            </a:ext>
          </a:extLst>
        </xdr:cNvPr>
        <xdr:cNvSpPr txBox="1"/>
      </xdr:nvSpPr>
      <xdr:spPr>
        <a:xfrm>
          <a:off x="927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B1EB32B9-E508-487F-9867-EC3F4E0C689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9A361087-6004-49A3-B591-D4F1E146C8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63EAA7E8-BDA3-4F7C-9E95-62B44B394B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B13F54B1-0ADE-40B3-89BF-E04492E87C7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4491FF6E-54C6-44A8-8646-BF498F474E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6BAAF482-1666-4635-89CF-45AF590B8AC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ACF6CE75-6D82-428F-9860-0F67AE27070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F5BB672F-A082-47B4-922D-DB229B18C87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9C65ECEB-CCFD-40D5-855F-3622BBA65CC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8D81AF9D-CF5A-4FEB-BC33-E38C8668BA5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77486855-FD93-45C4-BFB6-B25900E3ABE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8791BD47-45B9-46E0-B90D-BE3BDF2BCD7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8DC9268C-B3FA-41A5-A260-0C2BBDB2372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42CC9714-4FB0-4AE9-8D2F-7A1A9577792D}"/>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49A8CB00-FDA9-4F45-82A3-C27D1FE2320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756D943E-C487-4019-B120-4FE36264D75C}"/>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C3C84B56-79FB-4538-A5D9-41A25BB9B2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16D2715C-4B5F-4C88-B4DF-1B99C595A797}"/>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EB678BA9-99F0-484D-A63B-1BF6E2B0AB2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1A0DA75B-6B62-414D-BC9D-71FBC0CAE49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14E9165E-7C55-4D8B-BD5C-950D06276D4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9CF43B51-0A39-4B02-BA3D-93E009D20E89}"/>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889D2632-083F-42A8-9220-28FB11990AD1}"/>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D64E01BB-2B21-4182-92F9-85339C8EAE14}"/>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9B31FC2-9ED9-45B2-B474-755D3857046F}"/>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DB1CE86C-DCDA-4705-8EF6-08649D0C6E84}"/>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6D8DE032-D71D-491C-9B16-52C85175F0AB}"/>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35759774-5701-409A-81BA-058A4B362038}"/>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49459D06-006C-4AF3-87F9-A46DD4053697}"/>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8EDB9274-50F1-4A6E-A269-2C1A470C5C7B}"/>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50546</xdr:rowOff>
    </xdr:from>
    <xdr:to>
      <xdr:col>41</xdr:col>
      <xdr:colOff>101600</xdr:colOff>
      <xdr:row>106</xdr:row>
      <xdr:rowOff>152146</xdr:rowOff>
    </xdr:to>
    <xdr:sp macro="" textlink="">
      <xdr:nvSpPr>
        <xdr:cNvPr id="463" name="フローチャート: 判断 462">
          <a:extLst>
            <a:ext uri="{FF2B5EF4-FFF2-40B4-BE49-F238E27FC236}">
              <a16:creationId xmlns:a16="http://schemas.microsoft.com/office/drawing/2014/main" id="{2B94FCA9-35B5-42DD-86E8-F84435246EA7}"/>
            </a:ext>
          </a:extLst>
        </xdr:cNvPr>
        <xdr:cNvSpPr/>
      </xdr:nvSpPr>
      <xdr:spPr>
        <a:xfrm>
          <a:off x="7810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64" name="フローチャート: 判断 463">
          <a:extLst>
            <a:ext uri="{FF2B5EF4-FFF2-40B4-BE49-F238E27FC236}">
              <a16:creationId xmlns:a16="http://schemas.microsoft.com/office/drawing/2014/main" id="{51DD8CD9-EE9E-4DDF-BFBD-38FB50880348}"/>
            </a:ext>
          </a:extLst>
        </xdr:cNvPr>
        <xdr:cNvSpPr/>
      </xdr:nvSpPr>
      <xdr:spPr>
        <a:xfrm>
          <a:off x="692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3A02631-7965-41AD-AB98-33A96D91708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9F9AE873-059C-452A-9CAC-E455EFEAF68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EF02251-5744-4F61-9952-E49A7929D1D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D69AC8B-6675-4727-8E47-20768696797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808CA79-815A-4A39-A939-196EE54C6F3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70" name="楕円 469">
          <a:extLst>
            <a:ext uri="{FF2B5EF4-FFF2-40B4-BE49-F238E27FC236}">
              <a16:creationId xmlns:a16="http://schemas.microsoft.com/office/drawing/2014/main" id="{4AB60A94-A1A7-477A-8428-5FA1D3D45E1E}"/>
            </a:ext>
          </a:extLst>
        </xdr:cNvPr>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71138</xdr:rowOff>
    </xdr:from>
    <xdr:ext cx="469744" cy="259045"/>
    <xdr:sp macro="" textlink="">
      <xdr:nvSpPr>
        <xdr:cNvPr id="471" name="【市民会館】&#10;一人当たり面積該当値テキスト">
          <a:extLst>
            <a:ext uri="{FF2B5EF4-FFF2-40B4-BE49-F238E27FC236}">
              <a16:creationId xmlns:a16="http://schemas.microsoft.com/office/drawing/2014/main" id="{2AFB430E-7E31-4D7D-85B0-2C1956AEE6EE}"/>
            </a:ext>
          </a:extLst>
        </xdr:cNvPr>
        <xdr:cNvSpPr txBox="1"/>
      </xdr:nvSpPr>
      <xdr:spPr>
        <a:xfrm>
          <a:off x="10515600"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50546</xdr:rowOff>
    </xdr:from>
    <xdr:to>
      <xdr:col>50</xdr:col>
      <xdr:colOff>165100</xdr:colOff>
      <xdr:row>106</xdr:row>
      <xdr:rowOff>152146</xdr:rowOff>
    </xdr:to>
    <xdr:sp macro="" textlink="">
      <xdr:nvSpPr>
        <xdr:cNvPr id="472" name="楕円 471">
          <a:extLst>
            <a:ext uri="{FF2B5EF4-FFF2-40B4-BE49-F238E27FC236}">
              <a16:creationId xmlns:a16="http://schemas.microsoft.com/office/drawing/2014/main" id="{A926F8A6-FEF0-4F8C-BAE7-4E74991E9918}"/>
            </a:ext>
          </a:extLst>
        </xdr:cNvPr>
        <xdr:cNvSpPr/>
      </xdr:nvSpPr>
      <xdr:spPr>
        <a:xfrm>
          <a:off x="9588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101346</xdr:rowOff>
    </xdr:to>
    <xdr:cxnSp macro="">
      <xdr:nvCxnSpPr>
        <xdr:cNvPr id="473" name="直線コネクタ 472">
          <a:extLst>
            <a:ext uri="{FF2B5EF4-FFF2-40B4-BE49-F238E27FC236}">
              <a16:creationId xmlns:a16="http://schemas.microsoft.com/office/drawing/2014/main" id="{EBA3D80F-92E2-4425-9DB7-4FC22A184A37}"/>
            </a:ext>
          </a:extLst>
        </xdr:cNvPr>
        <xdr:cNvCxnSpPr/>
      </xdr:nvCxnSpPr>
      <xdr:spPr>
        <a:xfrm flipV="1">
          <a:off x="9639300" y="1827276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52832</xdr:rowOff>
    </xdr:from>
    <xdr:to>
      <xdr:col>46</xdr:col>
      <xdr:colOff>38100</xdr:colOff>
      <xdr:row>106</xdr:row>
      <xdr:rowOff>154432</xdr:rowOff>
    </xdr:to>
    <xdr:sp macro="" textlink="">
      <xdr:nvSpPr>
        <xdr:cNvPr id="474" name="楕円 473">
          <a:extLst>
            <a:ext uri="{FF2B5EF4-FFF2-40B4-BE49-F238E27FC236}">
              <a16:creationId xmlns:a16="http://schemas.microsoft.com/office/drawing/2014/main" id="{061225C9-F886-433E-A40A-75FB9960C4A0}"/>
            </a:ext>
          </a:extLst>
        </xdr:cNvPr>
        <xdr:cNvSpPr/>
      </xdr:nvSpPr>
      <xdr:spPr>
        <a:xfrm>
          <a:off x="8699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101346</xdr:rowOff>
    </xdr:from>
    <xdr:to>
      <xdr:col>50</xdr:col>
      <xdr:colOff>114300</xdr:colOff>
      <xdr:row>106</xdr:row>
      <xdr:rowOff>103632</xdr:rowOff>
    </xdr:to>
    <xdr:cxnSp macro="">
      <xdr:nvCxnSpPr>
        <xdr:cNvPr id="475" name="直線コネクタ 474">
          <a:extLst>
            <a:ext uri="{FF2B5EF4-FFF2-40B4-BE49-F238E27FC236}">
              <a16:creationId xmlns:a16="http://schemas.microsoft.com/office/drawing/2014/main" id="{3355BDFA-7EE3-4CB4-BD02-9B6694E06EFF}"/>
            </a:ext>
          </a:extLst>
        </xdr:cNvPr>
        <xdr:cNvCxnSpPr/>
      </xdr:nvCxnSpPr>
      <xdr:spPr>
        <a:xfrm flipV="1">
          <a:off x="8750300" y="182750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55118</xdr:rowOff>
    </xdr:from>
    <xdr:to>
      <xdr:col>41</xdr:col>
      <xdr:colOff>101600</xdr:colOff>
      <xdr:row>106</xdr:row>
      <xdr:rowOff>156718</xdr:rowOff>
    </xdr:to>
    <xdr:sp macro="" textlink="">
      <xdr:nvSpPr>
        <xdr:cNvPr id="476" name="楕円 475">
          <a:extLst>
            <a:ext uri="{FF2B5EF4-FFF2-40B4-BE49-F238E27FC236}">
              <a16:creationId xmlns:a16="http://schemas.microsoft.com/office/drawing/2014/main" id="{BBA1F92D-279D-40ED-89C9-48C317E632BF}"/>
            </a:ext>
          </a:extLst>
        </xdr:cNvPr>
        <xdr:cNvSpPr/>
      </xdr:nvSpPr>
      <xdr:spPr>
        <a:xfrm>
          <a:off x="7810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103632</xdr:rowOff>
    </xdr:from>
    <xdr:to>
      <xdr:col>45</xdr:col>
      <xdr:colOff>177800</xdr:colOff>
      <xdr:row>106</xdr:row>
      <xdr:rowOff>105918</xdr:rowOff>
    </xdr:to>
    <xdr:cxnSp macro="">
      <xdr:nvCxnSpPr>
        <xdr:cNvPr id="477" name="直線コネクタ 476">
          <a:extLst>
            <a:ext uri="{FF2B5EF4-FFF2-40B4-BE49-F238E27FC236}">
              <a16:creationId xmlns:a16="http://schemas.microsoft.com/office/drawing/2014/main" id="{ADF2E8EC-1D0A-4F29-9547-1B3EF4958E18}"/>
            </a:ext>
          </a:extLst>
        </xdr:cNvPr>
        <xdr:cNvCxnSpPr/>
      </xdr:nvCxnSpPr>
      <xdr:spPr>
        <a:xfrm flipV="1">
          <a:off x="7861300" y="182773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78" name="楕円 477">
          <a:extLst>
            <a:ext uri="{FF2B5EF4-FFF2-40B4-BE49-F238E27FC236}">
              <a16:creationId xmlns:a16="http://schemas.microsoft.com/office/drawing/2014/main" id="{338F2719-0503-45FC-ADA1-0EC3CAB1B5CE}"/>
            </a:ext>
          </a:extLst>
        </xdr:cNvPr>
        <xdr:cNvSpPr/>
      </xdr:nvSpPr>
      <xdr:spPr>
        <a:xfrm>
          <a:off x="6921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105918</xdr:rowOff>
    </xdr:from>
    <xdr:to>
      <xdr:col>41</xdr:col>
      <xdr:colOff>50800</xdr:colOff>
      <xdr:row>107</xdr:row>
      <xdr:rowOff>89915</xdr:rowOff>
    </xdr:to>
    <xdr:cxnSp macro="">
      <xdr:nvCxnSpPr>
        <xdr:cNvPr id="479" name="直線コネクタ 478">
          <a:extLst>
            <a:ext uri="{FF2B5EF4-FFF2-40B4-BE49-F238E27FC236}">
              <a16:creationId xmlns:a16="http://schemas.microsoft.com/office/drawing/2014/main" id="{9B5A2B53-9D6A-4C9C-B210-9BA2D32E9500}"/>
            </a:ext>
          </a:extLst>
        </xdr:cNvPr>
        <xdr:cNvCxnSpPr/>
      </xdr:nvCxnSpPr>
      <xdr:spPr>
        <a:xfrm flipV="1">
          <a:off x="6972300" y="1827961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A05290AA-266B-4F6A-974F-5B1545E921DC}"/>
            </a:ext>
          </a:extLst>
        </xdr:cNvPr>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452DA699-284A-4A0A-89C6-44AA7DB5CB3D}"/>
            </a:ext>
          </a:extLst>
        </xdr:cNvPr>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168673</xdr:rowOff>
    </xdr:from>
    <xdr:ext cx="469744" cy="259045"/>
    <xdr:sp macro="" textlink="">
      <xdr:nvSpPr>
        <xdr:cNvPr id="482" name="n_3aveValue【市民会館】&#10;一人当たり面積">
          <a:extLst>
            <a:ext uri="{FF2B5EF4-FFF2-40B4-BE49-F238E27FC236}">
              <a16:creationId xmlns:a16="http://schemas.microsoft.com/office/drawing/2014/main" id="{85521185-3C3E-4C01-A9AB-7CEF68ED3CC0}"/>
            </a:ext>
          </a:extLst>
        </xdr:cNvPr>
        <xdr:cNvSpPr txBox="1"/>
      </xdr:nvSpPr>
      <xdr:spPr>
        <a:xfrm>
          <a:off x="7626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166388</xdr:rowOff>
    </xdr:from>
    <xdr:ext cx="469744" cy="259045"/>
    <xdr:sp macro="" textlink="">
      <xdr:nvSpPr>
        <xdr:cNvPr id="483" name="n_4aveValue【市民会館】&#10;一人当たり面積">
          <a:extLst>
            <a:ext uri="{FF2B5EF4-FFF2-40B4-BE49-F238E27FC236}">
              <a16:creationId xmlns:a16="http://schemas.microsoft.com/office/drawing/2014/main" id="{945F0B4E-338F-49B0-8D41-0C861B470093}"/>
            </a:ext>
          </a:extLst>
        </xdr:cNvPr>
        <xdr:cNvSpPr txBox="1"/>
      </xdr:nvSpPr>
      <xdr:spPr>
        <a:xfrm>
          <a:off x="6737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168673</xdr:rowOff>
    </xdr:from>
    <xdr:ext cx="469744" cy="259045"/>
    <xdr:sp macro="" textlink="">
      <xdr:nvSpPr>
        <xdr:cNvPr id="484" name="n_1mainValue【市民会館】&#10;一人当たり面積">
          <a:extLst>
            <a:ext uri="{FF2B5EF4-FFF2-40B4-BE49-F238E27FC236}">
              <a16:creationId xmlns:a16="http://schemas.microsoft.com/office/drawing/2014/main" id="{8298A170-6479-4713-BD3A-7D1720948B01}"/>
            </a:ext>
          </a:extLst>
        </xdr:cNvPr>
        <xdr:cNvSpPr txBox="1"/>
      </xdr:nvSpPr>
      <xdr:spPr>
        <a:xfrm>
          <a:off x="93917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170959</xdr:rowOff>
    </xdr:from>
    <xdr:ext cx="469744" cy="259045"/>
    <xdr:sp macro="" textlink="">
      <xdr:nvSpPr>
        <xdr:cNvPr id="485" name="n_2mainValue【市民会館】&#10;一人当たり面積">
          <a:extLst>
            <a:ext uri="{FF2B5EF4-FFF2-40B4-BE49-F238E27FC236}">
              <a16:creationId xmlns:a16="http://schemas.microsoft.com/office/drawing/2014/main" id="{07F1BC13-A740-4BBA-90E3-E7E54171B8C2}"/>
            </a:ext>
          </a:extLst>
        </xdr:cNvPr>
        <xdr:cNvSpPr txBox="1"/>
      </xdr:nvSpPr>
      <xdr:spPr>
        <a:xfrm>
          <a:off x="85154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147845</xdr:rowOff>
    </xdr:from>
    <xdr:ext cx="469744" cy="259045"/>
    <xdr:sp macro="" textlink="">
      <xdr:nvSpPr>
        <xdr:cNvPr id="486" name="n_3mainValue【市民会館】&#10;一人当たり面積">
          <a:extLst>
            <a:ext uri="{FF2B5EF4-FFF2-40B4-BE49-F238E27FC236}">
              <a16:creationId xmlns:a16="http://schemas.microsoft.com/office/drawing/2014/main" id="{FE4B7071-81F9-4043-80C7-9E1987358CFD}"/>
            </a:ext>
          </a:extLst>
        </xdr:cNvPr>
        <xdr:cNvSpPr txBox="1"/>
      </xdr:nvSpPr>
      <xdr:spPr>
        <a:xfrm>
          <a:off x="76264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131842</xdr:rowOff>
    </xdr:from>
    <xdr:ext cx="469744" cy="259045"/>
    <xdr:sp macro="" textlink="">
      <xdr:nvSpPr>
        <xdr:cNvPr id="487" name="n_4mainValue【市民会館】&#10;一人当たり面積">
          <a:extLst>
            <a:ext uri="{FF2B5EF4-FFF2-40B4-BE49-F238E27FC236}">
              <a16:creationId xmlns:a16="http://schemas.microsoft.com/office/drawing/2014/main" id="{14D31BD6-96D7-4321-9C7D-379AB23AE003}"/>
            </a:ext>
          </a:extLst>
        </xdr:cNvPr>
        <xdr:cNvSpPr txBox="1"/>
      </xdr:nvSpPr>
      <xdr:spPr>
        <a:xfrm>
          <a:off x="6737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C26213E4-742F-45D5-AC1C-507BB739221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19F33F40-90DC-40CB-8D9E-F2EBA430A11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DE125765-991B-4CEC-9183-0A210D9F37E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12F81ACD-39AE-4E84-B506-D6DF05573A3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9C26AF5A-38A1-4FE3-A096-C1F39107223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5393F5E3-3409-49EC-AC11-769640B4D9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5663EAA8-C692-4423-90F6-A6FC0D5A61C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41E3247-BE41-4AE3-891B-EC7CB00034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9D885001-C9D0-4758-9446-2D09E781794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652691B4-C6E8-462C-AA90-90359CE96B0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5F5FFD90-C0EC-448E-864C-313F830125B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93023F1D-1E8D-4706-BF74-3BBAB58A13E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FB52F78C-DF2D-4EAF-85BF-29646F5405E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F0DC80EC-9EF7-4339-96C9-2B09232905F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452433D-B0E6-4443-BCFB-C8F9DBA7ED8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8B4B87AD-1D06-4FA5-93ED-27CF7E285C9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EE7A757-BE14-41F6-A6C1-47D42C04629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BBAC28A4-FAF0-42C7-8EA7-F17C9A6D427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D57608D5-25F8-42C4-85EC-EFD6BE744D9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F1120FF1-90C3-46B9-938E-74FC8AEDC4E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52CA9471-268B-4BD0-9CAB-035BCDA718D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1A645324-5296-41DA-A892-61EA5491A94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9A676D94-23D7-43A6-97A7-CD2E627DE65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FFB7FF69-8684-4F10-8EDC-4560101AF2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E44AA65E-56FA-46D2-A8B9-C3B6718BD928}"/>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7126301B-0F3C-4C0A-9A31-7971136B0131}"/>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E7B6CF0D-B1E8-4E3C-83A2-8DAF1D780475}"/>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817A03D9-6474-4737-8781-CE5A1AB44508}"/>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9DBDE48F-3DE2-4842-A776-E0D480A78A3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3A7CA66A-B8E7-4ECC-BD59-77C85AC45676}"/>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C17BD41A-7D31-45FC-A3C1-6B09ECE5835C}"/>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AF2B159B-972F-4E76-88A1-2577B3E5FE65}"/>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4C0D7A97-81EA-46FE-9010-9AC04CD22817}"/>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1" name="フローチャート: 判断 520">
          <a:extLst>
            <a:ext uri="{FF2B5EF4-FFF2-40B4-BE49-F238E27FC236}">
              <a16:creationId xmlns:a16="http://schemas.microsoft.com/office/drawing/2014/main" id="{5BCC465F-2546-4349-BDCF-799C2DE20E3E}"/>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522" name="フローチャート: 判断 521">
          <a:extLst>
            <a:ext uri="{FF2B5EF4-FFF2-40B4-BE49-F238E27FC236}">
              <a16:creationId xmlns:a16="http://schemas.microsoft.com/office/drawing/2014/main" id="{970C774A-4897-4535-85F0-80FB24AC9C37}"/>
            </a:ext>
          </a:extLst>
        </xdr:cNvPr>
        <xdr:cNvSpPr/>
      </xdr:nvSpPr>
      <xdr:spPr>
        <a:xfrm>
          <a:off x="12763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EDAB389-FEFE-403B-8940-CE58AE909C1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955DB98D-E785-46BF-8388-E91C5F17FD1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5FF2C39-8AFA-4684-8C50-704143C3AE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CCA7702-C1FF-45E2-9907-282F90DD6F5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CABE2AD-A72D-4A5A-811F-5C0C160409F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57785</xdr:rowOff>
    </xdr:from>
    <xdr:to>
      <xdr:col>85</xdr:col>
      <xdr:colOff>177800</xdr:colOff>
      <xdr:row>36</xdr:row>
      <xdr:rowOff>159385</xdr:rowOff>
    </xdr:to>
    <xdr:sp macro="" textlink="">
      <xdr:nvSpPr>
        <xdr:cNvPr id="528" name="楕円 527">
          <a:extLst>
            <a:ext uri="{FF2B5EF4-FFF2-40B4-BE49-F238E27FC236}">
              <a16:creationId xmlns:a16="http://schemas.microsoft.com/office/drawing/2014/main" id="{049A4EB1-DEB4-418E-937C-BBF5EE128C6B}"/>
            </a:ext>
          </a:extLst>
        </xdr:cNvPr>
        <xdr:cNvSpPr/>
      </xdr:nvSpPr>
      <xdr:spPr>
        <a:xfrm>
          <a:off x="16268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80662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68B3B8AC-86DA-462B-AA8D-B168CB95FF38}"/>
            </a:ext>
          </a:extLst>
        </xdr:cNvPr>
        <xdr:cNvSpPr txBox="1"/>
      </xdr:nvSpPr>
      <xdr:spPr>
        <a:xfrm>
          <a:off x="16357600"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166370</xdr:rowOff>
    </xdr:from>
    <xdr:to>
      <xdr:col>81</xdr:col>
      <xdr:colOff>101600</xdr:colOff>
      <xdr:row>36</xdr:row>
      <xdr:rowOff>96520</xdr:rowOff>
    </xdr:to>
    <xdr:sp macro="" textlink="">
      <xdr:nvSpPr>
        <xdr:cNvPr id="530" name="楕円 529">
          <a:extLst>
            <a:ext uri="{FF2B5EF4-FFF2-40B4-BE49-F238E27FC236}">
              <a16:creationId xmlns:a16="http://schemas.microsoft.com/office/drawing/2014/main" id="{C8DF01E1-BCBE-4D45-A8FF-5349326D9CAA}"/>
            </a:ext>
          </a:extLst>
        </xdr:cNvPr>
        <xdr:cNvSpPr/>
      </xdr:nvSpPr>
      <xdr:spPr>
        <a:xfrm>
          <a:off x="15430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45720</xdr:rowOff>
    </xdr:from>
    <xdr:to>
      <xdr:col>85</xdr:col>
      <xdr:colOff>127000</xdr:colOff>
      <xdr:row>36</xdr:row>
      <xdr:rowOff>108585</xdr:rowOff>
    </xdr:to>
    <xdr:cxnSp macro="">
      <xdr:nvCxnSpPr>
        <xdr:cNvPr id="531" name="直線コネクタ 530">
          <a:extLst>
            <a:ext uri="{FF2B5EF4-FFF2-40B4-BE49-F238E27FC236}">
              <a16:creationId xmlns:a16="http://schemas.microsoft.com/office/drawing/2014/main" id="{D20D0BD8-79D3-4321-9D01-7D3EAC6DABBB}"/>
            </a:ext>
          </a:extLst>
        </xdr:cNvPr>
        <xdr:cNvCxnSpPr/>
      </xdr:nvCxnSpPr>
      <xdr:spPr>
        <a:xfrm>
          <a:off x="15481300" y="621792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97790</xdr:rowOff>
    </xdr:from>
    <xdr:to>
      <xdr:col>76</xdr:col>
      <xdr:colOff>165100</xdr:colOff>
      <xdr:row>36</xdr:row>
      <xdr:rowOff>27940</xdr:rowOff>
    </xdr:to>
    <xdr:sp macro="" textlink="">
      <xdr:nvSpPr>
        <xdr:cNvPr id="532" name="楕円 531">
          <a:extLst>
            <a:ext uri="{FF2B5EF4-FFF2-40B4-BE49-F238E27FC236}">
              <a16:creationId xmlns:a16="http://schemas.microsoft.com/office/drawing/2014/main" id="{22788472-79F3-457D-952C-46FC118E9B94}"/>
            </a:ext>
          </a:extLst>
        </xdr:cNvPr>
        <xdr:cNvSpPr/>
      </xdr:nvSpPr>
      <xdr:spPr>
        <a:xfrm>
          <a:off x="14541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148590</xdr:rowOff>
    </xdr:from>
    <xdr:to>
      <xdr:col>81</xdr:col>
      <xdr:colOff>50800</xdr:colOff>
      <xdr:row>36</xdr:row>
      <xdr:rowOff>45720</xdr:rowOff>
    </xdr:to>
    <xdr:cxnSp macro="">
      <xdr:nvCxnSpPr>
        <xdr:cNvPr id="533" name="直線コネクタ 532">
          <a:extLst>
            <a:ext uri="{FF2B5EF4-FFF2-40B4-BE49-F238E27FC236}">
              <a16:creationId xmlns:a16="http://schemas.microsoft.com/office/drawing/2014/main" id="{AE05D95E-E224-4134-9488-42B83B371058}"/>
            </a:ext>
          </a:extLst>
        </xdr:cNvPr>
        <xdr:cNvCxnSpPr/>
      </xdr:nvCxnSpPr>
      <xdr:spPr>
        <a:xfrm>
          <a:off x="14592300" y="6149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80645</xdr:rowOff>
    </xdr:from>
    <xdr:to>
      <xdr:col>72</xdr:col>
      <xdr:colOff>38100</xdr:colOff>
      <xdr:row>36</xdr:row>
      <xdr:rowOff>10795</xdr:rowOff>
    </xdr:to>
    <xdr:sp macro="" textlink="">
      <xdr:nvSpPr>
        <xdr:cNvPr id="534" name="楕円 533">
          <a:extLst>
            <a:ext uri="{FF2B5EF4-FFF2-40B4-BE49-F238E27FC236}">
              <a16:creationId xmlns:a16="http://schemas.microsoft.com/office/drawing/2014/main" id="{B363EC54-0865-41F2-BB06-8C5ED0226418}"/>
            </a:ext>
          </a:extLst>
        </xdr:cNvPr>
        <xdr:cNvSpPr/>
      </xdr:nvSpPr>
      <xdr:spPr>
        <a:xfrm>
          <a:off x="13652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131445</xdr:rowOff>
    </xdr:from>
    <xdr:to>
      <xdr:col>76</xdr:col>
      <xdr:colOff>114300</xdr:colOff>
      <xdr:row>35</xdr:row>
      <xdr:rowOff>148590</xdr:rowOff>
    </xdr:to>
    <xdr:cxnSp macro="">
      <xdr:nvCxnSpPr>
        <xdr:cNvPr id="535" name="直線コネクタ 534">
          <a:extLst>
            <a:ext uri="{FF2B5EF4-FFF2-40B4-BE49-F238E27FC236}">
              <a16:creationId xmlns:a16="http://schemas.microsoft.com/office/drawing/2014/main" id="{46AD3679-08B3-41AD-92B0-D74370805E6D}"/>
            </a:ext>
          </a:extLst>
        </xdr:cNvPr>
        <xdr:cNvCxnSpPr/>
      </xdr:nvCxnSpPr>
      <xdr:spPr>
        <a:xfrm>
          <a:off x="13703300" y="61321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4445</xdr:rowOff>
    </xdr:from>
    <xdr:to>
      <xdr:col>67</xdr:col>
      <xdr:colOff>101600</xdr:colOff>
      <xdr:row>35</xdr:row>
      <xdr:rowOff>106045</xdr:rowOff>
    </xdr:to>
    <xdr:sp macro="" textlink="">
      <xdr:nvSpPr>
        <xdr:cNvPr id="536" name="楕円 535">
          <a:extLst>
            <a:ext uri="{FF2B5EF4-FFF2-40B4-BE49-F238E27FC236}">
              <a16:creationId xmlns:a16="http://schemas.microsoft.com/office/drawing/2014/main" id="{555AB8BE-5DFB-4AA0-BBBF-E85871D35380}"/>
            </a:ext>
          </a:extLst>
        </xdr:cNvPr>
        <xdr:cNvSpPr/>
      </xdr:nvSpPr>
      <xdr:spPr>
        <a:xfrm>
          <a:off x="12763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55245</xdr:rowOff>
    </xdr:from>
    <xdr:to>
      <xdr:col>71</xdr:col>
      <xdr:colOff>177800</xdr:colOff>
      <xdr:row>35</xdr:row>
      <xdr:rowOff>131445</xdr:rowOff>
    </xdr:to>
    <xdr:cxnSp macro="">
      <xdr:nvCxnSpPr>
        <xdr:cNvPr id="537" name="直線コネクタ 536">
          <a:extLst>
            <a:ext uri="{FF2B5EF4-FFF2-40B4-BE49-F238E27FC236}">
              <a16:creationId xmlns:a16="http://schemas.microsoft.com/office/drawing/2014/main" id="{5AEE258D-8290-4DA2-9C39-F31A76597B75}"/>
            </a:ext>
          </a:extLst>
        </xdr:cNvPr>
        <xdr:cNvCxnSpPr/>
      </xdr:nvCxnSpPr>
      <xdr:spPr>
        <a:xfrm>
          <a:off x="12814300" y="605599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A642A189-32AD-41E6-85BE-11435C1A53A7}"/>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D1F6E59C-B446-403A-92DB-793CDD96C067}"/>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A1986700-BF23-4611-939A-DBC4B030F1BE}"/>
            </a:ext>
          </a:extLst>
        </xdr:cNvPr>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148607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6F3E77EF-91BD-4774-8762-6B0BBBE0250F}"/>
            </a:ext>
          </a:extLst>
        </xdr:cNvPr>
        <xdr:cNvSpPr txBox="1"/>
      </xdr:nvSpPr>
      <xdr:spPr>
        <a:xfrm>
          <a:off x="12611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113047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ADB67BCD-BB46-44E7-9B98-B3B6D06F7259}"/>
            </a:ext>
          </a:extLst>
        </xdr:cNvPr>
        <xdr:cNvSpPr txBox="1"/>
      </xdr:nvSpPr>
      <xdr:spPr>
        <a:xfrm>
          <a:off x="15266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44467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7A4ABD02-E6EF-4AD1-AF94-485C491450D4}"/>
            </a:ext>
          </a:extLst>
        </xdr:cNvPr>
        <xdr:cNvSpPr txBox="1"/>
      </xdr:nvSpPr>
      <xdr:spPr>
        <a:xfrm>
          <a:off x="143897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27322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ECE844EA-64F4-4415-8E3D-BF6D2DF6D3B2}"/>
            </a:ext>
          </a:extLst>
        </xdr:cNvPr>
        <xdr:cNvSpPr txBox="1"/>
      </xdr:nvSpPr>
      <xdr:spPr>
        <a:xfrm>
          <a:off x="13500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122572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1F6F8705-870B-45BB-8D00-B6405E6FCF85}"/>
            </a:ext>
          </a:extLst>
        </xdr:cNvPr>
        <xdr:cNvSpPr txBox="1"/>
      </xdr:nvSpPr>
      <xdr:spPr>
        <a:xfrm>
          <a:off x="126117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5CE58067-F71C-4D99-8A8D-11D9FD4832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8E868876-B6AD-4328-BC63-76876F64228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7CE29204-C424-4CA9-975C-4097305E21A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D8C7C610-20B9-4671-9DEC-76DB003D1A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D7BA4309-4446-4990-8FF5-2A87795DD02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27F3E8C7-31F7-4A67-AB5B-5168AC3B1B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16B0C3EC-6BB1-49C9-8AE3-5DEB3F281C5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964646CF-7549-422C-BB13-14C2A8164ED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B9B53994-72A9-4B1C-B3D0-3CC3EBB3BD2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4B3F8AA5-0713-4EB5-9232-69BA4BDAE54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F2E0A379-D997-4E18-BA2C-7A56E134C5B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CA40DDA9-CBBE-4A21-BE49-88CD77D9212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15FAAC77-651B-423C-B5F6-162580A15D3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5F7DAFB2-1BF3-4CBF-BED2-41AB1AD0559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92D85F99-C824-4086-A93F-C3DD9DF7FB5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B4AD7064-C153-4A99-9E59-04E16AF13BE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AE8775B4-0F66-4D19-8D7B-CCE04ED38D0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826675D9-1CC0-4852-9983-9D0F926E536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248FC2B5-712E-4181-8005-72AFBEE34B8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431CDDDF-BB3E-403F-A3F1-F10E170DACA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89187E43-6C7B-431E-A8D2-6510E958152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5B712183-8FA4-4392-890D-5451A1069A8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12582270-B632-4075-AE92-395F8C2BB04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F7C441E0-EFEE-4A3E-AD56-02844E1654B5}"/>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5C81C12-9590-4978-97CE-DBB9C393265E}"/>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C8FDBAD5-3D64-43BA-BDC1-17D90517B9E6}"/>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959D1925-F861-4E72-9829-F47588FB6E2D}"/>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A233C5F3-D5FB-4CB3-920B-82C44E544383}"/>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5C4B37CF-A8F7-4489-8177-53BD7AA85363}"/>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E746E68F-B0EC-4344-84B1-4B08B25C2DF5}"/>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897DDA23-84AF-43F5-89C5-969488EFD335}"/>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69D962C5-0B50-49A4-A665-371321A94179}"/>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155801</xdr:rowOff>
    </xdr:from>
    <xdr:to>
      <xdr:col>102</xdr:col>
      <xdr:colOff>165100</xdr:colOff>
      <xdr:row>41</xdr:row>
      <xdr:rowOff>85951</xdr:rowOff>
    </xdr:to>
    <xdr:sp macro="" textlink="">
      <xdr:nvSpPr>
        <xdr:cNvPr id="578" name="フローチャート: 判断 577">
          <a:extLst>
            <a:ext uri="{FF2B5EF4-FFF2-40B4-BE49-F238E27FC236}">
              <a16:creationId xmlns:a16="http://schemas.microsoft.com/office/drawing/2014/main" id="{9E3F1550-B8EA-4F9B-9692-2FCDB6184847}"/>
            </a:ext>
          </a:extLst>
        </xdr:cNvPr>
        <xdr:cNvSpPr/>
      </xdr:nvSpPr>
      <xdr:spPr>
        <a:xfrm>
          <a:off x="19494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579" name="フローチャート: 判断 578">
          <a:extLst>
            <a:ext uri="{FF2B5EF4-FFF2-40B4-BE49-F238E27FC236}">
              <a16:creationId xmlns:a16="http://schemas.microsoft.com/office/drawing/2014/main" id="{E0CBC168-CA66-4B13-8F32-FEEFA188B81D}"/>
            </a:ext>
          </a:extLst>
        </xdr:cNvPr>
        <xdr:cNvSpPr/>
      </xdr:nvSpPr>
      <xdr:spPr>
        <a:xfrm>
          <a:off x="18605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A0D25C47-7EC0-490A-8274-1677BDD4482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894C1EE-EC4D-48A9-AF3F-300648A3B61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9522969-EA11-4F49-9678-43C6C137C9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35F39D1-A5BE-49EB-B0C0-7EBD2BAC84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92412F5-8EE8-4F88-ADDE-68DDF93911D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125079</xdr:rowOff>
    </xdr:from>
    <xdr:to>
      <xdr:col>116</xdr:col>
      <xdr:colOff>114300</xdr:colOff>
      <xdr:row>41</xdr:row>
      <xdr:rowOff>55229</xdr:rowOff>
    </xdr:to>
    <xdr:sp macro="" textlink="">
      <xdr:nvSpPr>
        <xdr:cNvPr id="585" name="楕円 584">
          <a:extLst>
            <a:ext uri="{FF2B5EF4-FFF2-40B4-BE49-F238E27FC236}">
              <a16:creationId xmlns:a16="http://schemas.microsoft.com/office/drawing/2014/main" id="{1F3D0408-99CE-49EB-9AEC-CE7113955597}"/>
            </a:ext>
          </a:extLst>
        </xdr:cNvPr>
        <xdr:cNvSpPr/>
      </xdr:nvSpPr>
      <xdr:spPr>
        <a:xfrm>
          <a:off x="22110700" y="69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147956</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A8D86CAB-B44A-4DBF-B82D-2AAB4999B34D}"/>
            </a:ext>
          </a:extLst>
        </xdr:cNvPr>
        <xdr:cNvSpPr txBox="1"/>
      </xdr:nvSpPr>
      <xdr:spPr>
        <a:xfrm>
          <a:off x="22199600" y="68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126670</xdr:rowOff>
    </xdr:from>
    <xdr:to>
      <xdr:col>112</xdr:col>
      <xdr:colOff>38100</xdr:colOff>
      <xdr:row>41</xdr:row>
      <xdr:rowOff>56820</xdr:rowOff>
    </xdr:to>
    <xdr:sp macro="" textlink="">
      <xdr:nvSpPr>
        <xdr:cNvPr id="587" name="楕円 586">
          <a:extLst>
            <a:ext uri="{FF2B5EF4-FFF2-40B4-BE49-F238E27FC236}">
              <a16:creationId xmlns:a16="http://schemas.microsoft.com/office/drawing/2014/main" id="{DEAB547A-18FA-401B-9C36-26F75F3A3A02}"/>
            </a:ext>
          </a:extLst>
        </xdr:cNvPr>
        <xdr:cNvSpPr/>
      </xdr:nvSpPr>
      <xdr:spPr>
        <a:xfrm>
          <a:off x="21272500" y="69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4429</xdr:rowOff>
    </xdr:from>
    <xdr:to>
      <xdr:col>116</xdr:col>
      <xdr:colOff>63500</xdr:colOff>
      <xdr:row>41</xdr:row>
      <xdr:rowOff>6020</xdr:rowOff>
    </xdr:to>
    <xdr:cxnSp macro="">
      <xdr:nvCxnSpPr>
        <xdr:cNvPr id="588" name="直線コネクタ 587">
          <a:extLst>
            <a:ext uri="{FF2B5EF4-FFF2-40B4-BE49-F238E27FC236}">
              <a16:creationId xmlns:a16="http://schemas.microsoft.com/office/drawing/2014/main" id="{436B42CF-09F1-487D-A2BE-F191FA8FB513}"/>
            </a:ext>
          </a:extLst>
        </xdr:cNvPr>
        <xdr:cNvCxnSpPr/>
      </xdr:nvCxnSpPr>
      <xdr:spPr>
        <a:xfrm flipV="1">
          <a:off x="21323300" y="7033879"/>
          <a:ext cx="8382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128697</xdr:rowOff>
    </xdr:from>
    <xdr:to>
      <xdr:col>107</xdr:col>
      <xdr:colOff>101600</xdr:colOff>
      <xdr:row>41</xdr:row>
      <xdr:rowOff>58847</xdr:rowOff>
    </xdr:to>
    <xdr:sp macro="" textlink="">
      <xdr:nvSpPr>
        <xdr:cNvPr id="589" name="楕円 588">
          <a:extLst>
            <a:ext uri="{FF2B5EF4-FFF2-40B4-BE49-F238E27FC236}">
              <a16:creationId xmlns:a16="http://schemas.microsoft.com/office/drawing/2014/main" id="{2B2E6401-DC3B-4816-91EE-F456A2B55988}"/>
            </a:ext>
          </a:extLst>
        </xdr:cNvPr>
        <xdr:cNvSpPr/>
      </xdr:nvSpPr>
      <xdr:spPr>
        <a:xfrm>
          <a:off x="20383500" y="698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6020</xdr:rowOff>
    </xdr:from>
    <xdr:to>
      <xdr:col>111</xdr:col>
      <xdr:colOff>177800</xdr:colOff>
      <xdr:row>41</xdr:row>
      <xdr:rowOff>8047</xdr:rowOff>
    </xdr:to>
    <xdr:cxnSp macro="">
      <xdr:nvCxnSpPr>
        <xdr:cNvPr id="590" name="直線コネクタ 589">
          <a:extLst>
            <a:ext uri="{FF2B5EF4-FFF2-40B4-BE49-F238E27FC236}">
              <a16:creationId xmlns:a16="http://schemas.microsoft.com/office/drawing/2014/main" id="{E9CCBB87-63F7-4AA5-8B09-EFE9AF83D2D1}"/>
            </a:ext>
          </a:extLst>
        </xdr:cNvPr>
        <xdr:cNvCxnSpPr/>
      </xdr:nvCxnSpPr>
      <xdr:spPr>
        <a:xfrm flipV="1">
          <a:off x="20434300" y="7035470"/>
          <a:ext cx="8890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129569</xdr:rowOff>
    </xdr:from>
    <xdr:to>
      <xdr:col>102</xdr:col>
      <xdr:colOff>165100</xdr:colOff>
      <xdr:row>41</xdr:row>
      <xdr:rowOff>59719</xdr:rowOff>
    </xdr:to>
    <xdr:sp macro="" textlink="">
      <xdr:nvSpPr>
        <xdr:cNvPr id="591" name="楕円 590">
          <a:extLst>
            <a:ext uri="{FF2B5EF4-FFF2-40B4-BE49-F238E27FC236}">
              <a16:creationId xmlns:a16="http://schemas.microsoft.com/office/drawing/2014/main" id="{4E572054-DCFA-46DE-854C-BAA28EAC3F83}"/>
            </a:ext>
          </a:extLst>
        </xdr:cNvPr>
        <xdr:cNvSpPr/>
      </xdr:nvSpPr>
      <xdr:spPr>
        <a:xfrm>
          <a:off x="19494500" y="698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8047</xdr:rowOff>
    </xdr:from>
    <xdr:to>
      <xdr:col>107</xdr:col>
      <xdr:colOff>50800</xdr:colOff>
      <xdr:row>41</xdr:row>
      <xdr:rowOff>8919</xdr:rowOff>
    </xdr:to>
    <xdr:cxnSp macro="">
      <xdr:nvCxnSpPr>
        <xdr:cNvPr id="592" name="直線コネクタ 591">
          <a:extLst>
            <a:ext uri="{FF2B5EF4-FFF2-40B4-BE49-F238E27FC236}">
              <a16:creationId xmlns:a16="http://schemas.microsoft.com/office/drawing/2014/main" id="{58759A5A-4EA9-4AB5-9268-9DB074919D14}"/>
            </a:ext>
          </a:extLst>
        </xdr:cNvPr>
        <xdr:cNvCxnSpPr/>
      </xdr:nvCxnSpPr>
      <xdr:spPr>
        <a:xfrm flipV="1">
          <a:off x="19545300" y="7037497"/>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115508</xdr:rowOff>
    </xdr:from>
    <xdr:to>
      <xdr:col>98</xdr:col>
      <xdr:colOff>38100</xdr:colOff>
      <xdr:row>41</xdr:row>
      <xdr:rowOff>45658</xdr:rowOff>
    </xdr:to>
    <xdr:sp macro="" textlink="">
      <xdr:nvSpPr>
        <xdr:cNvPr id="593" name="楕円 592">
          <a:extLst>
            <a:ext uri="{FF2B5EF4-FFF2-40B4-BE49-F238E27FC236}">
              <a16:creationId xmlns:a16="http://schemas.microsoft.com/office/drawing/2014/main" id="{D66E81A4-C56F-44D5-B3F8-A8F8C12BA4A4}"/>
            </a:ext>
          </a:extLst>
        </xdr:cNvPr>
        <xdr:cNvSpPr/>
      </xdr:nvSpPr>
      <xdr:spPr>
        <a:xfrm>
          <a:off x="18605500" y="697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166308</xdr:rowOff>
    </xdr:from>
    <xdr:to>
      <xdr:col>102</xdr:col>
      <xdr:colOff>114300</xdr:colOff>
      <xdr:row>41</xdr:row>
      <xdr:rowOff>8919</xdr:rowOff>
    </xdr:to>
    <xdr:cxnSp macro="">
      <xdr:nvCxnSpPr>
        <xdr:cNvPr id="594" name="直線コネクタ 593">
          <a:extLst>
            <a:ext uri="{FF2B5EF4-FFF2-40B4-BE49-F238E27FC236}">
              <a16:creationId xmlns:a16="http://schemas.microsoft.com/office/drawing/2014/main" id="{CECDDA6C-E378-4DE5-A8A9-62574DEF1F09}"/>
            </a:ext>
          </a:extLst>
        </xdr:cNvPr>
        <xdr:cNvCxnSpPr/>
      </xdr:nvCxnSpPr>
      <xdr:spPr>
        <a:xfrm>
          <a:off x="18656300" y="7024308"/>
          <a:ext cx="889000" cy="1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EF0ABACA-31D5-47C8-AD2F-D9FDC311AD61}"/>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C863BC35-2A8F-4A14-87AF-C99E530BB4B9}"/>
            </a:ext>
          </a:extLst>
        </xdr:cNvPr>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77078</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436AE028-3DAD-42E4-A735-27B7882E29FF}"/>
            </a:ext>
          </a:extLst>
        </xdr:cNvPr>
        <xdr:cNvSpPr txBox="1"/>
      </xdr:nvSpPr>
      <xdr:spPr>
        <a:xfrm>
          <a:off x="19278111" y="71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76661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D255D57D-64C3-4416-8827-AF5CD653ABC8}"/>
            </a:ext>
          </a:extLst>
        </xdr:cNvPr>
        <xdr:cNvSpPr txBox="1"/>
      </xdr:nvSpPr>
      <xdr:spPr>
        <a:xfrm>
          <a:off x="18389111" y="71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73347</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961D9551-D633-4EF0-95DD-8137D244BAF3}"/>
            </a:ext>
          </a:extLst>
        </xdr:cNvPr>
        <xdr:cNvSpPr txBox="1"/>
      </xdr:nvSpPr>
      <xdr:spPr>
        <a:xfrm>
          <a:off x="21011095" y="675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75374</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25D41942-A1E7-4771-ACDC-EF9A44755275}"/>
            </a:ext>
          </a:extLst>
        </xdr:cNvPr>
        <xdr:cNvSpPr txBox="1"/>
      </xdr:nvSpPr>
      <xdr:spPr>
        <a:xfrm>
          <a:off x="20134795" y="676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76246</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A442D00D-80E8-48EC-92E5-935E233D2FB4}"/>
            </a:ext>
          </a:extLst>
        </xdr:cNvPr>
        <xdr:cNvSpPr txBox="1"/>
      </xdr:nvSpPr>
      <xdr:spPr>
        <a:xfrm>
          <a:off x="19245795" y="676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62185</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CFD1C110-7C94-4BFA-8431-34F6690A2134}"/>
            </a:ext>
          </a:extLst>
        </xdr:cNvPr>
        <xdr:cNvSpPr txBox="1"/>
      </xdr:nvSpPr>
      <xdr:spPr>
        <a:xfrm>
          <a:off x="18356795" y="674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71986218-4988-47C3-AE82-63AF941307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D368A42F-04C8-4139-BC56-D1B183C518E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AABE9373-7923-4C32-A97C-60E2DA4A86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39773C40-4C7C-4414-A907-3F8005E700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1930D231-2352-4361-96E9-319A0A3F97E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6FE624E2-0A47-4BF2-9300-B884C190A48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5832BF78-4C3B-48A4-84AF-6F5B0C52273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E890BE6D-16DA-44C0-8CA8-3BD7B67642B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E019BD34-DF62-4F89-A4A8-FAAABAF6AA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4F80BE56-1797-4CD6-BB14-C8798BF9EC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B30859B7-65A2-4870-8A2C-35DF4F842F1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E9784CAE-1357-4F11-9AC0-EF6CB266BF1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5CC4529F-6152-4E53-82F7-CC730E85173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D32C601C-B05F-44B5-8DB9-68358A00887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22E7097D-2476-4138-9FF3-D4527864BE6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61E58461-F1C8-453F-A69C-FEA0F67062E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16C10147-687B-4B62-B698-38AF7C60D32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F350B3EE-B593-481C-B5C4-0245F16EB91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E4CC8250-D57E-4E82-81E3-DE586E8BDE1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5D3BC5A1-B0CF-4E4E-A9D7-7FBDDE0F507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1AEEA29B-2A82-4248-B10A-938EE258765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DA5BC115-CD44-418A-B73A-213A2471239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22B52FBA-05F2-44D2-A3F4-54436BAE30E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8F44B683-1AC8-4BB9-BB0C-A8FF0E0F0DD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B6676739-2ACA-4DEB-B0EA-10FFC269264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0D304467-CE7A-483A-98B3-6D90ADBCF4DC}"/>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FD761D1B-852D-4F05-AD49-71AADC06CF4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49CDFDE6-D924-4C3C-AE57-9D423C84AEC5}"/>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EB1BB5A0-7C22-4560-A49A-09D9122EAF38}"/>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974E1BEF-AF4E-4895-B0CC-954FA496045D}"/>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43674239-6598-4264-8B73-00AA7F8988DD}"/>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6101599C-97C3-475F-9D38-26BBE0489FA4}"/>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1A839CD1-1D74-4373-A43E-FDFF44B26E53}"/>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4225E84B-59FA-4246-87DB-C27282E32774}"/>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37" name="フローチャート: 判断 636">
          <a:extLst>
            <a:ext uri="{FF2B5EF4-FFF2-40B4-BE49-F238E27FC236}">
              <a16:creationId xmlns:a16="http://schemas.microsoft.com/office/drawing/2014/main" id="{0AB0C756-E223-465B-8C55-F0F2A54E62D4}"/>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38" name="フローチャート: 判断 637">
          <a:extLst>
            <a:ext uri="{FF2B5EF4-FFF2-40B4-BE49-F238E27FC236}">
              <a16:creationId xmlns:a16="http://schemas.microsoft.com/office/drawing/2014/main" id="{E620EF65-41BE-46BB-B9B7-2AC59F70C11A}"/>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D55F457E-9B31-43ED-9C63-F8672D03786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FAAEE301-F38D-4AD4-9314-F267ADC97BE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21D3C50E-3FBF-49D5-82E5-C81499D5022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A74CBD5C-12AF-4B13-AA94-1B20DD62E8E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67C6270-3B96-43B1-92FF-09E60C25CAD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644" name="楕円 643">
          <a:extLst>
            <a:ext uri="{FF2B5EF4-FFF2-40B4-BE49-F238E27FC236}">
              <a16:creationId xmlns:a16="http://schemas.microsoft.com/office/drawing/2014/main" id="{390CFED4-DDDD-4681-A444-B1B90697868B}"/>
            </a:ext>
          </a:extLst>
        </xdr:cNvPr>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52087</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1E925FD5-9150-4BF6-9F1D-EECE98632C8E}"/>
            </a:ext>
          </a:extLst>
        </xdr:cNvPr>
        <xdr:cNvSpPr txBox="1"/>
      </xdr:nvSpPr>
      <xdr:spPr>
        <a:xfrm>
          <a:off x="16357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7983</xdr:rowOff>
    </xdr:from>
    <xdr:to>
      <xdr:col>81</xdr:col>
      <xdr:colOff>101600</xdr:colOff>
      <xdr:row>59</xdr:row>
      <xdr:rowOff>109583</xdr:rowOff>
    </xdr:to>
    <xdr:sp macro="" textlink="">
      <xdr:nvSpPr>
        <xdr:cNvPr id="646" name="楕円 645">
          <a:extLst>
            <a:ext uri="{FF2B5EF4-FFF2-40B4-BE49-F238E27FC236}">
              <a16:creationId xmlns:a16="http://schemas.microsoft.com/office/drawing/2014/main" id="{6D357EA7-CB86-4A3E-AB37-25E86F028DB0}"/>
            </a:ext>
          </a:extLst>
        </xdr:cNvPr>
        <xdr:cNvSpPr/>
      </xdr:nvSpPr>
      <xdr:spPr>
        <a:xfrm>
          <a:off x="154305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58783</xdr:rowOff>
    </xdr:from>
    <xdr:to>
      <xdr:col>85</xdr:col>
      <xdr:colOff>127000</xdr:colOff>
      <xdr:row>59</xdr:row>
      <xdr:rowOff>80010</xdr:rowOff>
    </xdr:to>
    <xdr:cxnSp macro="">
      <xdr:nvCxnSpPr>
        <xdr:cNvPr id="647" name="直線コネクタ 646">
          <a:extLst>
            <a:ext uri="{FF2B5EF4-FFF2-40B4-BE49-F238E27FC236}">
              <a16:creationId xmlns:a16="http://schemas.microsoft.com/office/drawing/2014/main" id="{368AF5AA-16B2-4F69-8B85-A3CB5F3BF0FE}"/>
            </a:ext>
          </a:extLst>
        </xdr:cNvPr>
        <xdr:cNvCxnSpPr/>
      </xdr:nvCxnSpPr>
      <xdr:spPr>
        <a:xfrm>
          <a:off x="15481300" y="1017433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130447</xdr:rowOff>
    </xdr:from>
    <xdr:to>
      <xdr:col>76</xdr:col>
      <xdr:colOff>165100</xdr:colOff>
      <xdr:row>59</xdr:row>
      <xdr:rowOff>60597</xdr:rowOff>
    </xdr:to>
    <xdr:sp macro="" textlink="">
      <xdr:nvSpPr>
        <xdr:cNvPr id="648" name="楕円 647">
          <a:extLst>
            <a:ext uri="{FF2B5EF4-FFF2-40B4-BE49-F238E27FC236}">
              <a16:creationId xmlns:a16="http://schemas.microsoft.com/office/drawing/2014/main" id="{31718703-303A-45EA-9EDD-1202D7C3E200}"/>
            </a:ext>
          </a:extLst>
        </xdr:cNvPr>
        <xdr:cNvSpPr/>
      </xdr:nvSpPr>
      <xdr:spPr>
        <a:xfrm>
          <a:off x="14541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9797</xdr:rowOff>
    </xdr:from>
    <xdr:to>
      <xdr:col>81</xdr:col>
      <xdr:colOff>50800</xdr:colOff>
      <xdr:row>59</xdr:row>
      <xdr:rowOff>58783</xdr:rowOff>
    </xdr:to>
    <xdr:cxnSp macro="">
      <xdr:nvCxnSpPr>
        <xdr:cNvPr id="649" name="直線コネクタ 648">
          <a:extLst>
            <a:ext uri="{FF2B5EF4-FFF2-40B4-BE49-F238E27FC236}">
              <a16:creationId xmlns:a16="http://schemas.microsoft.com/office/drawing/2014/main" id="{6E70AE93-03EB-4E62-A603-95106271CA0E}"/>
            </a:ext>
          </a:extLst>
        </xdr:cNvPr>
        <xdr:cNvCxnSpPr/>
      </xdr:nvCxnSpPr>
      <xdr:spPr>
        <a:xfrm>
          <a:off x="14592300" y="1012534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91259</xdr:rowOff>
    </xdr:from>
    <xdr:to>
      <xdr:col>72</xdr:col>
      <xdr:colOff>38100</xdr:colOff>
      <xdr:row>59</xdr:row>
      <xdr:rowOff>21409</xdr:rowOff>
    </xdr:to>
    <xdr:sp macro="" textlink="">
      <xdr:nvSpPr>
        <xdr:cNvPr id="650" name="楕円 649">
          <a:extLst>
            <a:ext uri="{FF2B5EF4-FFF2-40B4-BE49-F238E27FC236}">
              <a16:creationId xmlns:a16="http://schemas.microsoft.com/office/drawing/2014/main" id="{C59215EA-0CCB-43F5-8A64-02F3840189DB}"/>
            </a:ext>
          </a:extLst>
        </xdr:cNvPr>
        <xdr:cNvSpPr/>
      </xdr:nvSpPr>
      <xdr:spPr>
        <a:xfrm>
          <a:off x="13652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142059</xdr:rowOff>
    </xdr:from>
    <xdr:to>
      <xdr:col>76</xdr:col>
      <xdr:colOff>114300</xdr:colOff>
      <xdr:row>59</xdr:row>
      <xdr:rowOff>9797</xdr:rowOff>
    </xdr:to>
    <xdr:cxnSp macro="">
      <xdr:nvCxnSpPr>
        <xdr:cNvPr id="651" name="直線コネクタ 650">
          <a:extLst>
            <a:ext uri="{FF2B5EF4-FFF2-40B4-BE49-F238E27FC236}">
              <a16:creationId xmlns:a16="http://schemas.microsoft.com/office/drawing/2014/main" id="{E85F986D-8F2A-4DE3-AEE2-37A8E9B92650}"/>
            </a:ext>
          </a:extLst>
        </xdr:cNvPr>
        <xdr:cNvCxnSpPr/>
      </xdr:nvCxnSpPr>
      <xdr:spPr>
        <a:xfrm>
          <a:off x="13703300" y="1008615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45538</xdr:rowOff>
    </xdr:from>
    <xdr:to>
      <xdr:col>67</xdr:col>
      <xdr:colOff>101600</xdr:colOff>
      <xdr:row>58</xdr:row>
      <xdr:rowOff>147138</xdr:rowOff>
    </xdr:to>
    <xdr:sp macro="" textlink="">
      <xdr:nvSpPr>
        <xdr:cNvPr id="652" name="楕円 651">
          <a:extLst>
            <a:ext uri="{FF2B5EF4-FFF2-40B4-BE49-F238E27FC236}">
              <a16:creationId xmlns:a16="http://schemas.microsoft.com/office/drawing/2014/main" id="{5BB909B6-14DD-40EC-941C-F1D3C346C914}"/>
            </a:ext>
          </a:extLst>
        </xdr:cNvPr>
        <xdr:cNvSpPr/>
      </xdr:nvSpPr>
      <xdr:spPr>
        <a:xfrm>
          <a:off x="12763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96338</xdr:rowOff>
    </xdr:from>
    <xdr:to>
      <xdr:col>71</xdr:col>
      <xdr:colOff>177800</xdr:colOff>
      <xdr:row>58</xdr:row>
      <xdr:rowOff>142059</xdr:rowOff>
    </xdr:to>
    <xdr:cxnSp macro="">
      <xdr:nvCxnSpPr>
        <xdr:cNvPr id="653" name="直線コネクタ 652">
          <a:extLst>
            <a:ext uri="{FF2B5EF4-FFF2-40B4-BE49-F238E27FC236}">
              <a16:creationId xmlns:a16="http://schemas.microsoft.com/office/drawing/2014/main" id="{0990BC13-A33F-435E-9589-17E9FBEE959F}"/>
            </a:ext>
          </a:extLst>
        </xdr:cNvPr>
        <xdr:cNvCxnSpPr/>
      </xdr:nvCxnSpPr>
      <xdr:spPr>
        <a:xfrm>
          <a:off x="12814300" y="1004043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AF1E50B0-5CFD-46A7-9DD5-B111B9DE42A9}"/>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722BA450-A195-44AA-927E-67D600A4082D}"/>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480C80CD-8789-47A3-A3A6-FFF5E8532F52}"/>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7A98F9D6-78FD-4E41-9831-E30562A52C65}"/>
            </a:ext>
          </a:extLst>
        </xdr:cNvPr>
        <xdr:cNvSpPr txBox="1"/>
      </xdr:nvSpPr>
      <xdr:spPr>
        <a:xfrm>
          <a:off x="12611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126110</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2D71C23D-0C73-4D9C-B52C-2CECF7F6AC53}"/>
            </a:ext>
          </a:extLst>
        </xdr:cNvPr>
        <xdr:cNvSpPr txBox="1"/>
      </xdr:nvSpPr>
      <xdr:spPr>
        <a:xfrm>
          <a:off x="152660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77124</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4629B207-8BEF-42C2-BE02-95BC1B00577E}"/>
            </a:ext>
          </a:extLst>
        </xdr:cNvPr>
        <xdr:cNvSpPr txBox="1"/>
      </xdr:nvSpPr>
      <xdr:spPr>
        <a:xfrm>
          <a:off x="143897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363DC823-D765-47AF-BAEB-BF59AF826715}"/>
            </a:ext>
          </a:extLst>
        </xdr:cNvPr>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163665</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9827472B-016B-427E-A389-A89EA34D7099}"/>
            </a:ext>
          </a:extLst>
        </xdr:cNvPr>
        <xdr:cNvSpPr txBox="1"/>
      </xdr:nvSpPr>
      <xdr:spPr>
        <a:xfrm>
          <a:off x="126117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F1BB5674-A118-4E8A-801F-AB08B28687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A237A63C-7392-41A0-A9E7-4102DC9B420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1AF3813E-3601-48E3-B14D-820A2C225ED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EC219977-DB9D-48AC-874B-BDA22CCEC7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4F757980-0239-4B4D-BF9A-89FF5434B2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6EFAA87-210D-4953-A2DA-418C80F37F4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CF2D6A99-B889-4626-BCB7-14BD81A5EEE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D0857E84-F050-4B57-AD6C-98E2590275B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2740BA2-0D6F-48F2-B97B-FBBA3E4353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89BFFC96-11FA-4AC6-9F23-B9ABAB96E0A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475128F-6B05-4A7E-BDFE-DA31CAB50E1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67FA1E61-DB95-4EE2-BCB5-88A8EB0FE6A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110A39AF-6761-4025-B2EE-8B74582E3AF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1E61CA47-FB26-4605-A516-C987B8012C4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C03B11C3-EFC5-48BB-9133-6FA39C2D542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BA9DAD89-FC09-47F0-9905-ABEEDC83E56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7211613B-0ADD-4A52-8B07-49EA070688A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3E3445CB-5139-4F53-93D1-8A4C3AA68E7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F2361876-6088-4F84-93A9-6A4DCDBD73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CDA7DCEA-5AF3-4D45-9881-4B887DFF8BB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33F0C93C-4CBC-4344-9C54-C0E230E805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5F9D3290-44A2-403E-842F-5A000F8B5E77}"/>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13BF3D13-F5F0-444D-BDDB-95056BA1ED58}"/>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28B9B1C5-2F68-4678-96B1-191319B7FB22}"/>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A02A2C06-5ADA-4676-9A2B-6C117E083309}"/>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0DE957D9-045C-494F-8079-D4FD70A085BB}"/>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C4B77B11-3EBB-4AA5-8DDD-EFB8A2EFA99B}"/>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CBBB3F29-C4A0-41CC-8B16-8973B9159BDC}"/>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B9D04E8-C00B-4FD8-9393-440DB873A3FF}"/>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1047422C-26BD-44CE-AE5D-29E34F73C8E4}"/>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2" name="フローチャート: 判断 691">
          <a:extLst>
            <a:ext uri="{FF2B5EF4-FFF2-40B4-BE49-F238E27FC236}">
              <a16:creationId xmlns:a16="http://schemas.microsoft.com/office/drawing/2014/main" id="{809D22DD-C9B5-4D9D-9D73-2964A2577328}"/>
            </a:ext>
          </a:extLst>
        </xdr:cNvPr>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3" name="フローチャート: 判断 692">
          <a:extLst>
            <a:ext uri="{FF2B5EF4-FFF2-40B4-BE49-F238E27FC236}">
              <a16:creationId xmlns:a16="http://schemas.microsoft.com/office/drawing/2014/main" id="{6D81928F-D3A8-4435-B136-51428C9F7F0F}"/>
            </a:ext>
          </a:extLst>
        </xdr:cNvPr>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AF37F488-F303-47D3-9F32-726B80FA7EE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428F22CC-F316-4CD4-B87C-7D7698B7C7E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55CB971B-F5A1-4815-93E1-D8198C2A79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D0C4CABB-79E2-443C-8976-3C22525355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865222B-6E6E-4259-BB58-2263AD80369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99" name="楕円 698">
          <a:extLst>
            <a:ext uri="{FF2B5EF4-FFF2-40B4-BE49-F238E27FC236}">
              <a16:creationId xmlns:a16="http://schemas.microsoft.com/office/drawing/2014/main" id="{DB361385-4694-4B08-9891-0DBCCD90FB19}"/>
            </a:ext>
          </a:extLst>
        </xdr:cNvPr>
        <xdr:cNvSpPr/>
      </xdr:nvSpPr>
      <xdr:spPr>
        <a:xfrm>
          <a:off x="221107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125239</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C06FB8F6-C9B1-4C86-9F90-D38F0C0B4E8A}"/>
            </a:ext>
          </a:extLst>
        </xdr:cNvPr>
        <xdr:cNvSpPr txBox="1"/>
      </xdr:nvSpPr>
      <xdr:spPr>
        <a:xfrm>
          <a:off x="22199600" y="1041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102362</xdr:rowOff>
    </xdr:from>
    <xdr:to>
      <xdr:col>112</xdr:col>
      <xdr:colOff>38100</xdr:colOff>
      <xdr:row>62</xdr:row>
      <xdr:rowOff>32512</xdr:rowOff>
    </xdr:to>
    <xdr:sp macro="" textlink="">
      <xdr:nvSpPr>
        <xdr:cNvPr id="701" name="楕円 700">
          <a:extLst>
            <a:ext uri="{FF2B5EF4-FFF2-40B4-BE49-F238E27FC236}">
              <a16:creationId xmlns:a16="http://schemas.microsoft.com/office/drawing/2014/main" id="{66742A11-3527-49A1-B744-A53F97248647}"/>
            </a:ext>
          </a:extLst>
        </xdr:cNvPr>
        <xdr:cNvSpPr/>
      </xdr:nvSpPr>
      <xdr:spPr>
        <a:xfrm>
          <a:off x="21272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153162</xdr:rowOff>
    </xdr:from>
    <xdr:to>
      <xdr:col>116</xdr:col>
      <xdr:colOff>63500</xdr:colOff>
      <xdr:row>61</xdr:row>
      <xdr:rowOff>153162</xdr:rowOff>
    </xdr:to>
    <xdr:cxnSp macro="">
      <xdr:nvCxnSpPr>
        <xdr:cNvPr id="702" name="直線コネクタ 701">
          <a:extLst>
            <a:ext uri="{FF2B5EF4-FFF2-40B4-BE49-F238E27FC236}">
              <a16:creationId xmlns:a16="http://schemas.microsoft.com/office/drawing/2014/main" id="{436A9F40-12C0-4F8B-BA5B-3204EF7B4CDD}"/>
            </a:ext>
          </a:extLst>
        </xdr:cNvPr>
        <xdr:cNvCxnSpPr/>
      </xdr:nvCxnSpPr>
      <xdr:spPr>
        <a:xfrm>
          <a:off x="21323300" y="10611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106934</xdr:rowOff>
    </xdr:from>
    <xdr:to>
      <xdr:col>107</xdr:col>
      <xdr:colOff>101600</xdr:colOff>
      <xdr:row>62</xdr:row>
      <xdr:rowOff>37084</xdr:rowOff>
    </xdr:to>
    <xdr:sp macro="" textlink="">
      <xdr:nvSpPr>
        <xdr:cNvPr id="703" name="楕円 702">
          <a:extLst>
            <a:ext uri="{FF2B5EF4-FFF2-40B4-BE49-F238E27FC236}">
              <a16:creationId xmlns:a16="http://schemas.microsoft.com/office/drawing/2014/main" id="{A785FB57-3087-4A69-AF84-4CD280ED09CF}"/>
            </a:ext>
          </a:extLst>
        </xdr:cNvPr>
        <xdr:cNvSpPr/>
      </xdr:nvSpPr>
      <xdr:spPr>
        <a:xfrm>
          <a:off x="20383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153162</xdr:rowOff>
    </xdr:from>
    <xdr:to>
      <xdr:col>111</xdr:col>
      <xdr:colOff>177800</xdr:colOff>
      <xdr:row>61</xdr:row>
      <xdr:rowOff>157734</xdr:rowOff>
    </xdr:to>
    <xdr:cxnSp macro="">
      <xdr:nvCxnSpPr>
        <xdr:cNvPr id="704" name="直線コネクタ 703">
          <a:extLst>
            <a:ext uri="{FF2B5EF4-FFF2-40B4-BE49-F238E27FC236}">
              <a16:creationId xmlns:a16="http://schemas.microsoft.com/office/drawing/2014/main" id="{0CE4E4C3-4D8C-4C48-BC6A-FC424F9628A3}"/>
            </a:ext>
          </a:extLst>
        </xdr:cNvPr>
        <xdr:cNvCxnSpPr/>
      </xdr:nvCxnSpPr>
      <xdr:spPr>
        <a:xfrm flipV="1">
          <a:off x="20434300" y="10611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5" name="楕円 704">
          <a:extLst>
            <a:ext uri="{FF2B5EF4-FFF2-40B4-BE49-F238E27FC236}">
              <a16:creationId xmlns:a16="http://schemas.microsoft.com/office/drawing/2014/main" id="{A5771063-ECB1-4051-BB58-2431A9668B53}"/>
            </a:ext>
          </a:extLst>
        </xdr:cNvPr>
        <xdr:cNvSpPr/>
      </xdr:nvSpPr>
      <xdr:spPr>
        <a:xfrm>
          <a:off x="19494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157734</xdr:rowOff>
    </xdr:from>
    <xdr:to>
      <xdr:col>107</xdr:col>
      <xdr:colOff>50800</xdr:colOff>
      <xdr:row>61</xdr:row>
      <xdr:rowOff>162306</xdr:rowOff>
    </xdr:to>
    <xdr:cxnSp macro="">
      <xdr:nvCxnSpPr>
        <xdr:cNvPr id="706" name="直線コネクタ 705">
          <a:extLst>
            <a:ext uri="{FF2B5EF4-FFF2-40B4-BE49-F238E27FC236}">
              <a16:creationId xmlns:a16="http://schemas.microsoft.com/office/drawing/2014/main" id="{22407D0A-7F44-42DE-A3B3-A8B54D21B3F9}"/>
            </a:ext>
          </a:extLst>
        </xdr:cNvPr>
        <xdr:cNvCxnSpPr/>
      </xdr:nvCxnSpPr>
      <xdr:spPr>
        <a:xfrm flipV="1">
          <a:off x="19545300" y="10616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111506</xdr:rowOff>
    </xdr:from>
    <xdr:to>
      <xdr:col>98</xdr:col>
      <xdr:colOff>38100</xdr:colOff>
      <xdr:row>62</xdr:row>
      <xdr:rowOff>41656</xdr:rowOff>
    </xdr:to>
    <xdr:sp macro="" textlink="">
      <xdr:nvSpPr>
        <xdr:cNvPr id="707" name="楕円 706">
          <a:extLst>
            <a:ext uri="{FF2B5EF4-FFF2-40B4-BE49-F238E27FC236}">
              <a16:creationId xmlns:a16="http://schemas.microsoft.com/office/drawing/2014/main" id="{B8F03091-849A-488B-9AC1-6FE725E99019}"/>
            </a:ext>
          </a:extLst>
        </xdr:cNvPr>
        <xdr:cNvSpPr/>
      </xdr:nvSpPr>
      <xdr:spPr>
        <a:xfrm>
          <a:off x="18605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162306</xdr:rowOff>
    </xdr:from>
    <xdr:to>
      <xdr:col>102</xdr:col>
      <xdr:colOff>114300</xdr:colOff>
      <xdr:row>61</xdr:row>
      <xdr:rowOff>162306</xdr:rowOff>
    </xdr:to>
    <xdr:cxnSp macro="">
      <xdr:nvCxnSpPr>
        <xdr:cNvPr id="708" name="直線コネクタ 707">
          <a:extLst>
            <a:ext uri="{FF2B5EF4-FFF2-40B4-BE49-F238E27FC236}">
              <a16:creationId xmlns:a16="http://schemas.microsoft.com/office/drawing/2014/main" id="{E8937F85-7AE4-45CF-913B-8DAA9A283BB8}"/>
            </a:ext>
          </a:extLst>
        </xdr:cNvPr>
        <xdr:cNvCxnSpPr/>
      </xdr:nvCxnSpPr>
      <xdr:spPr>
        <a:xfrm>
          <a:off x="18656300" y="1062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a:extLst>
            <a:ext uri="{FF2B5EF4-FFF2-40B4-BE49-F238E27FC236}">
              <a16:creationId xmlns:a16="http://schemas.microsoft.com/office/drawing/2014/main" id="{431350A0-EC16-4A0D-8AE3-225D5AF23019}"/>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a:extLst>
            <a:ext uri="{FF2B5EF4-FFF2-40B4-BE49-F238E27FC236}">
              <a16:creationId xmlns:a16="http://schemas.microsoft.com/office/drawing/2014/main" id="{1E00D7DB-B56C-4AA7-80D6-FF678BEBB257}"/>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1" name="n_3aveValue【保健センター・保健所】&#10;一人当たり面積">
          <a:extLst>
            <a:ext uri="{FF2B5EF4-FFF2-40B4-BE49-F238E27FC236}">
              <a16:creationId xmlns:a16="http://schemas.microsoft.com/office/drawing/2014/main" id="{02EE9009-EBBB-49ED-B351-CC193685EF59}"/>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12" name="n_4aveValue【保健センター・保健所】&#10;一人当たり面積">
          <a:extLst>
            <a:ext uri="{FF2B5EF4-FFF2-40B4-BE49-F238E27FC236}">
              <a16:creationId xmlns:a16="http://schemas.microsoft.com/office/drawing/2014/main" id="{BDC2480A-8D3C-44B2-AAC8-05131B89199E}"/>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49039</xdr:rowOff>
    </xdr:from>
    <xdr:ext cx="469744" cy="259045"/>
    <xdr:sp macro="" textlink="">
      <xdr:nvSpPr>
        <xdr:cNvPr id="713" name="n_1mainValue【保健センター・保健所】&#10;一人当たり面積">
          <a:extLst>
            <a:ext uri="{FF2B5EF4-FFF2-40B4-BE49-F238E27FC236}">
              <a16:creationId xmlns:a16="http://schemas.microsoft.com/office/drawing/2014/main" id="{4F136006-05EC-4EAD-8A16-AA28109DCE7F}"/>
            </a:ext>
          </a:extLst>
        </xdr:cNvPr>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53611</xdr:rowOff>
    </xdr:from>
    <xdr:ext cx="469744" cy="259045"/>
    <xdr:sp macro="" textlink="">
      <xdr:nvSpPr>
        <xdr:cNvPr id="714" name="n_2mainValue【保健センター・保健所】&#10;一人当たり面積">
          <a:extLst>
            <a:ext uri="{FF2B5EF4-FFF2-40B4-BE49-F238E27FC236}">
              <a16:creationId xmlns:a16="http://schemas.microsoft.com/office/drawing/2014/main" id="{676097C2-38AC-44AB-9D98-8AB16D6C9EF8}"/>
            </a:ext>
          </a:extLst>
        </xdr:cNvPr>
        <xdr:cNvSpPr txBox="1"/>
      </xdr:nvSpPr>
      <xdr:spPr>
        <a:xfrm>
          <a:off x="201994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15" name="n_3mainValue【保健センター・保健所】&#10;一人当たり面積">
          <a:extLst>
            <a:ext uri="{FF2B5EF4-FFF2-40B4-BE49-F238E27FC236}">
              <a16:creationId xmlns:a16="http://schemas.microsoft.com/office/drawing/2014/main" id="{E66BE03A-050C-458D-82E9-C4754343BEDA}"/>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58183</xdr:rowOff>
    </xdr:from>
    <xdr:ext cx="469744" cy="259045"/>
    <xdr:sp macro="" textlink="">
      <xdr:nvSpPr>
        <xdr:cNvPr id="716" name="n_4mainValue【保健センター・保健所】&#10;一人当たり面積">
          <a:extLst>
            <a:ext uri="{FF2B5EF4-FFF2-40B4-BE49-F238E27FC236}">
              <a16:creationId xmlns:a16="http://schemas.microsoft.com/office/drawing/2014/main" id="{3FA0FBFC-4AD3-46DE-906C-8E167FBE24C5}"/>
            </a:ext>
          </a:extLst>
        </xdr:cNvPr>
        <xdr:cNvSpPr txBox="1"/>
      </xdr:nvSpPr>
      <xdr:spPr>
        <a:xfrm>
          <a:off x="18421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2EDEE5F8-A374-4D92-8BBA-744018F00AF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81716DA9-2B19-4E9E-8982-8A255854150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AF4A316B-E7E4-4D4F-87FA-B0B1D6C952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F847761D-668A-43D7-9D2A-D2568A12E61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D7973344-87A7-432C-87CF-98791F5F549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6793004A-9F71-4581-82C2-9D57F4ECAE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DD8D49FC-1502-40D8-A217-094FF20BFBD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1FCCBA50-09F8-4E1D-9220-D555D8F5F4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48833942-D584-4F52-90D9-6877BEB6857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F36FC23-F847-4ECB-98DC-68EA0325DC8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BFCA4856-25E7-4D1B-8441-A7DA0D0A569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BB5FB0B7-9232-4AD9-8B0C-905AF2FCD2A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2C14A6C9-B48B-4492-8FE9-D597992AB1F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DBE4D998-DEF5-4D82-8E9F-FE0234A214D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F1DCC3DB-404C-4319-A88C-ACA97EC335D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1B4D8142-070C-40BC-9DFC-C7279E72630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A4079829-679C-4BEE-BB9A-2357EEFDBB5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C836E563-DA59-4461-A7D4-64CD1F9674D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45C69E12-BFA2-4C35-A4C9-ECE4703B686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E69EEBAA-052E-4899-A308-C638200A9A4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46B3DA45-A183-4F16-9012-AACF9935FD5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5F78BB6A-CE1E-4EE2-9B73-04D8231EA26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2AED92E4-0ADE-43B0-9FFB-3A349C985A6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3D20321D-1747-4561-8E8B-A4FA381349F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E8562BBF-A377-4732-B8A9-6BDF1985887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163CA41C-55AD-4D1E-A327-964B0A3A343D}"/>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6A51535B-55C3-4AB4-ABD2-75D24D2522B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6C1BE0F0-3440-4B4E-89FA-23528AFDA46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850FEBD7-3BC8-45A5-B0CB-A99F77DE1A3E}"/>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33B9AE77-BFE4-48C9-B00E-9DDF7385A9E4}"/>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EFE97F8C-8C81-4B79-93A7-B8EF6B446694}"/>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6C2A7E2E-20BE-487F-893D-0F688A23686E}"/>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34AFBF21-2889-4648-850D-4A542FC3DEA1}"/>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59227659-4184-4A19-81B3-5B8A9947BCC8}"/>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751" name="フローチャート: 判断 750">
          <a:extLst>
            <a:ext uri="{FF2B5EF4-FFF2-40B4-BE49-F238E27FC236}">
              <a16:creationId xmlns:a16="http://schemas.microsoft.com/office/drawing/2014/main" id="{051D5133-9B36-4EA9-9515-21219342BC17}"/>
            </a:ext>
          </a:extLst>
        </xdr:cNvPr>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752" name="フローチャート: 判断 751">
          <a:extLst>
            <a:ext uri="{FF2B5EF4-FFF2-40B4-BE49-F238E27FC236}">
              <a16:creationId xmlns:a16="http://schemas.microsoft.com/office/drawing/2014/main" id="{DD14D4BB-5F13-455B-8FB5-4099C0BE9824}"/>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472E209-B8F1-47AF-9864-F094FEAFAD9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A963C19E-F432-454C-A818-987DCF86752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3B99AACD-B674-4033-87E8-ABC0B69D3EC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BB3DF16-CA35-4B56-A0D5-2D39472EBE1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7CA49C2-CFAD-4557-9407-DC80E14FCE0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758" name="楕円 757">
          <a:extLst>
            <a:ext uri="{FF2B5EF4-FFF2-40B4-BE49-F238E27FC236}">
              <a16:creationId xmlns:a16="http://schemas.microsoft.com/office/drawing/2014/main" id="{A47C3A25-17F7-4673-89C1-65865B5AC4EF}"/>
            </a:ext>
          </a:extLst>
        </xdr:cNvPr>
        <xdr:cNvSpPr/>
      </xdr:nvSpPr>
      <xdr:spPr>
        <a:xfrm>
          <a:off x="162687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166932</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A34F7DBA-7D69-45C6-A2A4-06E0E57ACB5E}"/>
            </a:ext>
          </a:extLst>
        </xdr:cNvPr>
        <xdr:cNvSpPr txBox="1"/>
      </xdr:nvSpPr>
      <xdr:spPr>
        <a:xfrm>
          <a:off x="16357600" y="1371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132624</xdr:rowOff>
    </xdr:from>
    <xdr:to>
      <xdr:col>81</xdr:col>
      <xdr:colOff>101600</xdr:colOff>
      <xdr:row>81</xdr:row>
      <xdr:rowOff>62774</xdr:rowOff>
    </xdr:to>
    <xdr:sp macro="" textlink="">
      <xdr:nvSpPr>
        <xdr:cNvPr id="760" name="楕円 759">
          <a:extLst>
            <a:ext uri="{FF2B5EF4-FFF2-40B4-BE49-F238E27FC236}">
              <a16:creationId xmlns:a16="http://schemas.microsoft.com/office/drawing/2014/main" id="{A3AB220E-E1CF-4E89-A141-CD36C428D681}"/>
            </a:ext>
          </a:extLst>
        </xdr:cNvPr>
        <xdr:cNvSpPr/>
      </xdr:nvSpPr>
      <xdr:spPr>
        <a:xfrm>
          <a:off x="15430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11974</xdr:rowOff>
    </xdr:from>
    <xdr:to>
      <xdr:col>85</xdr:col>
      <xdr:colOff>127000</xdr:colOff>
      <xdr:row>81</xdr:row>
      <xdr:rowOff>23405</xdr:rowOff>
    </xdr:to>
    <xdr:cxnSp macro="">
      <xdr:nvCxnSpPr>
        <xdr:cNvPr id="761" name="直線コネクタ 760">
          <a:extLst>
            <a:ext uri="{FF2B5EF4-FFF2-40B4-BE49-F238E27FC236}">
              <a16:creationId xmlns:a16="http://schemas.microsoft.com/office/drawing/2014/main" id="{3D4C9D0A-5E0E-409C-A30A-3B304BF1021A}"/>
            </a:ext>
          </a:extLst>
        </xdr:cNvPr>
        <xdr:cNvCxnSpPr/>
      </xdr:nvCxnSpPr>
      <xdr:spPr>
        <a:xfrm>
          <a:off x="15481300" y="1389942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109764</xdr:rowOff>
    </xdr:from>
    <xdr:to>
      <xdr:col>76</xdr:col>
      <xdr:colOff>165100</xdr:colOff>
      <xdr:row>81</xdr:row>
      <xdr:rowOff>39914</xdr:rowOff>
    </xdr:to>
    <xdr:sp macro="" textlink="">
      <xdr:nvSpPr>
        <xdr:cNvPr id="762" name="楕円 761">
          <a:extLst>
            <a:ext uri="{FF2B5EF4-FFF2-40B4-BE49-F238E27FC236}">
              <a16:creationId xmlns:a16="http://schemas.microsoft.com/office/drawing/2014/main" id="{A526BA10-5022-424F-AF19-636A1018952E}"/>
            </a:ext>
          </a:extLst>
        </xdr:cNvPr>
        <xdr:cNvSpPr/>
      </xdr:nvSpPr>
      <xdr:spPr>
        <a:xfrm>
          <a:off x="14541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160564</xdr:rowOff>
    </xdr:from>
    <xdr:to>
      <xdr:col>81</xdr:col>
      <xdr:colOff>50800</xdr:colOff>
      <xdr:row>81</xdr:row>
      <xdr:rowOff>11974</xdr:rowOff>
    </xdr:to>
    <xdr:cxnSp macro="">
      <xdr:nvCxnSpPr>
        <xdr:cNvPr id="763" name="直線コネクタ 762">
          <a:extLst>
            <a:ext uri="{FF2B5EF4-FFF2-40B4-BE49-F238E27FC236}">
              <a16:creationId xmlns:a16="http://schemas.microsoft.com/office/drawing/2014/main" id="{B4C41CA8-83DE-45C6-AE4A-CD3E4F28608A}"/>
            </a:ext>
          </a:extLst>
        </xdr:cNvPr>
        <xdr:cNvCxnSpPr/>
      </xdr:nvCxnSpPr>
      <xdr:spPr>
        <a:xfrm>
          <a:off x="14592300" y="138765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137523</xdr:rowOff>
    </xdr:from>
    <xdr:to>
      <xdr:col>72</xdr:col>
      <xdr:colOff>38100</xdr:colOff>
      <xdr:row>80</xdr:row>
      <xdr:rowOff>67673</xdr:rowOff>
    </xdr:to>
    <xdr:sp macro="" textlink="">
      <xdr:nvSpPr>
        <xdr:cNvPr id="764" name="楕円 763">
          <a:extLst>
            <a:ext uri="{FF2B5EF4-FFF2-40B4-BE49-F238E27FC236}">
              <a16:creationId xmlns:a16="http://schemas.microsoft.com/office/drawing/2014/main" id="{1E8CE090-0A05-47AE-9D05-2D352B06B915}"/>
            </a:ext>
          </a:extLst>
        </xdr:cNvPr>
        <xdr:cNvSpPr/>
      </xdr:nvSpPr>
      <xdr:spPr>
        <a:xfrm>
          <a:off x="13652500" y="136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16873</xdr:rowOff>
    </xdr:from>
    <xdr:to>
      <xdr:col>76</xdr:col>
      <xdr:colOff>114300</xdr:colOff>
      <xdr:row>80</xdr:row>
      <xdr:rowOff>160564</xdr:rowOff>
    </xdr:to>
    <xdr:cxnSp macro="">
      <xdr:nvCxnSpPr>
        <xdr:cNvPr id="765" name="直線コネクタ 764">
          <a:extLst>
            <a:ext uri="{FF2B5EF4-FFF2-40B4-BE49-F238E27FC236}">
              <a16:creationId xmlns:a16="http://schemas.microsoft.com/office/drawing/2014/main" id="{7D6FD2B7-B2AE-4176-A9EC-ADD137E74A73}"/>
            </a:ext>
          </a:extLst>
        </xdr:cNvPr>
        <xdr:cNvCxnSpPr/>
      </xdr:nvCxnSpPr>
      <xdr:spPr>
        <a:xfrm>
          <a:off x="13703300" y="1373287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77107</xdr:rowOff>
    </xdr:from>
    <xdr:to>
      <xdr:col>67</xdr:col>
      <xdr:colOff>101600</xdr:colOff>
      <xdr:row>80</xdr:row>
      <xdr:rowOff>7257</xdr:rowOff>
    </xdr:to>
    <xdr:sp macro="" textlink="">
      <xdr:nvSpPr>
        <xdr:cNvPr id="766" name="楕円 765">
          <a:extLst>
            <a:ext uri="{FF2B5EF4-FFF2-40B4-BE49-F238E27FC236}">
              <a16:creationId xmlns:a16="http://schemas.microsoft.com/office/drawing/2014/main" id="{10F3122E-36A8-43A1-8C0C-14AB14B30537}"/>
            </a:ext>
          </a:extLst>
        </xdr:cNvPr>
        <xdr:cNvSpPr/>
      </xdr:nvSpPr>
      <xdr:spPr>
        <a:xfrm>
          <a:off x="12763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127907</xdr:rowOff>
    </xdr:from>
    <xdr:to>
      <xdr:col>71</xdr:col>
      <xdr:colOff>177800</xdr:colOff>
      <xdr:row>80</xdr:row>
      <xdr:rowOff>16873</xdr:rowOff>
    </xdr:to>
    <xdr:cxnSp macro="">
      <xdr:nvCxnSpPr>
        <xdr:cNvPr id="767" name="直線コネクタ 766">
          <a:extLst>
            <a:ext uri="{FF2B5EF4-FFF2-40B4-BE49-F238E27FC236}">
              <a16:creationId xmlns:a16="http://schemas.microsoft.com/office/drawing/2014/main" id="{01D8E650-7592-429A-85CE-FA1E908AA711}"/>
            </a:ext>
          </a:extLst>
        </xdr:cNvPr>
        <xdr:cNvCxnSpPr/>
      </xdr:nvCxnSpPr>
      <xdr:spPr>
        <a:xfrm>
          <a:off x="12814300" y="1367245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65CF4640-FA6A-4658-AD9E-4FD84F680CF6}"/>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7B63A27F-157B-492E-8CFD-7620E1526088}"/>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770" name="n_3aveValue【消防施設】&#10;有形固定資産減価償却率">
          <a:extLst>
            <a:ext uri="{FF2B5EF4-FFF2-40B4-BE49-F238E27FC236}">
              <a16:creationId xmlns:a16="http://schemas.microsoft.com/office/drawing/2014/main" id="{A0D14F02-2A6F-40D5-98F6-1CBD1D46204D}"/>
            </a:ext>
          </a:extLst>
        </xdr:cNvPr>
        <xdr:cNvSpPr txBox="1"/>
      </xdr:nvSpPr>
      <xdr:spPr>
        <a:xfrm>
          <a:off x="13500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771" name="n_4aveValue【消防施設】&#10;有形固定資産減価償却率">
          <a:extLst>
            <a:ext uri="{FF2B5EF4-FFF2-40B4-BE49-F238E27FC236}">
              <a16:creationId xmlns:a16="http://schemas.microsoft.com/office/drawing/2014/main" id="{DBF5B66B-8017-4C1C-9FF3-29306DDADE15}"/>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79301</xdr:rowOff>
    </xdr:from>
    <xdr:ext cx="405111" cy="259045"/>
    <xdr:sp macro="" textlink="">
      <xdr:nvSpPr>
        <xdr:cNvPr id="772" name="n_1mainValue【消防施設】&#10;有形固定資産減価償却率">
          <a:extLst>
            <a:ext uri="{FF2B5EF4-FFF2-40B4-BE49-F238E27FC236}">
              <a16:creationId xmlns:a16="http://schemas.microsoft.com/office/drawing/2014/main" id="{5C2AFDD6-3F68-4448-AF07-0D35C6CE003D}"/>
            </a:ext>
          </a:extLst>
        </xdr:cNvPr>
        <xdr:cNvSpPr txBox="1"/>
      </xdr:nvSpPr>
      <xdr:spPr>
        <a:xfrm>
          <a:off x="152660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56441</xdr:rowOff>
    </xdr:from>
    <xdr:ext cx="405111" cy="259045"/>
    <xdr:sp macro="" textlink="">
      <xdr:nvSpPr>
        <xdr:cNvPr id="773" name="n_2mainValue【消防施設】&#10;有形固定資産減価償却率">
          <a:extLst>
            <a:ext uri="{FF2B5EF4-FFF2-40B4-BE49-F238E27FC236}">
              <a16:creationId xmlns:a16="http://schemas.microsoft.com/office/drawing/2014/main" id="{F4DF87A8-D418-480D-9E4B-4F35B09E4D67}"/>
            </a:ext>
          </a:extLst>
        </xdr:cNvPr>
        <xdr:cNvSpPr txBox="1"/>
      </xdr:nvSpPr>
      <xdr:spPr>
        <a:xfrm>
          <a:off x="143897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84200</xdr:rowOff>
    </xdr:from>
    <xdr:ext cx="405111" cy="259045"/>
    <xdr:sp macro="" textlink="">
      <xdr:nvSpPr>
        <xdr:cNvPr id="774" name="n_3mainValue【消防施設】&#10;有形固定資産減価償却率">
          <a:extLst>
            <a:ext uri="{FF2B5EF4-FFF2-40B4-BE49-F238E27FC236}">
              <a16:creationId xmlns:a16="http://schemas.microsoft.com/office/drawing/2014/main" id="{EF73AF79-3892-4E73-919B-F32D23205697}"/>
            </a:ext>
          </a:extLst>
        </xdr:cNvPr>
        <xdr:cNvSpPr txBox="1"/>
      </xdr:nvSpPr>
      <xdr:spPr>
        <a:xfrm>
          <a:off x="13500744" y="1345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23784</xdr:rowOff>
    </xdr:from>
    <xdr:ext cx="405111" cy="259045"/>
    <xdr:sp macro="" textlink="">
      <xdr:nvSpPr>
        <xdr:cNvPr id="775" name="n_4mainValue【消防施設】&#10;有形固定資産減価償却率">
          <a:extLst>
            <a:ext uri="{FF2B5EF4-FFF2-40B4-BE49-F238E27FC236}">
              <a16:creationId xmlns:a16="http://schemas.microsoft.com/office/drawing/2014/main" id="{E6EF0A45-BD89-47B5-A3D2-2FFA52B69B32}"/>
            </a:ext>
          </a:extLst>
        </xdr:cNvPr>
        <xdr:cNvSpPr txBox="1"/>
      </xdr:nvSpPr>
      <xdr:spPr>
        <a:xfrm>
          <a:off x="126117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E1C73184-EA60-4174-86CC-D8DBD1F999E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E24A0836-7A58-457A-8B05-EC4EB03EE80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A0D76D36-1FC2-41C8-8F66-2EC4AF2451A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525545F6-32B7-415C-A1BB-C85BDD55C26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9F97908E-70F2-4639-863B-DFEB891A3D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3CC5E717-77F9-4D37-971D-CF2E898AF2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16A6FCD9-5EB8-4ADE-BD97-D8F989444CC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3FC81220-BD51-41A2-9EDD-3396EFDA5C7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23C6B903-B538-4090-88AA-299816C93E0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97CFB270-BC31-4203-BC13-D1B370E1824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C2BC8DC5-46D6-432E-B3CD-56D72B984D2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6EA64FDB-F31F-42C9-9A33-C23C404ADA9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E5CECA50-D2CA-4E49-A92B-EAF2533C2DF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3331F894-BF82-4D22-8BE8-024C6EBF4F0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66B2EE91-02D1-4DDB-A96D-73F12A02314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A880585A-DDB3-4521-B69F-07D0AA52734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25A2C677-4146-4A02-9A32-D45D30FE53C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561F5A72-B505-4D78-93DC-3C21E183D4C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135C395C-566F-4D20-8002-847F4487BE1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CC4E945B-4B35-4FCA-92CB-D03ED31B816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490BFCD-90ED-4169-93C0-CFDCCB92CC7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ECA23B35-2283-4A98-A952-84D04313C45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4F173CB6-C62D-4B81-A9A5-B3A072D8BEDD}"/>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F4385A6-863F-443E-938E-85BBD68A5FF5}"/>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FF56B248-300C-4EDA-9A02-A41803FC3222}"/>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D6EC06A6-0F93-42EC-844B-5D1FFAA9F585}"/>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a:extLst>
            <a:ext uri="{FF2B5EF4-FFF2-40B4-BE49-F238E27FC236}">
              <a16:creationId xmlns:a16="http://schemas.microsoft.com/office/drawing/2014/main" id="{C3374971-20BF-4BCD-A097-CF11A7F7780F}"/>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1A86577D-F164-4743-9197-4E174BF61F86}"/>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B89527B3-078F-42F5-BB2F-B96D01732F6D}"/>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5CD3FD8A-D699-4708-902B-898C263E79B4}"/>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806" name="フローチャート: 判断 805">
          <a:extLst>
            <a:ext uri="{FF2B5EF4-FFF2-40B4-BE49-F238E27FC236}">
              <a16:creationId xmlns:a16="http://schemas.microsoft.com/office/drawing/2014/main" id="{9F47EBC9-8E84-4093-B676-AF4B217591ED}"/>
            </a:ext>
          </a:extLst>
        </xdr:cNvPr>
        <xdr:cNvSpPr/>
      </xdr:nvSpPr>
      <xdr:spPr>
        <a:xfrm>
          <a:off x="19494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07" name="フローチャート: 判断 806">
          <a:extLst>
            <a:ext uri="{FF2B5EF4-FFF2-40B4-BE49-F238E27FC236}">
              <a16:creationId xmlns:a16="http://schemas.microsoft.com/office/drawing/2014/main" id="{B7B250F9-64EA-4CF8-8BF0-FEC0D118874C}"/>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BDE3E71B-2F55-4EF0-9BD2-62F9764A36D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E7597E83-C9E4-430F-9DF3-783BF932E10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ABD8A72F-907F-4795-A6C1-A7D0ED6BB38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C6FDB669-095D-4BFC-9D7E-BCF4CECFDE4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5130927-20BD-4669-AEAD-BD9BAC95639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154178</xdr:rowOff>
    </xdr:from>
    <xdr:to>
      <xdr:col>116</xdr:col>
      <xdr:colOff>114300</xdr:colOff>
      <xdr:row>82</xdr:row>
      <xdr:rowOff>84328</xdr:rowOff>
    </xdr:to>
    <xdr:sp macro="" textlink="">
      <xdr:nvSpPr>
        <xdr:cNvPr id="813" name="楕円 812">
          <a:extLst>
            <a:ext uri="{FF2B5EF4-FFF2-40B4-BE49-F238E27FC236}">
              <a16:creationId xmlns:a16="http://schemas.microsoft.com/office/drawing/2014/main" id="{178FB0AB-C9DC-4682-96EA-7E114655AFA9}"/>
            </a:ext>
          </a:extLst>
        </xdr:cNvPr>
        <xdr:cNvSpPr/>
      </xdr:nvSpPr>
      <xdr:spPr>
        <a:xfrm>
          <a:off x="221107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5605</xdr:rowOff>
    </xdr:from>
    <xdr:ext cx="469744" cy="259045"/>
    <xdr:sp macro="" textlink="">
      <xdr:nvSpPr>
        <xdr:cNvPr id="814" name="【消防施設】&#10;一人当たり面積該当値テキスト">
          <a:extLst>
            <a:ext uri="{FF2B5EF4-FFF2-40B4-BE49-F238E27FC236}">
              <a16:creationId xmlns:a16="http://schemas.microsoft.com/office/drawing/2014/main" id="{1A69EA85-3C27-4368-9833-8EA40B31A429}"/>
            </a:ext>
          </a:extLst>
        </xdr:cNvPr>
        <xdr:cNvSpPr txBox="1"/>
      </xdr:nvSpPr>
      <xdr:spPr>
        <a:xfrm>
          <a:off x="22199600"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815" name="楕円 814">
          <a:extLst>
            <a:ext uri="{FF2B5EF4-FFF2-40B4-BE49-F238E27FC236}">
              <a16:creationId xmlns:a16="http://schemas.microsoft.com/office/drawing/2014/main" id="{0C0DAC28-A28E-44B0-A289-BD2F525AADC7}"/>
            </a:ext>
          </a:extLst>
        </xdr:cNvPr>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33528</xdr:rowOff>
    </xdr:from>
    <xdr:to>
      <xdr:col>116</xdr:col>
      <xdr:colOff>63500</xdr:colOff>
      <xdr:row>82</xdr:row>
      <xdr:rowOff>38100</xdr:rowOff>
    </xdr:to>
    <xdr:cxnSp macro="">
      <xdr:nvCxnSpPr>
        <xdr:cNvPr id="816" name="直線コネクタ 815">
          <a:extLst>
            <a:ext uri="{FF2B5EF4-FFF2-40B4-BE49-F238E27FC236}">
              <a16:creationId xmlns:a16="http://schemas.microsoft.com/office/drawing/2014/main" id="{2FF36015-CF87-4BEC-8778-46931E967251}"/>
            </a:ext>
          </a:extLst>
        </xdr:cNvPr>
        <xdr:cNvCxnSpPr/>
      </xdr:nvCxnSpPr>
      <xdr:spPr>
        <a:xfrm flipV="1">
          <a:off x="21323300" y="140924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5587</xdr:rowOff>
    </xdr:from>
    <xdr:to>
      <xdr:col>107</xdr:col>
      <xdr:colOff>101600</xdr:colOff>
      <xdr:row>82</xdr:row>
      <xdr:rowOff>107187</xdr:rowOff>
    </xdr:to>
    <xdr:sp macro="" textlink="">
      <xdr:nvSpPr>
        <xdr:cNvPr id="817" name="楕円 816">
          <a:extLst>
            <a:ext uri="{FF2B5EF4-FFF2-40B4-BE49-F238E27FC236}">
              <a16:creationId xmlns:a16="http://schemas.microsoft.com/office/drawing/2014/main" id="{B5E8FD16-ED06-40EA-AA6D-63F3DD986893}"/>
            </a:ext>
          </a:extLst>
        </xdr:cNvPr>
        <xdr:cNvSpPr/>
      </xdr:nvSpPr>
      <xdr:spPr>
        <a:xfrm>
          <a:off x="20383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56387</xdr:rowOff>
    </xdr:to>
    <xdr:cxnSp macro="">
      <xdr:nvCxnSpPr>
        <xdr:cNvPr id="818" name="直線コネクタ 817">
          <a:extLst>
            <a:ext uri="{FF2B5EF4-FFF2-40B4-BE49-F238E27FC236}">
              <a16:creationId xmlns:a16="http://schemas.microsoft.com/office/drawing/2014/main" id="{67815846-9272-40EC-AE56-44F605525C0D}"/>
            </a:ext>
          </a:extLst>
        </xdr:cNvPr>
        <xdr:cNvCxnSpPr/>
      </xdr:nvCxnSpPr>
      <xdr:spPr>
        <a:xfrm flipV="1">
          <a:off x="20434300" y="140970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5587</xdr:rowOff>
    </xdr:from>
    <xdr:to>
      <xdr:col>102</xdr:col>
      <xdr:colOff>165100</xdr:colOff>
      <xdr:row>82</xdr:row>
      <xdr:rowOff>107187</xdr:rowOff>
    </xdr:to>
    <xdr:sp macro="" textlink="">
      <xdr:nvSpPr>
        <xdr:cNvPr id="819" name="楕円 818">
          <a:extLst>
            <a:ext uri="{FF2B5EF4-FFF2-40B4-BE49-F238E27FC236}">
              <a16:creationId xmlns:a16="http://schemas.microsoft.com/office/drawing/2014/main" id="{2B073FE7-5D8F-417B-B0D4-997260E0CE6E}"/>
            </a:ext>
          </a:extLst>
        </xdr:cNvPr>
        <xdr:cNvSpPr/>
      </xdr:nvSpPr>
      <xdr:spPr>
        <a:xfrm>
          <a:off x="19494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56387</xdr:rowOff>
    </xdr:from>
    <xdr:to>
      <xdr:col>107</xdr:col>
      <xdr:colOff>50800</xdr:colOff>
      <xdr:row>82</xdr:row>
      <xdr:rowOff>56387</xdr:rowOff>
    </xdr:to>
    <xdr:cxnSp macro="">
      <xdr:nvCxnSpPr>
        <xdr:cNvPr id="820" name="直線コネクタ 819">
          <a:extLst>
            <a:ext uri="{FF2B5EF4-FFF2-40B4-BE49-F238E27FC236}">
              <a16:creationId xmlns:a16="http://schemas.microsoft.com/office/drawing/2014/main" id="{95DCDD23-4955-493E-90B8-6BE298032AE7}"/>
            </a:ext>
          </a:extLst>
        </xdr:cNvPr>
        <xdr:cNvCxnSpPr/>
      </xdr:nvCxnSpPr>
      <xdr:spPr>
        <a:xfrm>
          <a:off x="19545300" y="14115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154178</xdr:rowOff>
    </xdr:from>
    <xdr:to>
      <xdr:col>98</xdr:col>
      <xdr:colOff>38100</xdr:colOff>
      <xdr:row>82</xdr:row>
      <xdr:rowOff>84328</xdr:rowOff>
    </xdr:to>
    <xdr:sp macro="" textlink="">
      <xdr:nvSpPr>
        <xdr:cNvPr id="821" name="楕円 820">
          <a:extLst>
            <a:ext uri="{FF2B5EF4-FFF2-40B4-BE49-F238E27FC236}">
              <a16:creationId xmlns:a16="http://schemas.microsoft.com/office/drawing/2014/main" id="{70C71CE7-92D3-4744-B041-B99F8669559F}"/>
            </a:ext>
          </a:extLst>
        </xdr:cNvPr>
        <xdr:cNvSpPr/>
      </xdr:nvSpPr>
      <xdr:spPr>
        <a:xfrm>
          <a:off x="18605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33528</xdr:rowOff>
    </xdr:from>
    <xdr:to>
      <xdr:col>102</xdr:col>
      <xdr:colOff>114300</xdr:colOff>
      <xdr:row>82</xdr:row>
      <xdr:rowOff>56387</xdr:rowOff>
    </xdr:to>
    <xdr:cxnSp macro="">
      <xdr:nvCxnSpPr>
        <xdr:cNvPr id="822" name="直線コネクタ 821">
          <a:extLst>
            <a:ext uri="{FF2B5EF4-FFF2-40B4-BE49-F238E27FC236}">
              <a16:creationId xmlns:a16="http://schemas.microsoft.com/office/drawing/2014/main" id="{5CE6E11C-4540-4AAB-8A26-047C6BB43A2C}"/>
            </a:ext>
          </a:extLst>
        </xdr:cNvPr>
        <xdr:cNvCxnSpPr/>
      </xdr:nvCxnSpPr>
      <xdr:spPr>
        <a:xfrm>
          <a:off x="18656300" y="140924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3" name="n_1aveValue【消防施設】&#10;一人当たり面積">
          <a:extLst>
            <a:ext uri="{FF2B5EF4-FFF2-40B4-BE49-F238E27FC236}">
              <a16:creationId xmlns:a16="http://schemas.microsoft.com/office/drawing/2014/main" id="{51AA4CBE-6DE4-4E29-9697-4D4959ACA9C1}"/>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24" name="n_2aveValue【消防施設】&#10;一人当たり面積">
          <a:extLst>
            <a:ext uri="{FF2B5EF4-FFF2-40B4-BE49-F238E27FC236}">
              <a16:creationId xmlns:a16="http://schemas.microsoft.com/office/drawing/2014/main" id="{726A6D53-0F23-40FE-B953-659CD8DE7F7B}"/>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48023</xdr:rowOff>
    </xdr:from>
    <xdr:ext cx="469744" cy="259045"/>
    <xdr:sp macro="" textlink="">
      <xdr:nvSpPr>
        <xdr:cNvPr id="825" name="n_3aveValue【消防施設】&#10;一人当たり面積">
          <a:extLst>
            <a:ext uri="{FF2B5EF4-FFF2-40B4-BE49-F238E27FC236}">
              <a16:creationId xmlns:a16="http://schemas.microsoft.com/office/drawing/2014/main" id="{5A15B830-1735-4E75-8EF9-3FFDF84DE100}"/>
            </a:ext>
          </a:extLst>
        </xdr:cNvPr>
        <xdr:cNvSpPr txBox="1"/>
      </xdr:nvSpPr>
      <xdr:spPr>
        <a:xfrm>
          <a:off x="19310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826" name="n_4aveValue【消防施設】&#10;一人当たり面積">
          <a:extLst>
            <a:ext uri="{FF2B5EF4-FFF2-40B4-BE49-F238E27FC236}">
              <a16:creationId xmlns:a16="http://schemas.microsoft.com/office/drawing/2014/main" id="{3EC710EE-6B2B-4C82-BB9F-FA6E30D4B54D}"/>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827" name="n_1mainValue【消防施設】&#10;一人当たり面積">
          <a:extLst>
            <a:ext uri="{FF2B5EF4-FFF2-40B4-BE49-F238E27FC236}">
              <a16:creationId xmlns:a16="http://schemas.microsoft.com/office/drawing/2014/main" id="{A430B1DF-4F76-4CBA-8F37-A6498647C3AB}"/>
            </a:ext>
          </a:extLst>
        </xdr:cNvPr>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123714</xdr:rowOff>
    </xdr:from>
    <xdr:ext cx="469744" cy="259045"/>
    <xdr:sp macro="" textlink="">
      <xdr:nvSpPr>
        <xdr:cNvPr id="828" name="n_2mainValue【消防施設】&#10;一人当たり面積">
          <a:extLst>
            <a:ext uri="{FF2B5EF4-FFF2-40B4-BE49-F238E27FC236}">
              <a16:creationId xmlns:a16="http://schemas.microsoft.com/office/drawing/2014/main" id="{C8BFB922-D0A9-40D4-BF8E-E9DAA7D2996D}"/>
            </a:ext>
          </a:extLst>
        </xdr:cNvPr>
        <xdr:cNvSpPr txBox="1"/>
      </xdr:nvSpPr>
      <xdr:spPr>
        <a:xfrm>
          <a:off x="20199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123714</xdr:rowOff>
    </xdr:from>
    <xdr:ext cx="469744" cy="259045"/>
    <xdr:sp macro="" textlink="">
      <xdr:nvSpPr>
        <xdr:cNvPr id="829" name="n_3mainValue【消防施設】&#10;一人当たり面積">
          <a:extLst>
            <a:ext uri="{FF2B5EF4-FFF2-40B4-BE49-F238E27FC236}">
              <a16:creationId xmlns:a16="http://schemas.microsoft.com/office/drawing/2014/main" id="{2B9512E7-F0CF-4AF4-B422-47C8BDD6DD2B}"/>
            </a:ext>
          </a:extLst>
        </xdr:cNvPr>
        <xdr:cNvSpPr txBox="1"/>
      </xdr:nvSpPr>
      <xdr:spPr>
        <a:xfrm>
          <a:off x="19310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100855</xdr:rowOff>
    </xdr:from>
    <xdr:ext cx="469744" cy="259045"/>
    <xdr:sp macro="" textlink="">
      <xdr:nvSpPr>
        <xdr:cNvPr id="830" name="n_4mainValue【消防施設】&#10;一人当たり面積">
          <a:extLst>
            <a:ext uri="{FF2B5EF4-FFF2-40B4-BE49-F238E27FC236}">
              <a16:creationId xmlns:a16="http://schemas.microsoft.com/office/drawing/2014/main" id="{0ABA0F90-49ED-45E9-B350-EF98286B691E}"/>
            </a:ext>
          </a:extLst>
        </xdr:cNvPr>
        <xdr:cNvSpPr txBox="1"/>
      </xdr:nvSpPr>
      <xdr:spPr>
        <a:xfrm>
          <a:off x="184214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52075D45-CB63-40C3-A3BD-7AA14C2FAA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1DD5C33-B1B2-453E-98CC-53B60E35B2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1D1E6522-A64D-4D2B-BE84-AEE002609A1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DCF85F40-9A18-4633-A5A2-12537FFDEA1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1FA76E1D-CEAC-4B8A-B41F-AA9416210AA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BBF43F8B-23C7-420B-B872-6DF85A5076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998BD8C3-A292-45A3-8073-79FEA185F94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55C957FA-0C8E-4990-A837-A2BB59C87FB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1BBC42AC-6505-4155-A3CA-F4EFCC279B1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CAC9A3E4-F1A7-47F8-A375-70B3F9506EE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6239B2C7-1C7A-4F70-843D-4AC8DB9A0B8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83FCB8BE-1B6A-4E2C-B6F9-52AFE230944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CB58B826-8A9B-4EFA-B43F-DA18902545E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31108A03-E24A-441F-8366-CCE0EED6158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9EB3ADF3-22DB-4A9A-A326-EF25B279140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36D82A32-96B9-4E94-B739-A9504F6D234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1C28F0FF-102D-44B7-A824-EEA02F7770A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6FD43186-FF35-4A8C-B472-450A2378427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1DF98AFD-EB2F-4238-B618-4225278700F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974C6AA4-3263-4488-98FC-801D27316D9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5DA2AC49-2975-4A39-A64D-DA7377B7E20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624D46C-F7AA-4872-A930-9FF796689EE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2D5943B8-A53F-414B-BCD0-9C8BD91ED9B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EDA9FE06-E7E9-445A-8224-9282268BB58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D2025AB8-5810-4CAD-BBF9-10B001258DB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7A86A4BC-7635-42D8-9C62-4FB7CBE3AA95}"/>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57FDBB55-4D90-4FB9-92CB-C32073778FA3}"/>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99B81E7B-CFF1-409E-9A90-B8DD47D1E2AC}"/>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DCF439C2-A404-4DFD-9D50-46AF30833FD1}"/>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E5206C13-37D6-4B4C-AC14-76DA063075BC}"/>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37334751-D5D4-4B03-B484-565DDDB0FC5A}"/>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DB5FD873-0558-4B32-A5E9-5AD99EA2D41D}"/>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6C2EFB83-60DF-4672-96D8-B7A9BE2E7E1D}"/>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C8524D2C-2445-4A07-A5FB-0FA0ABF86462}"/>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5" name="フローチャート: 判断 864">
          <a:extLst>
            <a:ext uri="{FF2B5EF4-FFF2-40B4-BE49-F238E27FC236}">
              <a16:creationId xmlns:a16="http://schemas.microsoft.com/office/drawing/2014/main" id="{903462E6-C116-43EB-8556-BE5E5FCE84B2}"/>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6" name="フローチャート: 判断 865">
          <a:extLst>
            <a:ext uri="{FF2B5EF4-FFF2-40B4-BE49-F238E27FC236}">
              <a16:creationId xmlns:a16="http://schemas.microsoft.com/office/drawing/2014/main" id="{85BF924E-0E0C-4A60-B9A9-EE1C4D0DC59E}"/>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EC45003F-0934-4517-B473-48929CBA4A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9643E2BB-C4FB-4996-AC18-79BB13D13AA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7C16EEAE-B96E-4FE4-B7BD-622478C6DD2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9A723EB-745E-4DE1-AA82-6BC1861A38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D409FBC6-7467-495F-B0AE-7022D705EB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872" name="楕円 871">
          <a:extLst>
            <a:ext uri="{FF2B5EF4-FFF2-40B4-BE49-F238E27FC236}">
              <a16:creationId xmlns:a16="http://schemas.microsoft.com/office/drawing/2014/main" id="{40E38CBE-634D-4DC4-91A4-BEBDCCA8FCD4}"/>
            </a:ext>
          </a:extLst>
        </xdr:cNvPr>
        <xdr:cNvSpPr/>
      </xdr:nvSpPr>
      <xdr:spPr>
        <a:xfrm>
          <a:off x="162687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64243</xdr:rowOff>
    </xdr:from>
    <xdr:ext cx="405111" cy="259045"/>
    <xdr:sp macro="" textlink="">
      <xdr:nvSpPr>
        <xdr:cNvPr id="873" name="【庁舎】&#10;有形固定資産減価償却率該当値テキスト">
          <a:extLst>
            <a:ext uri="{FF2B5EF4-FFF2-40B4-BE49-F238E27FC236}">
              <a16:creationId xmlns:a16="http://schemas.microsoft.com/office/drawing/2014/main" id="{3DB0E21D-7F75-42F5-B474-1DFC17C110E0}"/>
            </a:ext>
          </a:extLst>
        </xdr:cNvPr>
        <xdr:cNvSpPr txBox="1"/>
      </xdr:nvSpPr>
      <xdr:spPr>
        <a:xfrm>
          <a:off x="16357600"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142966</xdr:rowOff>
    </xdr:from>
    <xdr:to>
      <xdr:col>81</xdr:col>
      <xdr:colOff>101600</xdr:colOff>
      <xdr:row>105</xdr:row>
      <xdr:rowOff>73116</xdr:rowOff>
    </xdr:to>
    <xdr:sp macro="" textlink="">
      <xdr:nvSpPr>
        <xdr:cNvPr id="874" name="楕円 873">
          <a:extLst>
            <a:ext uri="{FF2B5EF4-FFF2-40B4-BE49-F238E27FC236}">
              <a16:creationId xmlns:a16="http://schemas.microsoft.com/office/drawing/2014/main" id="{C2ADD502-EE2A-4F02-A8AD-7703051F726E}"/>
            </a:ext>
          </a:extLst>
        </xdr:cNvPr>
        <xdr:cNvSpPr/>
      </xdr:nvSpPr>
      <xdr:spPr>
        <a:xfrm>
          <a:off x="15430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136616</xdr:rowOff>
    </xdr:from>
    <xdr:to>
      <xdr:col>85</xdr:col>
      <xdr:colOff>127000</xdr:colOff>
      <xdr:row>105</xdr:row>
      <xdr:rowOff>22316</xdr:rowOff>
    </xdr:to>
    <xdr:cxnSp macro="">
      <xdr:nvCxnSpPr>
        <xdr:cNvPr id="875" name="直線コネクタ 874">
          <a:extLst>
            <a:ext uri="{FF2B5EF4-FFF2-40B4-BE49-F238E27FC236}">
              <a16:creationId xmlns:a16="http://schemas.microsoft.com/office/drawing/2014/main" id="{1057485D-E1FF-468E-8735-C44700726906}"/>
            </a:ext>
          </a:extLst>
        </xdr:cNvPr>
        <xdr:cNvCxnSpPr/>
      </xdr:nvCxnSpPr>
      <xdr:spPr>
        <a:xfrm flipV="1">
          <a:off x="15481300" y="1796741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876" name="楕円 875">
          <a:extLst>
            <a:ext uri="{FF2B5EF4-FFF2-40B4-BE49-F238E27FC236}">
              <a16:creationId xmlns:a16="http://schemas.microsoft.com/office/drawing/2014/main" id="{76441954-CD18-4458-9AE2-39A557022C98}"/>
            </a:ext>
          </a:extLst>
        </xdr:cNvPr>
        <xdr:cNvSpPr/>
      </xdr:nvSpPr>
      <xdr:spPr>
        <a:xfrm>
          <a:off x="14541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149679</xdr:rowOff>
    </xdr:from>
    <xdr:to>
      <xdr:col>81</xdr:col>
      <xdr:colOff>50800</xdr:colOff>
      <xdr:row>105</xdr:row>
      <xdr:rowOff>22316</xdr:rowOff>
    </xdr:to>
    <xdr:cxnSp macro="">
      <xdr:nvCxnSpPr>
        <xdr:cNvPr id="877" name="直線コネクタ 876">
          <a:extLst>
            <a:ext uri="{FF2B5EF4-FFF2-40B4-BE49-F238E27FC236}">
              <a16:creationId xmlns:a16="http://schemas.microsoft.com/office/drawing/2014/main" id="{4D644BE1-5C56-48CE-B686-D6A9368E12BA}"/>
            </a:ext>
          </a:extLst>
        </xdr:cNvPr>
        <xdr:cNvCxnSpPr/>
      </xdr:nvCxnSpPr>
      <xdr:spPr>
        <a:xfrm>
          <a:off x="14592300" y="1798047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78" name="楕円 877">
          <a:extLst>
            <a:ext uri="{FF2B5EF4-FFF2-40B4-BE49-F238E27FC236}">
              <a16:creationId xmlns:a16="http://schemas.microsoft.com/office/drawing/2014/main" id="{79F7E387-A195-4646-8990-9EC115C05876}"/>
            </a:ext>
          </a:extLst>
        </xdr:cNvPr>
        <xdr:cNvSpPr/>
      </xdr:nvSpPr>
      <xdr:spPr>
        <a:xfrm>
          <a:off x="13652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105592</xdr:rowOff>
    </xdr:from>
    <xdr:to>
      <xdr:col>76</xdr:col>
      <xdr:colOff>114300</xdr:colOff>
      <xdr:row>104</xdr:row>
      <xdr:rowOff>149679</xdr:rowOff>
    </xdr:to>
    <xdr:cxnSp macro="">
      <xdr:nvCxnSpPr>
        <xdr:cNvPr id="879" name="直線コネクタ 878">
          <a:extLst>
            <a:ext uri="{FF2B5EF4-FFF2-40B4-BE49-F238E27FC236}">
              <a16:creationId xmlns:a16="http://schemas.microsoft.com/office/drawing/2014/main" id="{7E9DDEBB-575E-4DB3-BAE8-D991314DF9EF}"/>
            </a:ext>
          </a:extLst>
        </xdr:cNvPr>
        <xdr:cNvCxnSpPr/>
      </xdr:nvCxnSpPr>
      <xdr:spPr>
        <a:xfrm>
          <a:off x="13703300" y="1793639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17236</xdr:rowOff>
    </xdr:from>
    <xdr:to>
      <xdr:col>67</xdr:col>
      <xdr:colOff>101600</xdr:colOff>
      <xdr:row>104</xdr:row>
      <xdr:rowOff>118836</xdr:rowOff>
    </xdr:to>
    <xdr:sp macro="" textlink="">
      <xdr:nvSpPr>
        <xdr:cNvPr id="880" name="楕円 879">
          <a:extLst>
            <a:ext uri="{FF2B5EF4-FFF2-40B4-BE49-F238E27FC236}">
              <a16:creationId xmlns:a16="http://schemas.microsoft.com/office/drawing/2014/main" id="{ACEB88B8-84BA-481D-B3AB-5598FF49659A}"/>
            </a:ext>
          </a:extLst>
        </xdr:cNvPr>
        <xdr:cNvSpPr/>
      </xdr:nvSpPr>
      <xdr:spPr>
        <a:xfrm>
          <a:off x="12763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68036</xdr:rowOff>
    </xdr:from>
    <xdr:to>
      <xdr:col>71</xdr:col>
      <xdr:colOff>177800</xdr:colOff>
      <xdr:row>104</xdr:row>
      <xdr:rowOff>105592</xdr:rowOff>
    </xdr:to>
    <xdr:cxnSp macro="">
      <xdr:nvCxnSpPr>
        <xdr:cNvPr id="881" name="直線コネクタ 880">
          <a:extLst>
            <a:ext uri="{FF2B5EF4-FFF2-40B4-BE49-F238E27FC236}">
              <a16:creationId xmlns:a16="http://schemas.microsoft.com/office/drawing/2014/main" id="{096A4955-8B3B-466E-87DE-4FEC1420A017}"/>
            </a:ext>
          </a:extLst>
        </xdr:cNvPr>
        <xdr:cNvCxnSpPr/>
      </xdr:nvCxnSpPr>
      <xdr:spPr>
        <a:xfrm>
          <a:off x="12814300" y="178988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7955F162-9216-4DD1-B10E-C475824DE461}"/>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1615A2D9-DF2A-4114-B06E-18C078E5FDF8}"/>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4" name="n_3aveValue【庁舎】&#10;有形固定資産減価償却率">
          <a:extLst>
            <a:ext uri="{FF2B5EF4-FFF2-40B4-BE49-F238E27FC236}">
              <a16:creationId xmlns:a16="http://schemas.microsoft.com/office/drawing/2014/main" id="{9B1C09E6-2BD4-4A07-AF43-6C00A66DA18B}"/>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5" name="n_4aveValue【庁舎】&#10;有形固定資産減価償却率">
          <a:extLst>
            <a:ext uri="{FF2B5EF4-FFF2-40B4-BE49-F238E27FC236}">
              <a16:creationId xmlns:a16="http://schemas.microsoft.com/office/drawing/2014/main" id="{AAFE3071-91F6-4367-824F-61B3B9E64A1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64243</xdr:rowOff>
    </xdr:from>
    <xdr:ext cx="405111" cy="259045"/>
    <xdr:sp macro="" textlink="">
      <xdr:nvSpPr>
        <xdr:cNvPr id="886" name="n_1mainValue【庁舎】&#10;有形固定資産減価償却率">
          <a:extLst>
            <a:ext uri="{FF2B5EF4-FFF2-40B4-BE49-F238E27FC236}">
              <a16:creationId xmlns:a16="http://schemas.microsoft.com/office/drawing/2014/main" id="{9BBEC45A-5918-4FC7-B1BA-7E03C8C4D5E1}"/>
            </a:ext>
          </a:extLst>
        </xdr:cNvPr>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20156</xdr:rowOff>
    </xdr:from>
    <xdr:ext cx="405111" cy="259045"/>
    <xdr:sp macro="" textlink="">
      <xdr:nvSpPr>
        <xdr:cNvPr id="887" name="n_2mainValue【庁舎】&#10;有形固定資産減価償却率">
          <a:extLst>
            <a:ext uri="{FF2B5EF4-FFF2-40B4-BE49-F238E27FC236}">
              <a16:creationId xmlns:a16="http://schemas.microsoft.com/office/drawing/2014/main" id="{0FB163DB-6D7F-45CD-8FDF-271DE7EA1AAD}"/>
            </a:ext>
          </a:extLst>
        </xdr:cNvPr>
        <xdr:cNvSpPr txBox="1"/>
      </xdr:nvSpPr>
      <xdr:spPr>
        <a:xfrm>
          <a:off x="14389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147519</xdr:rowOff>
    </xdr:from>
    <xdr:ext cx="405111" cy="259045"/>
    <xdr:sp macro="" textlink="">
      <xdr:nvSpPr>
        <xdr:cNvPr id="888" name="n_3mainValue【庁舎】&#10;有形固定資産減価償却率">
          <a:extLst>
            <a:ext uri="{FF2B5EF4-FFF2-40B4-BE49-F238E27FC236}">
              <a16:creationId xmlns:a16="http://schemas.microsoft.com/office/drawing/2014/main" id="{946B5BD1-9266-4E85-8916-EF85F0A4ED28}"/>
            </a:ext>
          </a:extLst>
        </xdr:cNvPr>
        <xdr:cNvSpPr txBox="1"/>
      </xdr:nvSpPr>
      <xdr:spPr>
        <a:xfrm>
          <a:off x="13500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135363</xdr:rowOff>
    </xdr:from>
    <xdr:ext cx="405111" cy="259045"/>
    <xdr:sp macro="" textlink="">
      <xdr:nvSpPr>
        <xdr:cNvPr id="889" name="n_4mainValue【庁舎】&#10;有形固定資産減価償却率">
          <a:extLst>
            <a:ext uri="{FF2B5EF4-FFF2-40B4-BE49-F238E27FC236}">
              <a16:creationId xmlns:a16="http://schemas.microsoft.com/office/drawing/2014/main" id="{5A979AE6-8C37-4C7E-A281-D83EA46E0359}"/>
            </a:ext>
          </a:extLst>
        </xdr:cNvPr>
        <xdr:cNvSpPr txBox="1"/>
      </xdr:nvSpPr>
      <xdr:spPr>
        <a:xfrm>
          <a:off x="12611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4C8DAA53-C64C-4152-A4FC-528898B6D61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73309137-F537-4E08-9FBC-97DFC4D1C67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7AC591C1-3633-45E1-824A-78EFA28B11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80702A7B-97B7-4E1F-8B58-205830A143C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69760D4D-E8D2-4B3C-930E-1AED1552563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9A118678-C6D1-4CC1-8723-0DF5EC24EB6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B18AEDA1-1744-4BE7-BBD3-3C53537F500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441ADBF6-C3A5-460E-A193-AFED11DBF3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BD954045-C4A7-484D-B025-F6FF19FD6C0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D93549C5-6C49-406D-B318-A5137D7047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47A786-51C9-4A74-BCAC-B6413203059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A1968BD4-B219-4D3F-A380-3D58A54EB0E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92E57410-57DB-4994-AB0F-A66130219EB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2E17E900-3FAD-4708-9113-471D2809D27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621995E2-3954-41C5-B155-6F8CAB3CC49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BB2796D6-457F-4DD7-A5EB-D2666CADDCF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E416D075-A1E5-4AB4-A868-2AD50A331D3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EEBC6ADB-5540-48ED-B707-7E2DC7CEC2D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6968CE99-7F09-4528-9523-0FBA56CABC5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132EED6F-1E2E-44D9-A73B-E63619AB241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1B97570C-CB80-4EAD-A20C-A37E853194F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2144BDC9-763A-4EF9-876B-00A2C290585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727A460D-C943-4874-9E8E-23AF953FC66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8C654FD7-A8E7-45EB-B850-A1E6FAE2224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837E1E3B-B7EE-4C3C-9BE9-4BB385B0B55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5FE25EF8-0FA0-4834-BF70-591EB6136573}"/>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76534EED-3F06-4776-8851-9E343F729FED}"/>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5B01B297-6A3C-4FAA-8B45-1817A765EDDE}"/>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4F72115B-08CB-49F3-9171-1B22EB2DBFD4}"/>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CEE8F8D7-F220-487E-B79B-047952AE96C5}"/>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920" name="【庁舎】&#10;一人当たり面積平均値テキスト">
          <a:extLst>
            <a:ext uri="{FF2B5EF4-FFF2-40B4-BE49-F238E27FC236}">
              <a16:creationId xmlns:a16="http://schemas.microsoft.com/office/drawing/2014/main" id="{CAE774C4-8FB1-403B-8883-2FAEC95681FD}"/>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9090DBF3-ED08-47AA-9FB9-9C9C0710330A}"/>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E9058C89-3AB8-48D4-B3EA-60FE6C8CC486}"/>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7E3CF2A9-AD24-4B36-AEC2-5152F018FBD9}"/>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924" name="フローチャート: 判断 923">
          <a:extLst>
            <a:ext uri="{FF2B5EF4-FFF2-40B4-BE49-F238E27FC236}">
              <a16:creationId xmlns:a16="http://schemas.microsoft.com/office/drawing/2014/main" id="{769659F9-4ACE-4B6E-9AC2-CB1FCA2BDC44}"/>
            </a:ext>
          </a:extLst>
        </xdr:cNvPr>
        <xdr:cNvSpPr/>
      </xdr:nvSpPr>
      <xdr:spPr>
        <a:xfrm>
          <a:off x="19494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925" name="フローチャート: 判断 924">
          <a:extLst>
            <a:ext uri="{FF2B5EF4-FFF2-40B4-BE49-F238E27FC236}">
              <a16:creationId xmlns:a16="http://schemas.microsoft.com/office/drawing/2014/main" id="{71C9D6A2-1A58-4A03-BB65-E828234B6AE7}"/>
            </a:ext>
          </a:extLst>
        </xdr:cNvPr>
        <xdr:cNvSpPr/>
      </xdr:nvSpPr>
      <xdr:spPr>
        <a:xfrm>
          <a:off x="18605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32C16D48-6FB1-4E5B-96DA-1DDE3A2EAD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5585E339-8E05-40CC-909B-3BE23F8EFC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781D2317-8E9A-489E-9585-95DF43C796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E5396190-7AD6-401F-AB87-B4CAB8F35FB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5A3D16C0-ECA5-4634-A5B6-391A622246B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162561</xdr:rowOff>
    </xdr:from>
    <xdr:to>
      <xdr:col>116</xdr:col>
      <xdr:colOff>114300</xdr:colOff>
      <xdr:row>103</xdr:row>
      <xdr:rowOff>92711</xdr:rowOff>
    </xdr:to>
    <xdr:sp macro="" textlink="">
      <xdr:nvSpPr>
        <xdr:cNvPr id="931" name="楕円 930">
          <a:extLst>
            <a:ext uri="{FF2B5EF4-FFF2-40B4-BE49-F238E27FC236}">
              <a16:creationId xmlns:a16="http://schemas.microsoft.com/office/drawing/2014/main" id="{6F5B51B8-A436-4446-99A9-50B8D9D8E433}"/>
            </a:ext>
          </a:extLst>
        </xdr:cNvPr>
        <xdr:cNvSpPr/>
      </xdr:nvSpPr>
      <xdr:spPr>
        <a:xfrm>
          <a:off x="22110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13988</xdr:rowOff>
    </xdr:from>
    <xdr:ext cx="469744" cy="259045"/>
    <xdr:sp macro="" textlink="">
      <xdr:nvSpPr>
        <xdr:cNvPr id="932" name="【庁舎】&#10;一人当たり面積該当値テキスト">
          <a:extLst>
            <a:ext uri="{FF2B5EF4-FFF2-40B4-BE49-F238E27FC236}">
              <a16:creationId xmlns:a16="http://schemas.microsoft.com/office/drawing/2014/main" id="{DB1EA827-1389-4B76-AAB6-E4106EC07BFC}"/>
            </a:ext>
          </a:extLst>
        </xdr:cNvPr>
        <xdr:cNvSpPr txBox="1"/>
      </xdr:nvSpPr>
      <xdr:spPr>
        <a:xfrm>
          <a:off x="22199600"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10705</xdr:rowOff>
    </xdr:from>
    <xdr:to>
      <xdr:col>112</xdr:col>
      <xdr:colOff>38100</xdr:colOff>
      <xdr:row>103</xdr:row>
      <xdr:rowOff>112305</xdr:rowOff>
    </xdr:to>
    <xdr:sp macro="" textlink="">
      <xdr:nvSpPr>
        <xdr:cNvPr id="933" name="楕円 932">
          <a:extLst>
            <a:ext uri="{FF2B5EF4-FFF2-40B4-BE49-F238E27FC236}">
              <a16:creationId xmlns:a16="http://schemas.microsoft.com/office/drawing/2014/main" id="{F44EBF92-4F97-4029-AC64-BED10B80E7A0}"/>
            </a:ext>
          </a:extLst>
        </xdr:cNvPr>
        <xdr:cNvSpPr/>
      </xdr:nvSpPr>
      <xdr:spPr>
        <a:xfrm>
          <a:off x="21272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41911</xdr:rowOff>
    </xdr:from>
    <xdr:to>
      <xdr:col>116</xdr:col>
      <xdr:colOff>63500</xdr:colOff>
      <xdr:row>103</xdr:row>
      <xdr:rowOff>61505</xdr:rowOff>
    </xdr:to>
    <xdr:cxnSp macro="">
      <xdr:nvCxnSpPr>
        <xdr:cNvPr id="934" name="直線コネクタ 933">
          <a:extLst>
            <a:ext uri="{FF2B5EF4-FFF2-40B4-BE49-F238E27FC236}">
              <a16:creationId xmlns:a16="http://schemas.microsoft.com/office/drawing/2014/main" id="{2FA0BD25-E467-4D9A-96C0-1A33D63CB6B4}"/>
            </a:ext>
          </a:extLst>
        </xdr:cNvPr>
        <xdr:cNvCxnSpPr/>
      </xdr:nvCxnSpPr>
      <xdr:spPr>
        <a:xfrm flipV="1">
          <a:off x="21323300" y="1770126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xdr:rowOff>
    </xdr:from>
    <xdr:to>
      <xdr:col>107</xdr:col>
      <xdr:colOff>101600</xdr:colOff>
      <xdr:row>103</xdr:row>
      <xdr:rowOff>115570</xdr:rowOff>
    </xdr:to>
    <xdr:sp macro="" textlink="">
      <xdr:nvSpPr>
        <xdr:cNvPr id="935" name="楕円 934">
          <a:extLst>
            <a:ext uri="{FF2B5EF4-FFF2-40B4-BE49-F238E27FC236}">
              <a16:creationId xmlns:a16="http://schemas.microsoft.com/office/drawing/2014/main" id="{1B527E9F-4501-4CE5-9F01-F992207201B4}"/>
            </a:ext>
          </a:extLst>
        </xdr:cNvPr>
        <xdr:cNvSpPr/>
      </xdr:nvSpPr>
      <xdr:spPr>
        <a:xfrm>
          <a:off x="2038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61505</xdr:rowOff>
    </xdr:from>
    <xdr:to>
      <xdr:col>111</xdr:col>
      <xdr:colOff>177800</xdr:colOff>
      <xdr:row>103</xdr:row>
      <xdr:rowOff>64770</xdr:rowOff>
    </xdr:to>
    <xdr:cxnSp macro="">
      <xdr:nvCxnSpPr>
        <xdr:cNvPr id="936" name="直線コネクタ 935">
          <a:extLst>
            <a:ext uri="{FF2B5EF4-FFF2-40B4-BE49-F238E27FC236}">
              <a16:creationId xmlns:a16="http://schemas.microsoft.com/office/drawing/2014/main" id="{6C437C36-9667-4784-BBAD-70ED78C28E58}"/>
            </a:ext>
          </a:extLst>
        </xdr:cNvPr>
        <xdr:cNvCxnSpPr/>
      </xdr:nvCxnSpPr>
      <xdr:spPr>
        <a:xfrm flipV="1">
          <a:off x="20434300" y="177208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13970</xdr:rowOff>
    </xdr:from>
    <xdr:to>
      <xdr:col>102</xdr:col>
      <xdr:colOff>165100</xdr:colOff>
      <xdr:row>103</xdr:row>
      <xdr:rowOff>115570</xdr:rowOff>
    </xdr:to>
    <xdr:sp macro="" textlink="">
      <xdr:nvSpPr>
        <xdr:cNvPr id="937" name="楕円 936">
          <a:extLst>
            <a:ext uri="{FF2B5EF4-FFF2-40B4-BE49-F238E27FC236}">
              <a16:creationId xmlns:a16="http://schemas.microsoft.com/office/drawing/2014/main" id="{659B84F0-70CB-4857-BB43-EEF3178A5909}"/>
            </a:ext>
          </a:extLst>
        </xdr:cNvPr>
        <xdr:cNvSpPr/>
      </xdr:nvSpPr>
      <xdr:spPr>
        <a:xfrm>
          <a:off x="19494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64770</xdr:rowOff>
    </xdr:from>
    <xdr:to>
      <xdr:col>107</xdr:col>
      <xdr:colOff>50800</xdr:colOff>
      <xdr:row>103</xdr:row>
      <xdr:rowOff>64770</xdr:rowOff>
    </xdr:to>
    <xdr:cxnSp macro="">
      <xdr:nvCxnSpPr>
        <xdr:cNvPr id="938" name="直線コネクタ 937">
          <a:extLst>
            <a:ext uri="{FF2B5EF4-FFF2-40B4-BE49-F238E27FC236}">
              <a16:creationId xmlns:a16="http://schemas.microsoft.com/office/drawing/2014/main" id="{ED464B90-404A-4B30-BF5C-683151B57A1C}"/>
            </a:ext>
          </a:extLst>
        </xdr:cNvPr>
        <xdr:cNvCxnSpPr/>
      </xdr:nvCxnSpPr>
      <xdr:spPr>
        <a:xfrm>
          <a:off x="19545300" y="1772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27032</xdr:rowOff>
    </xdr:from>
    <xdr:to>
      <xdr:col>98</xdr:col>
      <xdr:colOff>38100</xdr:colOff>
      <xdr:row>103</xdr:row>
      <xdr:rowOff>128632</xdr:rowOff>
    </xdr:to>
    <xdr:sp macro="" textlink="">
      <xdr:nvSpPr>
        <xdr:cNvPr id="939" name="楕円 938">
          <a:extLst>
            <a:ext uri="{FF2B5EF4-FFF2-40B4-BE49-F238E27FC236}">
              <a16:creationId xmlns:a16="http://schemas.microsoft.com/office/drawing/2014/main" id="{30976A22-FAF3-4BBD-93C6-F685FE3CBD05}"/>
            </a:ext>
          </a:extLst>
        </xdr:cNvPr>
        <xdr:cNvSpPr/>
      </xdr:nvSpPr>
      <xdr:spPr>
        <a:xfrm>
          <a:off x="18605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64770</xdr:rowOff>
    </xdr:from>
    <xdr:to>
      <xdr:col>102</xdr:col>
      <xdr:colOff>114300</xdr:colOff>
      <xdr:row>103</xdr:row>
      <xdr:rowOff>77832</xdr:rowOff>
    </xdr:to>
    <xdr:cxnSp macro="">
      <xdr:nvCxnSpPr>
        <xdr:cNvPr id="940" name="直線コネクタ 939">
          <a:extLst>
            <a:ext uri="{FF2B5EF4-FFF2-40B4-BE49-F238E27FC236}">
              <a16:creationId xmlns:a16="http://schemas.microsoft.com/office/drawing/2014/main" id="{6BF7E11D-76E7-420D-9C3C-6EA84F97CB3F}"/>
            </a:ext>
          </a:extLst>
        </xdr:cNvPr>
        <xdr:cNvCxnSpPr/>
      </xdr:nvCxnSpPr>
      <xdr:spPr>
        <a:xfrm flipV="1">
          <a:off x="18656300" y="177241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41" name="n_1aveValue【庁舎】&#10;一人当たり面積">
          <a:extLst>
            <a:ext uri="{FF2B5EF4-FFF2-40B4-BE49-F238E27FC236}">
              <a16:creationId xmlns:a16="http://schemas.microsoft.com/office/drawing/2014/main" id="{2629EBAF-EFCC-40BE-9A9A-BE5FFE154480}"/>
            </a:ext>
          </a:extLst>
        </xdr:cNvPr>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a:extLst>
            <a:ext uri="{FF2B5EF4-FFF2-40B4-BE49-F238E27FC236}">
              <a16:creationId xmlns:a16="http://schemas.microsoft.com/office/drawing/2014/main" id="{B6C126CF-5C5D-41F0-A49C-5D125DD47291}"/>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57711</xdr:rowOff>
    </xdr:from>
    <xdr:ext cx="469744" cy="259045"/>
    <xdr:sp macro="" textlink="">
      <xdr:nvSpPr>
        <xdr:cNvPr id="943" name="n_3aveValue【庁舎】&#10;一人当たり面積">
          <a:extLst>
            <a:ext uri="{FF2B5EF4-FFF2-40B4-BE49-F238E27FC236}">
              <a16:creationId xmlns:a16="http://schemas.microsoft.com/office/drawing/2014/main" id="{C9AFDD0D-49EF-4CAC-AB5D-3800DAC7929B}"/>
            </a:ext>
          </a:extLst>
        </xdr:cNvPr>
        <xdr:cNvSpPr txBox="1"/>
      </xdr:nvSpPr>
      <xdr:spPr>
        <a:xfrm>
          <a:off x="193104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25054</xdr:rowOff>
    </xdr:from>
    <xdr:ext cx="469744" cy="259045"/>
    <xdr:sp macro="" textlink="">
      <xdr:nvSpPr>
        <xdr:cNvPr id="944" name="n_4aveValue【庁舎】&#10;一人当たり面積">
          <a:extLst>
            <a:ext uri="{FF2B5EF4-FFF2-40B4-BE49-F238E27FC236}">
              <a16:creationId xmlns:a16="http://schemas.microsoft.com/office/drawing/2014/main" id="{97F57447-99A2-4BB0-9059-38E288EEA9CD}"/>
            </a:ext>
          </a:extLst>
        </xdr:cNvPr>
        <xdr:cNvSpPr txBox="1"/>
      </xdr:nvSpPr>
      <xdr:spPr>
        <a:xfrm>
          <a:off x="18421427" y="180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128832</xdr:rowOff>
    </xdr:from>
    <xdr:ext cx="469744" cy="259045"/>
    <xdr:sp macro="" textlink="">
      <xdr:nvSpPr>
        <xdr:cNvPr id="945" name="n_1mainValue【庁舎】&#10;一人当たり面積">
          <a:extLst>
            <a:ext uri="{FF2B5EF4-FFF2-40B4-BE49-F238E27FC236}">
              <a16:creationId xmlns:a16="http://schemas.microsoft.com/office/drawing/2014/main" id="{ACEAE0B1-552F-4FF0-BC52-BE344F8DB5A7}"/>
            </a:ext>
          </a:extLst>
        </xdr:cNvPr>
        <xdr:cNvSpPr txBox="1"/>
      </xdr:nvSpPr>
      <xdr:spPr>
        <a:xfrm>
          <a:off x="21075727" y="1744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132097</xdr:rowOff>
    </xdr:from>
    <xdr:ext cx="469744" cy="259045"/>
    <xdr:sp macro="" textlink="">
      <xdr:nvSpPr>
        <xdr:cNvPr id="946" name="n_2mainValue【庁舎】&#10;一人当たり面積">
          <a:extLst>
            <a:ext uri="{FF2B5EF4-FFF2-40B4-BE49-F238E27FC236}">
              <a16:creationId xmlns:a16="http://schemas.microsoft.com/office/drawing/2014/main" id="{84131646-D0DB-48E1-A86B-5D5D09EE3ACB}"/>
            </a:ext>
          </a:extLst>
        </xdr:cNvPr>
        <xdr:cNvSpPr txBox="1"/>
      </xdr:nvSpPr>
      <xdr:spPr>
        <a:xfrm>
          <a:off x="20199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132097</xdr:rowOff>
    </xdr:from>
    <xdr:ext cx="469744" cy="259045"/>
    <xdr:sp macro="" textlink="">
      <xdr:nvSpPr>
        <xdr:cNvPr id="947" name="n_3mainValue【庁舎】&#10;一人当たり面積">
          <a:extLst>
            <a:ext uri="{FF2B5EF4-FFF2-40B4-BE49-F238E27FC236}">
              <a16:creationId xmlns:a16="http://schemas.microsoft.com/office/drawing/2014/main" id="{E71199B2-B2D8-4B83-8EDD-952069681255}"/>
            </a:ext>
          </a:extLst>
        </xdr:cNvPr>
        <xdr:cNvSpPr txBox="1"/>
      </xdr:nvSpPr>
      <xdr:spPr>
        <a:xfrm>
          <a:off x="19310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145159</xdr:rowOff>
    </xdr:from>
    <xdr:ext cx="469744" cy="259045"/>
    <xdr:sp macro="" textlink="">
      <xdr:nvSpPr>
        <xdr:cNvPr id="948" name="n_4mainValue【庁舎】&#10;一人当たり面積">
          <a:extLst>
            <a:ext uri="{FF2B5EF4-FFF2-40B4-BE49-F238E27FC236}">
              <a16:creationId xmlns:a16="http://schemas.microsoft.com/office/drawing/2014/main" id="{4823F917-34A2-46F8-9851-8C9C09A2CB51}"/>
            </a:ext>
          </a:extLst>
        </xdr:cNvPr>
        <xdr:cNvSpPr txBox="1"/>
      </xdr:nvSpPr>
      <xdr:spPr>
        <a:xfrm>
          <a:off x="18421427" y="1746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D00DA304-E838-45B1-BF95-AD5F1E410AD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F51B14F3-6DDF-4F06-AAF3-2E784F1C16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FE75AB19-9A86-41E4-A891-173CAD4D87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生じた同じ機能を持った施設の重複により、ほとんどの類型で一人当たりの面積が類似団体平均を上回っている。今後は人口減少による減収や使用料が減少する一方、少子高齢化による保健福祉施設の需要増加、教育施設の需要減少が考えられる。このような状況を踏まえ、公共施設等総合管理計画に基づく中長期的な視点で施設の集約化や複合化、長寿命化等を計画的に行い、財政負担の軽減、平準化を行うことにより公共施設の適正な再配置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91,542
90,899
682.92
62,802,001
59,424,853
2,833,623
29,324,812
34,464,374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市民税（所得割分、法人税割分）及び地方消費税交付金が増となり、基準財政収入額が増加したことにより前年度と比べ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ポイント改善しているが、公債費算入等の基準財政需要額が大きいことから、類似団体内平均値を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今後においても市税等について更なる収納率の向上に取り組む等、自主財源の確保に努める。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72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115358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474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877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公債費が減となったものの、物件費や扶助費が増となり、経常経費が約</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億円増加したため、前年度比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ポイント悪化しているが、類似団体内平均値を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今後においても、人件費・物件費・維持補修費等の縮減に加え、「公有財産利活用方針」に基づいた施設の統廃合、管理経費の縮減に努め、経常経費の削減に努める。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157988</xdr:rowOff>
    </xdr:from>
    <xdr:to>
      <xdr:col>23</xdr:col>
      <xdr:colOff>133350</xdr:colOff>
      <xdr:row>62</xdr:row>
      <xdr:rowOff>15494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1643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107442</xdr:rowOff>
    </xdr:from>
    <xdr:to>
      <xdr:col>19</xdr:col>
      <xdr:colOff>133350</xdr:colOff>
      <xdr:row>61</xdr:row>
      <xdr:rowOff>157988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9444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107442</xdr:rowOff>
    </xdr:from>
    <xdr:to>
      <xdr:col>15</xdr:col>
      <xdr:colOff>82550</xdr:colOff>
      <xdr:row>62</xdr:row>
      <xdr:rowOff>58928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94442"/>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62</xdr:row>
      <xdr:rowOff>160274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8882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136144</xdr:rowOff>
    </xdr:from>
    <xdr:to>
      <xdr:col>23</xdr:col>
      <xdr:colOff>184150</xdr:colOff>
      <xdr:row>62</xdr:row>
      <xdr:rowOff>66294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152671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107188</xdr:rowOff>
    </xdr:from>
    <xdr:to>
      <xdr:col>19</xdr:col>
      <xdr:colOff>184150</xdr:colOff>
      <xdr:row>62</xdr:row>
      <xdr:rowOff>37338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56642</xdr:rowOff>
    </xdr:from>
    <xdr:to>
      <xdr:col>15</xdr:col>
      <xdr:colOff>133350</xdr:colOff>
      <xdr:row>60</xdr:row>
      <xdr:rowOff>158242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168419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8128</xdr:rowOff>
    </xdr:from>
    <xdr:to>
      <xdr:col>11</xdr:col>
      <xdr:colOff>82550</xdr:colOff>
      <xdr:row>62</xdr:row>
      <xdr:rowOff>109728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94505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109474</xdr:rowOff>
    </xdr:from>
    <xdr:to>
      <xdr:col>7</xdr:col>
      <xdr:colOff>31750</xdr:colOff>
      <xdr:row>63</xdr:row>
      <xdr:rowOff>39624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24401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「定員管理計画」に基づき職員数の適正管理に努めてきたものの、島しょ部を含む地理的条件から、人件費や施設の維持管理費等に多くの経費を要し、類似団体内平均値を</a:t>
          </a:r>
          <a:r>
            <a:rPr kumimoji="1" lang="en-US" altLang="ja-JP" sz="1300">
              <a:latin typeface="ＭＳ Ｐゴシック" panose="020B0600070205080204" pitchFamily="50" charset="-128"/>
              <a:ea typeface="ＭＳ Ｐゴシック" panose="020B0600070205080204" pitchFamily="50" charset="-128"/>
            </a:rPr>
            <a:t>42,398</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今後においても、「公有財産利活用基本方針」等に基づき更なるコスト削減を図っていく。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67762</xdr:rowOff>
    </xdr:from>
    <xdr:to>
      <xdr:col>23</xdr:col>
      <xdr:colOff>133350</xdr:colOff>
      <xdr:row>85</xdr:row>
      <xdr:rowOff>96351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41012"/>
          <a:ext cx="838200" cy="2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69413</xdr:rowOff>
    </xdr:from>
    <xdr:to>
      <xdr:col>19</xdr:col>
      <xdr:colOff>133350</xdr:colOff>
      <xdr:row>85</xdr:row>
      <xdr:rowOff>96351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42663"/>
          <a:ext cx="889000" cy="2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69413</xdr:rowOff>
    </xdr:from>
    <xdr:to>
      <xdr:col>15</xdr:col>
      <xdr:colOff>82550</xdr:colOff>
      <xdr:row>85</xdr:row>
      <xdr:rowOff>117247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642663"/>
          <a:ext cx="889000" cy="4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139874</xdr:rowOff>
    </xdr:from>
    <xdr:to>
      <xdr:col>11</xdr:col>
      <xdr:colOff>31750</xdr:colOff>
      <xdr:row>85</xdr:row>
      <xdr:rowOff>117247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41674"/>
          <a:ext cx="889000" cy="14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140791</xdr:rowOff>
    </xdr:from>
    <xdr:to>
      <xdr:col>11</xdr:col>
      <xdr:colOff>82550</xdr:colOff>
      <xdr:row>83</xdr:row>
      <xdr:rowOff>70941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81118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6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46038</xdr:rowOff>
    </xdr:from>
    <xdr:to>
      <xdr:col>7</xdr:col>
      <xdr:colOff>31750</xdr:colOff>
      <xdr:row>82</xdr:row>
      <xdr:rowOff>147638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157815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7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16962</xdr:rowOff>
    </xdr:from>
    <xdr:to>
      <xdr:col>23</xdr:col>
      <xdr:colOff>184150</xdr:colOff>
      <xdr:row>85</xdr:row>
      <xdr:rowOff>118562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160489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6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45551</xdr:rowOff>
    </xdr:from>
    <xdr:to>
      <xdr:col>19</xdr:col>
      <xdr:colOff>184150</xdr:colOff>
      <xdr:row>85</xdr:row>
      <xdr:rowOff>147151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131928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0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18613</xdr:rowOff>
    </xdr:from>
    <xdr:to>
      <xdr:col>15</xdr:col>
      <xdr:colOff>133350</xdr:colOff>
      <xdr:row>85</xdr:row>
      <xdr:rowOff>120213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9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104990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7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66447</xdr:rowOff>
    </xdr:from>
    <xdr:to>
      <xdr:col>11</xdr:col>
      <xdr:colOff>82550</xdr:colOff>
      <xdr:row>85</xdr:row>
      <xdr:rowOff>168047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3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152824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2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89074</xdr:rowOff>
    </xdr:from>
    <xdr:to>
      <xdr:col>7</xdr:col>
      <xdr:colOff>31750</xdr:colOff>
      <xdr:row>85</xdr:row>
      <xdr:rowOff>19224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9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4001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7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経験年数階層の変動のため、前年度より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今後においても給与制度等の適正な管理・運営を図っていく。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82550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0391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102659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84</xdr:row>
      <xdr:rowOff>102659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5044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102659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千人当たりの職員数は、定年延長制度が導入されたことや人口が減少傾向にあることもあり、前年度より</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人増加している。また、本市が島しょ部を含んでいること及び面積が広大であることなどの地理的要因等があることから、依然として類似団体平均値を</a:t>
          </a:r>
          <a:r>
            <a:rPr kumimoji="1" lang="en-US" altLang="ja-JP" sz="1300">
              <a:latin typeface="ＭＳ Ｐゴシック" panose="020B0600070205080204" pitchFamily="50" charset="-128"/>
              <a:ea typeface="ＭＳ Ｐゴシック" panose="020B0600070205080204" pitchFamily="50" charset="-128"/>
            </a:rPr>
            <a:t>3.33</a:t>
          </a:r>
          <a:r>
            <a:rPr kumimoji="1" lang="ja-JP" altLang="en-US" sz="1300">
              <a:latin typeface="ＭＳ Ｐゴシック" panose="020B0600070205080204" pitchFamily="50" charset="-128"/>
              <a:ea typeface="ＭＳ Ｐゴシック" panose="020B0600070205080204" pitchFamily="50" charset="-128"/>
            </a:rPr>
            <a:t>人上回っているところである。</a:t>
          </a:r>
        </a:p>
        <a:p>
          <a:r>
            <a:rPr kumimoji="1" lang="ja-JP" altLang="en-US" sz="1300">
              <a:latin typeface="ＭＳ Ｐゴシック" panose="020B0600070205080204" pitchFamily="50" charset="-128"/>
              <a:ea typeface="ＭＳ Ｐゴシック" panose="020B0600070205080204" pitchFamily="50" charset="-128"/>
            </a:rPr>
            <a:t>　今後においても、「定員管理計画」に基づき、総人件費の抑制を基調とした定員管理、年齢構成の平準化、持続可能な行政サービスの提供などにより、引き続き職員数の適正管理に取り組んでいく。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129857</xdr:rowOff>
    </xdr:from>
    <xdr:to>
      <xdr:col>81</xdr:col>
      <xdr:colOff>44450</xdr:colOff>
      <xdr:row>65</xdr:row>
      <xdr:rowOff>42863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102657"/>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123825</xdr:rowOff>
    </xdr:from>
    <xdr:to>
      <xdr:col>77</xdr:col>
      <xdr:colOff>44450</xdr:colOff>
      <xdr:row>64</xdr:row>
      <xdr:rowOff>129857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0966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115781</xdr:rowOff>
    </xdr:from>
    <xdr:to>
      <xdr:col>72</xdr:col>
      <xdr:colOff>203200</xdr:colOff>
      <xdr:row>64</xdr:row>
      <xdr:rowOff>123825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08858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115781</xdr:rowOff>
    </xdr:from>
    <xdr:to>
      <xdr:col>68</xdr:col>
      <xdr:colOff>152400</xdr:colOff>
      <xdr:row>64</xdr:row>
      <xdr:rowOff>121814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108858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163513</xdr:rowOff>
    </xdr:from>
    <xdr:to>
      <xdr:col>81</xdr:col>
      <xdr:colOff>95250</xdr:colOff>
      <xdr:row>65</xdr:row>
      <xdr:rowOff>93663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135590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0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79057</xdr:rowOff>
    </xdr:from>
    <xdr:to>
      <xdr:col>77</xdr:col>
      <xdr:colOff>95250</xdr:colOff>
      <xdr:row>65</xdr:row>
      <xdr:rowOff>9207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165434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3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73025</xdr:rowOff>
    </xdr:from>
    <xdr:to>
      <xdr:col>73</xdr:col>
      <xdr:colOff>44450</xdr:colOff>
      <xdr:row>65</xdr:row>
      <xdr:rowOff>3175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159402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64981</xdr:rowOff>
    </xdr:from>
    <xdr:to>
      <xdr:col>68</xdr:col>
      <xdr:colOff>203200</xdr:colOff>
      <xdr:row>64</xdr:row>
      <xdr:rowOff>166581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151358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71014</xdr:rowOff>
    </xdr:from>
    <xdr:to>
      <xdr:col>64</xdr:col>
      <xdr:colOff>152400</xdr:colOff>
      <xdr:row>65</xdr:row>
      <xdr:rowOff>1164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0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157391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1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交付税算入率が高い有利な市債の活用に努めており、前年度から公債費は約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今後においても起債抑制の方針は堅持しつつ、普通建設事業の選択等をしながら、公債費の抑制を図っていく。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1270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16999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1270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17356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73660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2182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既発債の償還終了に伴う地方債現在高の減、充当可能基金現在高の増により、充当可能財源等が将来負担額を上回ったため、将来負担比率は「－」となっている。</a:t>
          </a:r>
        </a:p>
        <a:p>
          <a:r>
            <a:rPr kumimoji="1" lang="ja-JP" altLang="en-US" sz="1300">
              <a:latin typeface="ＭＳ Ｐゴシック" panose="020B0600070205080204" pitchFamily="50" charset="-128"/>
              <a:ea typeface="ＭＳ Ｐゴシック" panose="020B0600070205080204" pitchFamily="50" charset="-128"/>
            </a:rPr>
            <a:t>　今後においても、後世への負担を少しでも軽減するよう、普通建設事業の選択等をしながら、引き続き健全で安定的な財政運営を推進する。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87812</xdr:rowOff>
    </xdr:from>
    <xdr:to>
      <xdr:col>68</xdr:col>
      <xdr:colOff>152400</xdr:colOff>
      <xdr:row>13</xdr:row>
      <xdr:rowOff>107345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316662"/>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37012</xdr:rowOff>
    </xdr:from>
    <xdr:to>
      <xdr:col>68</xdr:col>
      <xdr:colOff>203200</xdr:colOff>
      <xdr:row>13</xdr:row>
      <xdr:rowOff>138612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148789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56545</xdr:rowOff>
    </xdr:from>
    <xdr:to>
      <xdr:col>64</xdr:col>
      <xdr:colOff>152400</xdr:colOff>
      <xdr:row>13</xdr:row>
      <xdr:rowOff>158145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2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168322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5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91,542
90,899
682.92
62,802,001
59,424,853
2,833,623
29,324,812
34,464,374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「定員管理計画」に基づく職員数の適正管理に努めてきたことに加え、定年延長制度の導入によって退職金が減少したことにより、前年度比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ポイント改善しているが、依然として類似団体内平均値を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今後においても「定員管理計画」に基づき、総人件費の抑制を基調と した定員管理に取り組んでいく。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117203</xdr:rowOff>
    </xdr:from>
    <xdr:to>
      <xdr:col>24</xdr:col>
      <xdr:colOff>25400</xdr:colOff>
      <xdr:row>37</xdr:row>
      <xdr:rowOff>11067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8940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97608</xdr:rowOff>
    </xdr:from>
    <xdr:to>
      <xdr:col>19</xdr:col>
      <xdr:colOff>187325</xdr:colOff>
      <xdr:row>37</xdr:row>
      <xdr:rowOff>11067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69808"/>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97608</xdr:rowOff>
    </xdr:from>
    <xdr:to>
      <xdr:col>15</xdr:col>
      <xdr:colOff>98425</xdr:colOff>
      <xdr:row>37</xdr:row>
      <xdr:rowOff>89444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6980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89444</xdr:rowOff>
    </xdr:from>
    <xdr:to>
      <xdr:col>11</xdr:col>
      <xdr:colOff>9525</xdr:colOff>
      <xdr:row>37</xdr:row>
      <xdr:rowOff>89444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33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66403</xdr:rowOff>
    </xdr:from>
    <xdr:to>
      <xdr:col>24</xdr:col>
      <xdr:colOff>76200</xdr:colOff>
      <xdr:row>36</xdr:row>
      <xdr:rowOff>168003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38480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1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131717</xdr:rowOff>
    </xdr:from>
    <xdr:to>
      <xdr:col>20</xdr:col>
      <xdr:colOff>38100</xdr:colOff>
      <xdr:row>37</xdr:row>
      <xdr:rowOff>61867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46644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90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46808</xdr:rowOff>
    </xdr:from>
    <xdr:to>
      <xdr:col>15</xdr:col>
      <xdr:colOff>149225</xdr:colOff>
      <xdr:row>36</xdr:row>
      <xdr:rowOff>148408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133185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38644</xdr:rowOff>
    </xdr:from>
    <xdr:to>
      <xdr:col>11</xdr:col>
      <xdr:colOff>60325</xdr:colOff>
      <xdr:row>37</xdr:row>
      <xdr:rowOff>140244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125021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38644</xdr:rowOff>
    </xdr:from>
    <xdr:to>
      <xdr:col>6</xdr:col>
      <xdr:colOff>171450</xdr:colOff>
      <xdr:row>37</xdr:row>
      <xdr:rowOff>140244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125021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施設の維持管理経費等の増により前年度比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今後においても「公有財産利活用基本方針」による財産の仕分けや、市有施設の統廃合・事業見直し等により、更なる経費削減に努めていく。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845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37612"/>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165862</xdr:rowOff>
    </xdr:from>
    <xdr:to>
      <xdr:col>73</xdr:col>
      <xdr:colOff>180975</xdr:colOff>
      <xdr:row>16</xdr:row>
      <xdr:rowOff>76708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376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17</xdr:row>
      <xdr:rowOff>42418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199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xdr:rowOff>
    </xdr:from>
    <xdr:to>
      <xdr:col>69</xdr:col>
      <xdr:colOff>142875</xdr:colOff>
      <xdr:row>16</xdr:row>
      <xdr:rowOff>118364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55389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社会保障関連の扶助費の増により前年度比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今後においても子ども・子育て支援体制の充実による子育てしやすいまちづくりに取り組んでいく。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56</xdr:row>
      <xdr:rowOff>66040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681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138430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4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54610</xdr:rowOff>
    </xdr:from>
    <xdr:to>
      <xdr:col>15</xdr:col>
      <xdr:colOff>98425</xdr:colOff>
      <xdr:row>56</xdr:row>
      <xdr:rowOff>27940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843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27940</xdr:rowOff>
    </xdr:from>
    <xdr:to>
      <xdr:col>11</xdr:col>
      <xdr:colOff>9525</xdr:colOff>
      <xdr:row>56</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2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xdr:rowOff>
    </xdr:from>
    <xdr:to>
      <xdr:col>24</xdr:col>
      <xdr:colOff>76200</xdr:colOff>
      <xdr:row>56</xdr:row>
      <xdr:rowOff>116840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31767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xdr:rowOff>
    </xdr:from>
    <xdr:to>
      <xdr:col>15</xdr:col>
      <xdr:colOff>149225</xdr:colOff>
      <xdr:row>55</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115587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148590</xdr:rowOff>
    </xdr:from>
    <xdr:to>
      <xdr:col>11</xdr:col>
      <xdr:colOff>60325</xdr:colOff>
      <xdr:row>56</xdr:row>
      <xdr:rowOff>78740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63517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投資及び出資金や繰出金の増により前年度比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　</a:t>
          </a:r>
        </a:p>
        <a:p>
          <a:r>
            <a:rPr kumimoji="1" lang="ja-JP" altLang="en-US" sz="1300">
              <a:latin typeface="ＭＳ Ｐゴシック" panose="020B0600070205080204" pitchFamily="50" charset="-128"/>
              <a:ea typeface="ＭＳ Ｐゴシック" panose="020B0600070205080204" pitchFamily="50" charset="-128"/>
            </a:rPr>
            <a:t>　社会保障関連の繰出金の占める割合が大きいので、今後においても独立採算の原則に基づき、経営の健全化を図っていく。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15422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77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83457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425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補助費等への充当財源の減により前年度比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ポイント増となっている。また、一部事務組合への負担金が少ないことや補助金等基本条例に基づく補助金見直しを行ってきた結果、類似団体内平均値を</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今後においても、補助金の必要性、効果等を検証しながら、補助金の見直しを積極的に実施していく。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77470</xdr:rowOff>
    </xdr:from>
    <xdr:to>
      <xdr:col>82</xdr:col>
      <xdr:colOff>107950</xdr:colOff>
      <xdr:row>35</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78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77470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31750</xdr:rowOff>
    </xdr:from>
    <xdr:to>
      <xdr:col>73</xdr:col>
      <xdr:colOff>180975</xdr:colOff>
      <xdr:row>35</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3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111760</xdr:rowOff>
    </xdr:from>
    <xdr:to>
      <xdr:col>69</xdr:col>
      <xdr:colOff>92075</xdr:colOff>
      <xdr:row>35</xdr:row>
      <xdr:rowOff>31750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41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6367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101617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66057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26670</xdr:rowOff>
    </xdr:from>
    <xdr:to>
      <xdr:col>78</xdr:col>
      <xdr:colOff>120650</xdr:colOff>
      <xdr:row>35</xdr:row>
      <xdr:rowOff>128270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138447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152400</xdr:rowOff>
    </xdr:from>
    <xdr:to>
      <xdr:col>69</xdr:col>
      <xdr:colOff>142875</xdr:colOff>
      <xdr:row>35</xdr:row>
      <xdr:rowOff>82550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92727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地方債残高の抑制に努めており、前年度から公債費は約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億円減少したものの、類似団体内平均値を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今後においても、起債抑制の方針は堅持しつつ、普通建設事業の選択等をしながら公債費の抑制を図っていく。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73661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629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73661</xdr:rowOff>
    </xdr:from>
    <xdr:to>
      <xdr:col>19</xdr:col>
      <xdr:colOff>187325</xdr:colOff>
      <xdr:row>78</xdr:row>
      <xdr:rowOff>96520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446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96520</xdr:rowOff>
    </xdr:from>
    <xdr:to>
      <xdr:col>15</xdr:col>
      <xdr:colOff>98425</xdr:colOff>
      <xdr:row>79</xdr:row>
      <xdr:rowOff>1270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69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157480</xdr:rowOff>
    </xdr:from>
    <xdr:to>
      <xdr:col>11</xdr:col>
      <xdr:colOff>9525</xdr:colOff>
      <xdr:row>79</xdr:row>
      <xdr:rowOff>1270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53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45720</xdr:rowOff>
    </xdr:from>
    <xdr:to>
      <xdr:col>15</xdr:col>
      <xdr:colOff>149225</xdr:colOff>
      <xdr:row>78</xdr:row>
      <xdr:rowOff>147320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132097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主に物件費、補助費等及び扶助費の増により、前年度比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今後においても「公有財産利活用基本方針」等に基づき、コスト削減を図っていく。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75</xdr:row>
      <xdr:rowOff>167005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2860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132715</xdr:rowOff>
    </xdr:from>
    <xdr:to>
      <xdr:col>78</xdr:col>
      <xdr:colOff>69850</xdr:colOff>
      <xdr:row>75</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48565"/>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132715</xdr:rowOff>
    </xdr:from>
    <xdr:to>
      <xdr:col>73</xdr:col>
      <xdr:colOff>180975</xdr:colOff>
      <xdr:row>75</xdr:row>
      <xdr:rowOff>81280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648565"/>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81280</xdr:rowOff>
    </xdr:from>
    <xdr:to>
      <xdr:col>69</xdr:col>
      <xdr:colOff>92075</xdr:colOff>
      <xdr:row>76</xdr:row>
      <xdr:rowOff>41275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400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116205</xdr:rowOff>
    </xdr:from>
    <xdr:to>
      <xdr:col>82</xdr:col>
      <xdr:colOff>158750</xdr:colOff>
      <xdr:row>76</xdr:row>
      <xdr:rowOff>46355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132732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2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81915</xdr:rowOff>
    </xdr:from>
    <xdr:to>
      <xdr:col>74</xdr:col>
      <xdr:colOff>31750</xdr:colOff>
      <xdr:row>74</xdr:row>
      <xdr:rowOff>12065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59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22242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6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30480</xdr:rowOff>
    </xdr:from>
    <xdr:to>
      <xdr:col>69</xdr:col>
      <xdr:colOff>142875</xdr:colOff>
      <xdr:row>75</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142257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161925</xdr:rowOff>
    </xdr:from>
    <xdr:to>
      <xdr:col>65</xdr:col>
      <xdr:colOff>53975</xdr:colOff>
      <xdr:row>76</xdr:row>
      <xdr:rowOff>92075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76852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92520</xdr:rowOff>
    </xdr:from>
    <xdr:to>
      <xdr:col>29</xdr:col>
      <xdr:colOff>127000</xdr:colOff>
      <xdr:row>15</xdr:row>
      <xdr:rowOff>119291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11895"/>
          <a:ext cx="647700" cy="26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119291</xdr:rowOff>
    </xdr:from>
    <xdr:to>
      <xdr:col>26</xdr:col>
      <xdr:colOff>50800</xdr:colOff>
      <xdr:row>15</xdr:row>
      <xdr:rowOff>123660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38666"/>
          <a:ext cx="698500" cy="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102845</xdr:rowOff>
    </xdr:from>
    <xdr:to>
      <xdr:col>22</xdr:col>
      <xdr:colOff>114300</xdr:colOff>
      <xdr:row>15</xdr:row>
      <xdr:rowOff>123660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22220"/>
          <a:ext cx="698500" cy="20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102845</xdr:rowOff>
    </xdr:from>
    <xdr:to>
      <xdr:col>18</xdr:col>
      <xdr:colOff>177800</xdr:colOff>
      <xdr:row>15</xdr:row>
      <xdr:rowOff>132791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22220"/>
          <a:ext cx="6985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110795</xdr:rowOff>
    </xdr:from>
    <xdr:to>
      <xdr:col>19</xdr:col>
      <xdr:colOff>38100</xdr:colOff>
      <xdr:row>17</xdr:row>
      <xdr:rowOff>40945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1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131737</xdr:rowOff>
    </xdr:from>
    <xdr:to>
      <xdr:col>15</xdr:col>
      <xdr:colOff>101600</xdr:colOff>
      <xdr:row>17</xdr:row>
      <xdr:rowOff>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46664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41720</xdr:rowOff>
    </xdr:from>
    <xdr:to>
      <xdr:col>29</xdr:col>
      <xdr:colOff>177800</xdr:colOff>
      <xdr:row>15</xdr:row>
      <xdr:rowOff>143320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6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58247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0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68491</xdr:rowOff>
    </xdr:from>
    <xdr:to>
      <xdr:col>26</xdr:col>
      <xdr:colOff>101600</xdr:colOff>
      <xdr:row>15</xdr:row>
      <xdr:rowOff>170091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87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8818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56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72860</xdr:rowOff>
    </xdr:from>
    <xdr:to>
      <xdr:col>22</xdr:col>
      <xdr:colOff>165100</xdr:colOff>
      <xdr:row>16</xdr:row>
      <xdr:rowOff>3010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92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52045</xdr:rowOff>
    </xdr:from>
    <xdr:to>
      <xdr:col>19</xdr:col>
      <xdr:colOff>38100</xdr:colOff>
      <xdr:row>15</xdr:row>
      <xdr:rowOff>153645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7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163822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81991</xdr:rowOff>
    </xdr:from>
    <xdr:to>
      <xdr:col>15</xdr:col>
      <xdr:colOff>101600</xdr:colOff>
      <xdr:row>16</xdr:row>
      <xdr:rowOff>12141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1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22318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12635</xdr:rowOff>
    </xdr:from>
    <xdr:to>
      <xdr:col>29</xdr:col>
      <xdr:colOff>127000</xdr:colOff>
      <xdr:row>35</xdr:row>
      <xdr:rowOff>49602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22985"/>
          <a:ext cx="647700" cy="36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335059</xdr:rowOff>
    </xdr:from>
    <xdr:to>
      <xdr:col>26</xdr:col>
      <xdr:colOff>50800</xdr:colOff>
      <xdr:row>35</xdr:row>
      <xdr:rowOff>12635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02509"/>
          <a:ext cx="698500" cy="2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332773</xdr:rowOff>
    </xdr:from>
    <xdr:to>
      <xdr:col>22</xdr:col>
      <xdr:colOff>114300</xdr:colOff>
      <xdr:row>34</xdr:row>
      <xdr:rowOff>335059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00223"/>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332773</xdr:rowOff>
    </xdr:from>
    <xdr:to>
      <xdr:col>18</xdr:col>
      <xdr:colOff>177800</xdr:colOff>
      <xdr:row>35</xdr:row>
      <xdr:rowOff>32294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00223"/>
          <a:ext cx="698500" cy="4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341702</xdr:rowOff>
    </xdr:from>
    <xdr:to>
      <xdr:col>29</xdr:col>
      <xdr:colOff>177800</xdr:colOff>
      <xdr:row>35</xdr:row>
      <xdr:rowOff>100402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09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186779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5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304735</xdr:rowOff>
    </xdr:from>
    <xdr:to>
      <xdr:col>26</xdr:col>
      <xdr:colOff>101600</xdr:colOff>
      <xdr:row>35</xdr:row>
      <xdr:rowOff>63435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72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73612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284259</xdr:rowOff>
    </xdr:from>
    <xdr:to>
      <xdr:col>22</xdr:col>
      <xdr:colOff>165100</xdr:colOff>
      <xdr:row>35</xdr:row>
      <xdr:rowOff>42959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1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53136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281973</xdr:rowOff>
    </xdr:from>
    <xdr:to>
      <xdr:col>19</xdr:col>
      <xdr:colOff>38100</xdr:colOff>
      <xdr:row>35</xdr:row>
      <xdr:rowOff>40673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4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50850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1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324394</xdr:rowOff>
    </xdr:from>
    <xdr:to>
      <xdr:col>15</xdr:col>
      <xdr:colOff>101600</xdr:colOff>
      <xdr:row>35</xdr:row>
      <xdr:rowOff>83094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9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93271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6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91,542
90,899
682.92
62,802,001
59,424,853
2,833,623
29,324,812
34,464,374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80264</xdr:rowOff>
    </xdr:from>
    <xdr:to>
      <xdr:col>24</xdr:col>
      <xdr:colOff>63500</xdr:colOff>
      <xdr:row>33</xdr:row>
      <xdr:rowOff>127013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38114"/>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80264</xdr:rowOff>
    </xdr:from>
    <xdr:to>
      <xdr:col>19</xdr:col>
      <xdr:colOff>177800</xdr:colOff>
      <xdr:row>33</xdr:row>
      <xdr:rowOff>110420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8114"/>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66148</xdr:rowOff>
    </xdr:from>
    <xdr:to>
      <xdr:col>15</xdr:col>
      <xdr:colOff>50800</xdr:colOff>
      <xdr:row>33</xdr:row>
      <xdr:rowOff>110420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23998"/>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66148</xdr:rowOff>
    </xdr:from>
    <xdr:to>
      <xdr:col>10</xdr:col>
      <xdr:colOff>114300</xdr:colOff>
      <xdr:row>33</xdr:row>
      <xdr:rowOff>127832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23998"/>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76213</xdr:rowOff>
    </xdr:from>
    <xdr:to>
      <xdr:col>24</xdr:col>
      <xdr:colOff>114300</xdr:colOff>
      <xdr:row>34</xdr:row>
      <xdr:rowOff>6363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3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99090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8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29464</xdr:rowOff>
    </xdr:from>
    <xdr:to>
      <xdr:col>20</xdr:col>
      <xdr:colOff>38100</xdr:colOff>
      <xdr:row>33</xdr:row>
      <xdr:rowOff>131064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8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147591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59620</xdr:rowOff>
    </xdr:from>
    <xdr:to>
      <xdr:col>15</xdr:col>
      <xdr:colOff>101600</xdr:colOff>
      <xdr:row>33</xdr:row>
      <xdr:rowOff>161220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6297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9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15348</xdr:rowOff>
    </xdr:from>
    <xdr:to>
      <xdr:col>10</xdr:col>
      <xdr:colOff>165100</xdr:colOff>
      <xdr:row>33</xdr:row>
      <xdr:rowOff>116948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133475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4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77032</xdr:rowOff>
    </xdr:from>
    <xdr:to>
      <xdr:col>6</xdr:col>
      <xdr:colOff>38100</xdr:colOff>
      <xdr:row>34</xdr:row>
      <xdr:rowOff>7182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3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23709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1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163081</xdr:rowOff>
    </xdr:from>
    <xdr:to>
      <xdr:col>24</xdr:col>
      <xdr:colOff>63500</xdr:colOff>
      <xdr:row>55</xdr:row>
      <xdr:rowOff>57823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21381"/>
          <a:ext cx="838200" cy="6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163081</xdr:rowOff>
    </xdr:from>
    <xdr:to>
      <xdr:col>19</xdr:col>
      <xdr:colOff>177800</xdr:colOff>
      <xdr:row>55</xdr:row>
      <xdr:rowOff>40094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21381"/>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139967</xdr:rowOff>
    </xdr:from>
    <xdr:to>
      <xdr:col>15</xdr:col>
      <xdr:colOff>50800</xdr:colOff>
      <xdr:row>55</xdr:row>
      <xdr:rowOff>40094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398267"/>
          <a:ext cx="889000" cy="7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139967</xdr:rowOff>
    </xdr:from>
    <xdr:to>
      <xdr:col>10</xdr:col>
      <xdr:colOff>114300</xdr:colOff>
      <xdr:row>55</xdr:row>
      <xdr:rowOff>140856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98267"/>
          <a:ext cx="889000" cy="17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52336</xdr:rowOff>
    </xdr:from>
    <xdr:to>
      <xdr:col>10</xdr:col>
      <xdr:colOff>165100</xdr:colOff>
      <xdr:row>56</xdr:row>
      <xdr:rowOff>153936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69558</xdr:rowOff>
    </xdr:from>
    <xdr:to>
      <xdr:col>6</xdr:col>
      <xdr:colOff>38100</xdr:colOff>
      <xdr:row>56</xdr:row>
      <xdr:rowOff>171158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162285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7023</xdr:rowOff>
    </xdr:from>
    <xdr:to>
      <xdr:col>24</xdr:col>
      <xdr:colOff>114300</xdr:colOff>
      <xdr:row>55</xdr:row>
      <xdr:rowOff>108623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29900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112281</xdr:rowOff>
    </xdr:from>
    <xdr:to>
      <xdr:col>20</xdr:col>
      <xdr:colOff>38100</xdr:colOff>
      <xdr:row>55</xdr:row>
      <xdr:rowOff>42431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58958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160744</xdr:rowOff>
    </xdr:from>
    <xdr:to>
      <xdr:col>15</xdr:col>
      <xdr:colOff>101600</xdr:colOff>
      <xdr:row>55</xdr:row>
      <xdr:rowOff>90894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1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107421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9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89167</xdr:rowOff>
    </xdr:from>
    <xdr:to>
      <xdr:col>10</xdr:col>
      <xdr:colOff>165100</xdr:colOff>
      <xdr:row>55</xdr:row>
      <xdr:rowOff>19317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4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35844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90056</xdr:rowOff>
    </xdr:from>
    <xdr:to>
      <xdr:col>6</xdr:col>
      <xdr:colOff>38100</xdr:colOff>
      <xdr:row>56</xdr:row>
      <xdr:rowOff>20206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36733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169684</xdr:rowOff>
    </xdr:from>
    <xdr:to>
      <xdr:col>24</xdr:col>
      <xdr:colOff>63500</xdr:colOff>
      <xdr:row>78</xdr:row>
      <xdr:rowOff>4178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71334"/>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128118</xdr:rowOff>
    </xdr:from>
    <xdr:to>
      <xdr:col>19</xdr:col>
      <xdr:colOff>177800</xdr:colOff>
      <xdr:row>78</xdr:row>
      <xdr:rowOff>4178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29768"/>
          <a:ext cx="889000" cy="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128118</xdr:rowOff>
    </xdr:from>
    <xdr:to>
      <xdr:col>15</xdr:col>
      <xdr:colOff>50800</xdr:colOff>
      <xdr:row>78</xdr:row>
      <xdr:rowOff>44831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29768"/>
          <a:ext cx="889000" cy="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167666</xdr:rowOff>
    </xdr:from>
    <xdr:to>
      <xdr:col>10</xdr:col>
      <xdr:colOff>114300</xdr:colOff>
      <xdr:row>78</xdr:row>
      <xdr:rowOff>44831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69316"/>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150661</xdr:rowOff>
    </xdr:from>
    <xdr:to>
      <xdr:col>10</xdr:col>
      <xdr:colOff>165100</xdr:colOff>
      <xdr:row>78</xdr:row>
      <xdr:rowOff>80811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16890</xdr:rowOff>
    </xdr:from>
    <xdr:to>
      <xdr:col>6</xdr:col>
      <xdr:colOff>38100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109617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118884</xdr:rowOff>
    </xdr:from>
    <xdr:to>
      <xdr:col>24</xdr:col>
      <xdr:colOff>114300</xdr:colOff>
      <xdr:row>78</xdr:row>
      <xdr:rowOff>49034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141761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7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124828</xdr:rowOff>
    </xdr:from>
    <xdr:to>
      <xdr:col>20</xdr:col>
      <xdr:colOff>38100</xdr:colOff>
      <xdr:row>78</xdr:row>
      <xdr:rowOff>54978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71505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0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77318</xdr:rowOff>
    </xdr:from>
    <xdr:to>
      <xdr:col>15</xdr:col>
      <xdr:colOff>101600</xdr:colOff>
      <xdr:row>78</xdr:row>
      <xdr:rowOff>7468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165481</xdr:rowOff>
    </xdr:from>
    <xdr:to>
      <xdr:col>10</xdr:col>
      <xdr:colOff>165100</xdr:colOff>
      <xdr:row>78</xdr:row>
      <xdr:rowOff>95631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86758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116866</xdr:rowOff>
    </xdr:from>
    <xdr:to>
      <xdr:col>6</xdr:col>
      <xdr:colOff>38100</xdr:colOff>
      <xdr:row>78</xdr:row>
      <xdr:rowOff>47016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63543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9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164258</xdr:rowOff>
    </xdr:from>
    <xdr:to>
      <xdr:col>24</xdr:col>
      <xdr:colOff>63500</xdr:colOff>
      <xdr:row>93</xdr:row>
      <xdr:rowOff>163474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37658"/>
          <a:ext cx="838200" cy="17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139145</xdr:rowOff>
    </xdr:from>
    <xdr:to>
      <xdr:col>19</xdr:col>
      <xdr:colOff>177800</xdr:colOff>
      <xdr:row>93</xdr:row>
      <xdr:rowOff>163474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912545"/>
          <a:ext cx="889000" cy="19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139145</xdr:rowOff>
    </xdr:from>
    <xdr:to>
      <xdr:col>15</xdr:col>
      <xdr:colOff>50800</xdr:colOff>
      <xdr:row>94</xdr:row>
      <xdr:rowOff>145872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912545"/>
          <a:ext cx="889000" cy="34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145872</xdr:rowOff>
    </xdr:from>
    <xdr:to>
      <xdr:col>10</xdr:col>
      <xdr:colOff>114300</xdr:colOff>
      <xdr:row>95</xdr:row>
      <xdr:rowOff>18695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62172"/>
          <a:ext cx="8890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91208</xdr:rowOff>
    </xdr:from>
    <xdr:to>
      <xdr:col>10</xdr:col>
      <xdr:colOff>165100</xdr:colOff>
      <xdr:row>98</xdr:row>
      <xdr:rowOff>21358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12485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129493</xdr:rowOff>
    </xdr:from>
    <xdr:to>
      <xdr:col>6</xdr:col>
      <xdr:colOff>38100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50770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113458</xdr:rowOff>
    </xdr:from>
    <xdr:to>
      <xdr:col>24</xdr:col>
      <xdr:colOff>114300</xdr:colOff>
      <xdr:row>93</xdr:row>
      <xdr:rowOff>43608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8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136335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3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112674</xdr:rowOff>
    </xdr:from>
    <xdr:to>
      <xdr:col>20</xdr:col>
      <xdr:colOff>38100</xdr:colOff>
      <xdr:row>94</xdr:row>
      <xdr:rowOff>42824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59351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3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88345</xdr:rowOff>
    </xdr:from>
    <xdr:to>
      <xdr:col>15</xdr:col>
      <xdr:colOff>101600</xdr:colOff>
      <xdr:row>93</xdr:row>
      <xdr:rowOff>18495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35022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63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95072</xdr:rowOff>
    </xdr:from>
    <xdr:to>
      <xdr:col>10</xdr:col>
      <xdr:colOff>165100</xdr:colOff>
      <xdr:row>95</xdr:row>
      <xdr:rowOff>25222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41749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8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139345</xdr:rowOff>
    </xdr:from>
    <xdr:to>
      <xdr:col>6</xdr:col>
      <xdr:colOff>38100</xdr:colOff>
      <xdr:row>95</xdr:row>
      <xdr:rowOff>69495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86022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3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141712</xdr:rowOff>
    </xdr:from>
    <xdr:to>
      <xdr:col>55</xdr:col>
      <xdr:colOff>0</xdr:colOff>
      <xdr:row>36</xdr:row>
      <xdr:rowOff>154460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13912"/>
          <a:ext cx="8382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141712</xdr:rowOff>
    </xdr:from>
    <xdr:to>
      <xdr:col>50</xdr:col>
      <xdr:colOff>114300</xdr:colOff>
      <xdr:row>37</xdr:row>
      <xdr:rowOff>72103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13912"/>
          <a:ext cx="8890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134953</xdr:rowOff>
    </xdr:from>
    <xdr:to>
      <xdr:col>45</xdr:col>
      <xdr:colOff>177800</xdr:colOff>
      <xdr:row>37</xdr:row>
      <xdr:rowOff>72103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21353"/>
          <a:ext cx="889000" cy="79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134953</xdr:rowOff>
    </xdr:from>
    <xdr:to>
      <xdr:col>41</xdr:col>
      <xdr:colOff>50800</xdr:colOff>
      <xdr:row>37</xdr:row>
      <xdr:rowOff>123744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21353"/>
          <a:ext cx="889000" cy="84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74310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78500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103660</xdr:rowOff>
    </xdr:from>
    <xdr:to>
      <xdr:col>55</xdr:col>
      <xdr:colOff>50800</xdr:colOff>
      <xdr:row>37</xdr:row>
      <xdr:rowOff>33810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7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82087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5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90912</xdr:rowOff>
    </xdr:from>
    <xdr:to>
      <xdr:col>50</xdr:col>
      <xdr:colOff>165100</xdr:colOff>
      <xdr:row>37</xdr:row>
      <xdr:rowOff>21062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6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12189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21303</xdr:rowOff>
    </xdr:from>
    <xdr:to>
      <xdr:col>46</xdr:col>
      <xdr:colOff>38100</xdr:colOff>
      <xdr:row>37</xdr:row>
      <xdr:rowOff>122903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114030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5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84153</xdr:rowOff>
    </xdr:from>
    <xdr:to>
      <xdr:col>41</xdr:col>
      <xdr:colOff>101600</xdr:colOff>
      <xdr:row>33</xdr:row>
      <xdr:rowOff>14303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7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5430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6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72944</xdr:rowOff>
    </xdr:from>
    <xdr:to>
      <xdr:col>36</xdr:col>
      <xdr:colOff>165100</xdr:colOff>
      <xdr:row>38</xdr:row>
      <xdr:rowOff>3094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1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165671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67475</xdr:rowOff>
    </xdr:from>
    <xdr:to>
      <xdr:col>55</xdr:col>
      <xdr:colOff>0</xdr:colOff>
      <xdr:row>53</xdr:row>
      <xdr:rowOff>83680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982875"/>
          <a:ext cx="838200" cy="1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63665</xdr:rowOff>
    </xdr:from>
    <xdr:to>
      <xdr:col>50</xdr:col>
      <xdr:colOff>114300</xdr:colOff>
      <xdr:row>53</xdr:row>
      <xdr:rowOff>83680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8807615"/>
          <a:ext cx="889000" cy="3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63665</xdr:rowOff>
    </xdr:from>
    <xdr:to>
      <xdr:col>45</xdr:col>
      <xdr:colOff>177800</xdr:colOff>
      <xdr:row>52</xdr:row>
      <xdr:rowOff>34811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8807615"/>
          <a:ext cx="889000" cy="1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19507</xdr:rowOff>
    </xdr:from>
    <xdr:to>
      <xdr:col>41</xdr:col>
      <xdr:colOff>50800</xdr:colOff>
      <xdr:row>52</xdr:row>
      <xdr:rowOff>34811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8934907"/>
          <a:ext cx="889000" cy="1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133214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16675</xdr:rowOff>
    </xdr:from>
    <xdr:to>
      <xdr:col>55</xdr:col>
      <xdr:colOff>50800</xdr:colOff>
      <xdr:row>52</xdr:row>
      <xdr:rowOff>118275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9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39552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7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32880</xdr:rowOff>
    </xdr:from>
    <xdr:to>
      <xdr:col>50</xdr:col>
      <xdr:colOff>165100</xdr:colOff>
      <xdr:row>53</xdr:row>
      <xdr:rowOff>134480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11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151007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89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12865</xdr:rowOff>
    </xdr:from>
    <xdr:to>
      <xdr:col>46</xdr:col>
      <xdr:colOff>38100</xdr:colOff>
      <xdr:row>51</xdr:row>
      <xdr:rowOff>114465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87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130992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85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155461</xdr:rowOff>
    </xdr:from>
    <xdr:to>
      <xdr:col>41</xdr:col>
      <xdr:colOff>101600</xdr:colOff>
      <xdr:row>52</xdr:row>
      <xdr:rowOff>85611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8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102138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6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140157</xdr:rowOff>
    </xdr:from>
    <xdr:to>
      <xdr:col>36</xdr:col>
      <xdr:colOff>165100</xdr:colOff>
      <xdr:row>52</xdr:row>
      <xdr:rowOff>70307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8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86834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65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32029</xdr:rowOff>
    </xdr:from>
    <xdr:to>
      <xdr:col>55</xdr:col>
      <xdr:colOff>0</xdr:colOff>
      <xdr:row>76</xdr:row>
      <xdr:rowOff>107086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890779"/>
          <a:ext cx="838200" cy="2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9227</xdr:rowOff>
    </xdr:from>
    <xdr:to>
      <xdr:col>50</xdr:col>
      <xdr:colOff>114300</xdr:colOff>
      <xdr:row>76</xdr:row>
      <xdr:rowOff>107086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696527"/>
          <a:ext cx="889000" cy="4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116345</xdr:rowOff>
    </xdr:from>
    <xdr:to>
      <xdr:col>45</xdr:col>
      <xdr:colOff>177800</xdr:colOff>
      <xdr:row>74</xdr:row>
      <xdr:rowOff>9227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632195"/>
          <a:ext cx="889000" cy="6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116345</xdr:rowOff>
    </xdr:from>
    <xdr:to>
      <xdr:col>41</xdr:col>
      <xdr:colOff>50800</xdr:colOff>
      <xdr:row>74</xdr:row>
      <xdr:rowOff>114135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632195"/>
          <a:ext cx="889000" cy="16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152679</xdr:rowOff>
    </xdr:from>
    <xdr:to>
      <xdr:col>55</xdr:col>
      <xdr:colOff>50800</xdr:colOff>
      <xdr:row>75</xdr:row>
      <xdr:rowOff>82829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8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4106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69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56286</xdr:rowOff>
    </xdr:from>
    <xdr:to>
      <xdr:col>50</xdr:col>
      <xdr:colOff>165100</xdr:colOff>
      <xdr:row>76</xdr:row>
      <xdr:rowOff>157886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2963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6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129877</xdr:rowOff>
    </xdr:from>
    <xdr:to>
      <xdr:col>46</xdr:col>
      <xdr:colOff>38100</xdr:colOff>
      <xdr:row>74</xdr:row>
      <xdr:rowOff>60027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6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76554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42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65545</xdr:rowOff>
    </xdr:from>
    <xdr:to>
      <xdr:col>41</xdr:col>
      <xdr:colOff>101600</xdr:colOff>
      <xdr:row>73</xdr:row>
      <xdr:rowOff>167145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5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12222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35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63335</xdr:rowOff>
    </xdr:from>
    <xdr:to>
      <xdr:col>36</xdr:col>
      <xdr:colOff>165100</xdr:colOff>
      <xdr:row>74</xdr:row>
      <xdr:rowOff>164935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7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10012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5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102046</xdr:rowOff>
    </xdr:from>
    <xdr:to>
      <xdr:col>55</xdr:col>
      <xdr:colOff>0</xdr:colOff>
      <xdr:row>95</xdr:row>
      <xdr:rowOff>155245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89796"/>
          <a:ext cx="838200" cy="5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155245</xdr:rowOff>
    </xdr:from>
    <xdr:to>
      <xdr:col>50</xdr:col>
      <xdr:colOff>114300</xdr:colOff>
      <xdr:row>96</xdr:row>
      <xdr:rowOff>6100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42995"/>
          <a:ext cx="8890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6100</xdr:rowOff>
    </xdr:from>
    <xdr:to>
      <xdr:col>45</xdr:col>
      <xdr:colOff>177800</xdr:colOff>
      <xdr:row>96</xdr:row>
      <xdr:rowOff>55984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465300"/>
          <a:ext cx="889000" cy="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149954</xdr:rowOff>
    </xdr:from>
    <xdr:to>
      <xdr:col>41</xdr:col>
      <xdr:colOff>50800</xdr:colOff>
      <xdr:row>96</xdr:row>
      <xdr:rowOff>55984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437704"/>
          <a:ext cx="889000" cy="7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136024</xdr:rowOff>
    </xdr:from>
    <xdr:to>
      <xdr:col>41</xdr:col>
      <xdr:colOff>101600</xdr:colOff>
      <xdr:row>96</xdr:row>
      <xdr:rowOff>66174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82701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164991</xdr:rowOff>
    </xdr:from>
    <xdr:to>
      <xdr:col>36</xdr:col>
      <xdr:colOff>165100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86268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51246</xdr:rowOff>
    </xdr:from>
    <xdr:to>
      <xdr:col>55</xdr:col>
      <xdr:colOff>50800</xdr:colOff>
      <xdr:row>95</xdr:row>
      <xdr:rowOff>152846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3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74123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9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104445</xdr:rowOff>
    </xdr:from>
    <xdr:to>
      <xdr:col>50</xdr:col>
      <xdr:colOff>165100</xdr:colOff>
      <xdr:row>96</xdr:row>
      <xdr:rowOff>34595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51122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6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126750</xdr:rowOff>
    </xdr:from>
    <xdr:to>
      <xdr:col>46</xdr:col>
      <xdr:colOff>38100</xdr:colOff>
      <xdr:row>96</xdr:row>
      <xdr:rowOff>56900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73427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5184</xdr:rowOff>
    </xdr:from>
    <xdr:to>
      <xdr:col>41</xdr:col>
      <xdr:colOff>101600</xdr:colOff>
      <xdr:row>96</xdr:row>
      <xdr:rowOff>106784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97911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99154</xdr:rowOff>
    </xdr:from>
    <xdr:to>
      <xdr:col>36</xdr:col>
      <xdr:colOff>165100</xdr:colOff>
      <xdr:row>96</xdr:row>
      <xdr:rowOff>29304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45831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39939</xdr:rowOff>
    </xdr:from>
    <xdr:to>
      <xdr:col>85</xdr:col>
      <xdr:colOff>127000</xdr:colOff>
      <xdr:row>37</xdr:row>
      <xdr:rowOff>18542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040689"/>
          <a:ext cx="838200" cy="32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55575</xdr:rowOff>
    </xdr:from>
    <xdr:to>
      <xdr:col>81</xdr:col>
      <xdr:colOff>50800</xdr:colOff>
      <xdr:row>35</xdr:row>
      <xdr:rowOff>39939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5884875"/>
          <a:ext cx="889000" cy="15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134444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55575</xdr:rowOff>
    </xdr:from>
    <xdr:to>
      <xdr:col>76</xdr:col>
      <xdr:colOff>114300</xdr:colOff>
      <xdr:row>35</xdr:row>
      <xdr:rowOff>55164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5884875"/>
          <a:ext cx="8890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132478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55164</xdr:rowOff>
    </xdr:from>
    <xdr:to>
      <xdr:col>71</xdr:col>
      <xdr:colOff>177800</xdr:colOff>
      <xdr:row>37</xdr:row>
      <xdr:rowOff>58638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055914"/>
          <a:ext cx="889000" cy="3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63480</xdr:rowOff>
    </xdr:from>
    <xdr:to>
      <xdr:col>72</xdr:col>
      <xdr:colOff>38100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156207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9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107919</xdr:rowOff>
    </xdr:from>
    <xdr:to>
      <xdr:col>67</xdr:col>
      <xdr:colOff>101600</xdr:colOff>
      <xdr:row>38</xdr:row>
      <xdr:rowOff>38069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29197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4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139192</xdr:rowOff>
    </xdr:from>
    <xdr:to>
      <xdr:col>85</xdr:col>
      <xdr:colOff>177800</xdr:colOff>
      <xdr:row>37</xdr:row>
      <xdr:rowOff>69342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162069</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16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160589</xdr:rowOff>
    </xdr:from>
    <xdr:to>
      <xdr:col>81</xdr:col>
      <xdr:colOff>101600</xdr:colOff>
      <xdr:row>35</xdr:row>
      <xdr:rowOff>90739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9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107266</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57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4775</xdr:rowOff>
    </xdr:from>
    <xdr:to>
      <xdr:col>76</xdr:col>
      <xdr:colOff>165100</xdr:colOff>
      <xdr:row>34</xdr:row>
      <xdr:rowOff>106375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58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122902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560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4364</xdr:rowOff>
    </xdr:from>
    <xdr:to>
      <xdr:col>72</xdr:col>
      <xdr:colOff>38100</xdr:colOff>
      <xdr:row>35</xdr:row>
      <xdr:rowOff>105964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00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122491</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578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7838</xdr:rowOff>
    </xdr:from>
    <xdr:to>
      <xdr:col>67</xdr:col>
      <xdr:colOff>101600</xdr:colOff>
      <xdr:row>37</xdr:row>
      <xdr:rowOff>109438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3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125965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12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20307</xdr:rowOff>
    </xdr:from>
    <xdr:to>
      <xdr:col>85</xdr:col>
      <xdr:colOff>127000</xdr:colOff>
      <xdr:row>75</xdr:row>
      <xdr:rowOff>54140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879057"/>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156413</xdr:rowOff>
    </xdr:from>
    <xdr:to>
      <xdr:col>81</xdr:col>
      <xdr:colOff>50800</xdr:colOff>
      <xdr:row>75</xdr:row>
      <xdr:rowOff>20307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843713"/>
          <a:ext cx="889000" cy="3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156413</xdr:rowOff>
    </xdr:from>
    <xdr:to>
      <xdr:col>76</xdr:col>
      <xdr:colOff>114300</xdr:colOff>
      <xdr:row>74</xdr:row>
      <xdr:rowOff>166840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843713"/>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166840</xdr:rowOff>
    </xdr:from>
    <xdr:to>
      <xdr:col>71</xdr:col>
      <xdr:colOff>177800</xdr:colOff>
      <xdr:row>75</xdr:row>
      <xdr:rowOff>11494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854140"/>
          <a:ext cx="889000" cy="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3747</xdr:rowOff>
    </xdr:from>
    <xdr:to>
      <xdr:col>72</xdr:col>
      <xdr:colOff>38100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96474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88192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3340</xdr:rowOff>
    </xdr:from>
    <xdr:to>
      <xdr:col>85</xdr:col>
      <xdr:colOff>177800</xdr:colOff>
      <xdr:row>75</xdr:row>
      <xdr:rowOff>104940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8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26217</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7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140957</xdr:rowOff>
    </xdr:from>
    <xdr:to>
      <xdr:col>81</xdr:col>
      <xdr:colOff>101600</xdr:colOff>
      <xdr:row>75</xdr:row>
      <xdr:rowOff>71107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87634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6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105613</xdr:rowOff>
    </xdr:from>
    <xdr:to>
      <xdr:col>76</xdr:col>
      <xdr:colOff>165100</xdr:colOff>
      <xdr:row>75</xdr:row>
      <xdr:rowOff>35763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7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52290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5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116040</xdr:rowOff>
    </xdr:from>
    <xdr:to>
      <xdr:col>72</xdr:col>
      <xdr:colOff>38100</xdr:colOff>
      <xdr:row>75</xdr:row>
      <xdr:rowOff>46190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8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62717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5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132144</xdr:rowOff>
    </xdr:from>
    <xdr:to>
      <xdr:col>67</xdr:col>
      <xdr:colOff>101600</xdr:colOff>
      <xdr:row>75</xdr:row>
      <xdr:rowOff>62294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8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78821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59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70270</xdr:rowOff>
    </xdr:from>
    <xdr:to>
      <xdr:col>85</xdr:col>
      <xdr:colOff>127000</xdr:colOff>
      <xdr:row>97</xdr:row>
      <xdr:rowOff>19941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529470"/>
          <a:ext cx="838200" cy="12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94126</xdr:rowOff>
    </xdr:from>
    <xdr:to>
      <xdr:col>81</xdr:col>
      <xdr:colOff>50800</xdr:colOff>
      <xdr:row>97</xdr:row>
      <xdr:rowOff>19941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553326"/>
          <a:ext cx="889000" cy="9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94126</xdr:rowOff>
    </xdr:from>
    <xdr:to>
      <xdr:col>76</xdr:col>
      <xdr:colOff>114300</xdr:colOff>
      <xdr:row>97</xdr:row>
      <xdr:rowOff>12506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553326"/>
          <a:ext cx="889000" cy="8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12506</xdr:rowOff>
    </xdr:from>
    <xdr:to>
      <xdr:col>71</xdr:col>
      <xdr:colOff>177800</xdr:colOff>
      <xdr:row>98</xdr:row>
      <xdr:rowOff>43286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43156"/>
          <a:ext cx="889000" cy="20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19470</xdr:rowOff>
    </xdr:from>
    <xdr:to>
      <xdr:col>85</xdr:col>
      <xdr:colOff>177800</xdr:colOff>
      <xdr:row>96</xdr:row>
      <xdr:rowOff>121070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4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42347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3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140591</xdr:rowOff>
    </xdr:from>
    <xdr:to>
      <xdr:col>81</xdr:col>
      <xdr:colOff>101600</xdr:colOff>
      <xdr:row>97</xdr:row>
      <xdr:rowOff>70741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5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87268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3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43326</xdr:rowOff>
    </xdr:from>
    <xdr:to>
      <xdr:col>76</xdr:col>
      <xdr:colOff>165100</xdr:colOff>
      <xdr:row>96</xdr:row>
      <xdr:rowOff>144926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0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161453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27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133156</xdr:rowOff>
    </xdr:from>
    <xdr:to>
      <xdr:col>72</xdr:col>
      <xdr:colOff>38100</xdr:colOff>
      <xdr:row>97</xdr:row>
      <xdr:rowOff>63306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5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79833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3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163936</xdr:rowOff>
    </xdr:from>
    <xdr:to>
      <xdr:col>67</xdr:col>
      <xdr:colOff>101600</xdr:colOff>
      <xdr:row>98</xdr:row>
      <xdr:rowOff>94086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85213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88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95758</xdr:rowOff>
    </xdr:from>
    <xdr:to>
      <xdr:col>116</xdr:col>
      <xdr:colOff>63500</xdr:colOff>
      <xdr:row>36</xdr:row>
      <xdr:rowOff>171323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267958"/>
          <a:ext cx="838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95758</xdr:rowOff>
    </xdr:from>
    <xdr:to>
      <xdr:col>111</xdr:col>
      <xdr:colOff>177800</xdr:colOff>
      <xdr:row>37</xdr:row>
      <xdr:rowOff>19558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267958"/>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19558</xdr:rowOff>
    </xdr:from>
    <xdr:to>
      <xdr:col>107</xdr:col>
      <xdr:colOff>50800</xdr:colOff>
      <xdr:row>37</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363208"/>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25400</xdr:rowOff>
    </xdr:from>
    <xdr:to>
      <xdr:col>102</xdr:col>
      <xdr:colOff>114300</xdr:colOff>
      <xdr:row>38</xdr:row>
      <xdr:rowOff>168910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369050"/>
          <a:ext cx="889000" cy="3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41910</xdr:rowOff>
    </xdr:from>
    <xdr:to>
      <xdr:col>102</xdr:col>
      <xdr:colOff>165100</xdr:colOff>
      <xdr:row>36</xdr:row>
      <xdr:rowOff>143510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160037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163449</xdr:rowOff>
    </xdr:from>
    <xdr:to>
      <xdr:col>98</xdr:col>
      <xdr:colOff>38100</xdr:colOff>
      <xdr:row>37</xdr:row>
      <xdr:rowOff>93599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110126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120523</xdr:rowOff>
    </xdr:from>
    <xdr:to>
      <xdr:col>116</xdr:col>
      <xdr:colOff>114300</xdr:colOff>
      <xdr:row>37</xdr:row>
      <xdr:rowOff>50673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2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143400</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14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44958</xdr:rowOff>
    </xdr:from>
    <xdr:to>
      <xdr:col>112</xdr:col>
      <xdr:colOff>38100</xdr:colOff>
      <xdr:row>36</xdr:row>
      <xdr:rowOff>146558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2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163085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99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140208</xdr:rowOff>
    </xdr:from>
    <xdr:to>
      <xdr:col>107</xdr:col>
      <xdr:colOff>101600</xdr:colOff>
      <xdr:row>37</xdr:row>
      <xdr:rowOff>70358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86885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08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146050</xdr:rowOff>
    </xdr:from>
    <xdr:to>
      <xdr:col>102</xdr:col>
      <xdr:colOff>165100</xdr:colOff>
      <xdr:row>37</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67327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118110</xdr:rowOff>
    </xdr:from>
    <xdr:to>
      <xdr:col>98</xdr:col>
      <xdr:colOff>38100</xdr:colOff>
      <xdr:row>39</xdr:row>
      <xdr:rowOff>48260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39387</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25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42964</xdr:rowOff>
    </xdr:from>
    <xdr:to>
      <xdr:col>116</xdr:col>
      <xdr:colOff>63500</xdr:colOff>
      <xdr:row>59</xdr:row>
      <xdr:rowOff>42964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8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42964</xdr:rowOff>
    </xdr:from>
    <xdr:to>
      <xdr:col>111</xdr:col>
      <xdr:colOff>177800</xdr:colOff>
      <xdr:row>59</xdr:row>
      <xdr:rowOff>43269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58514"/>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43269</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58819"/>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163614</xdr:rowOff>
    </xdr:from>
    <xdr:to>
      <xdr:col>116</xdr:col>
      <xdr:colOff>114300</xdr:colOff>
      <xdr:row>59</xdr:row>
      <xdr:rowOff>93764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78541</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163614</xdr:rowOff>
    </xdr:from>
    <xdr:to>
      <xdr:col>112</xdr:col>
      <xdr:colOff>38100</xdr:colOff>
      <xdr:row>59</xdr:row>
      <xdr:rowOff>93764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84891</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0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163919</xdr:rowOff>
    </xdr:from>
    <xdr:to>
      <xdr:col>107</xdr:col>
      <xdr:colOff>101600</xdr:colOff>
      <xdr:row>59</xdr:row>
      <xdr:rowOff>94069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85196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0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49403</xdr:rowOff>
    </xdr:from>
    <xdr:to>
      <xdr:col>116</xdr:col>
      <xdr:colOff>63500</xdr:colOff>
      <xdr:row>73</xdr:row>
      <xdr:rowOff>91106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565253"/>
          <a:ext cx="838200" cy="4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91106</xdr:rowOff>
    </xdr:from>
    <xdr:to>
      <xdr:col>111</xdr:col>
      <xdr:colOff>177800</xdr:colOff>
      <xdr:row>73</xdr:row>
      <xdr:rowOff>120922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606956"/>
          <a:ext cx="8890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120922</xdr:rowOff>
    </xdr:from>
    <xdr:to>
      <xdr:col>107</xdr:col>
      <xdr:colOff>50800</xdr:colOff>
      <xdr:row>73</xdr:row>
      <xdr:rowOff>140941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636772"/>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127486</xdr:rowOff>
    </xdr:from>
    <xdr:to>
      <xdr:col>102</xdr:col>
      <xdr:colOff>114300</xdr:colOff>
      <xdr:row>73</xdr:row>
      <xdr:rowOff>140941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471886"/>
          <a:ext cx="889000" cy="18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79136</xdr:rowOff>
    </xdr:from>
    <xdr:to>
      <xdr:col>102</xdr:col>
      <xdr:colOff>165100</xdr:colOff>
      <xdr:row>77</xdr:row>
      <xdr:rowOff>9286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63101</xdr:rowOff>
    </xdr:from>
    <xdr:to>
      <xdr:col>98</xdr:col>
      <xdr:colOff>38100</xdr:colOff>
      <xdr:row>75</xdr:row>
      <xdr:rowOff>164700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155829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170053</xdr:rowOff>
    </xdr:from>
    <xdr:to>
      <xdr:col>116</xdr:col>
      <xdr:colOff>114300</xdr:colOff>
      <xdr:row>73</xdr:row>
      <xdr:rowOff>100203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5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21480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3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40306</xdr:rowOff>
    </xdr:from>
    <xdr:to>
      <xdr:col>112</xdr:col>
      <xdr:colOff>38100</xdr:colOff>
      <xdr:row>73</xdr:row>
      <xdr:rowOff>141906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5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158433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33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70122</xdr:rowOff>
    </xdr:from>
    <xdr:to>
      <xdr:col>107</xdr:col>
      <xdr:colOff>101600</xdr:colOff>
      <xdr:row>74</xdr:row>
      <xdr:rowOff>272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5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16799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36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90141</xdr:rowOff>
    </xdr:from>
    <xdr:to>
      <xdr:col>102</xdr:col>
      <xdr:colOff>165100</xdr:colOff>
      <xdr:row>74</xdr:row>
      <xdr:rowOff>20291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0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36818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38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76686</xdr:rowOff>
    </xdr:from>
    <xdr:to>
      <xdr:col>98</xdr:col>
      <xdr:colOff>38100</xdr:colOff>
      <xdr:row>73</xdr:row>
      <xdr:rowOff>6836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42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23363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19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普通建設事業費は住民一人当たり約</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千円の増となった。後世への負担を少しでも軽減するよう、交付税算入率の高い有利な市債を活用するとともに、選択等をしながら事業費の減少を目指すこととしている。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公債費は、住民一人当たり約</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千円の減となった。類似団体内平均値を約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千円上回っており、前年度と比較して類似団体内平均値との差は小さくなっている。今後も起債の抑制を徹底し、公債費の抑制を図っていく。</a:t>
          </a:r>
        </a:p>
        <a:p>
          <a:r>
            <a:rPr kumimoji="1" lang="ja-JP" altLang="en-US" sz="1300">
              <a:latin typeface="ＭＳ Ｐゴシック" panose="020B0600070205080204" pitchFamily="50" charset="-128"/>
              <a:ea typeface="ＭＳ Ｐゴシック" panose="020B0600070205080204" pitchFamily="50" charset="-128"/>
            </a:rPr>
            <a:t>　また、扶助費の増は主に価格高騰対策住民税非課税世帯臨時給付金事業によるものである。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91,542
90,899
682.92
62,802,001
59,424,853
2,833,623
29,324,812
34,464,374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146558</xdr:rowOff>
    </xdr:from>
    <xdr:to>
      <xdr:col>24</xdr:col>
      <xdr:colOff>63500</xdr:colOff>
      <xdr:row>35</xdr:row>
      <xdr:rowOff>155702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473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155702</xdr:rowOff>
    </xdr:from>
    <xdr:to>
      <xdr:col>19</xdr:col>
      <xdr:colOff>177800</xdr:colOff>
      <xdr:row>36</xdr:row>
      <xdr:rowOff>12141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56452"/>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12141</xdr:rowOff>
    </xdr:from>
    <xdr:to>
      <xdr:col>15</xdr:col>
      <xdr:colOff>50800</xdr:colOff>
      <xdr:row>36</xdr:row>
      <xdr:rowOff>96723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84341"/>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26772</xdr:rowOff>
    </xdr:from>
    <xdr:to>
      <xdr:col>10</xdr:col>
      <xdr:colOff>114300</xdr:colOff>
      <xdr:row>36</xdr:row>
      <xdr:rowOff>96723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98972"/>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95758</xdr:rowOff>
    </xdr:from>
    <xdr:to>
      <xdr:col>24</xdr:col>
      <xdr:colOff>114300</xdr:colOff>
      <xdr:row>36</xdr:row>
      <xdr:rowOff>25908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74185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104902</xdr:rowOff>
    </xdr:from>
    <xdr:to>
      <xdr:col>20</xdr:col>
      <xdr:colOff>38100</xdr:colOff>
      <xdr:row>36</xdr:row>
      <xdr:rowOff>35052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26179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132791</xdr:rowOff>
    </xdr:from>
    <xdr:to>
      <xdr:col>15</xdr:col>
      <xdr:colOff>101600</xdr:colOff>
      <xdr:row>36</xdr:row>
      <xdr:rowOff>62941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54068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2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45923</xdr:rowOff>
    </xdr:from>
    <xdr:to>
      <xdr:col>10</xdr:col>
      <xdr:colOff>165100</xdr:colOff>
      <xdr:row>36</xdr:row>
      <xdr:rowOff>147523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138650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1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147422</xdr:rowOff>
    </xdr:from>
    <xdr:to>
      <xdr:col>6</xdr:col>
      <xdr:colOff>38100</xdr:colOff>
      <xdr:row>36</xdr:row>
      <xdr:rowOff>77572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68699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143106</xdr:rowOff>
    </xdr:from>
    <xdr:to>
      <xdr:col>24</xdr:col>
      <xdr:colOff>63500</xdr:colOff>
      <xdr:row>54</xdr:row>
      <xdr:rowOff>165410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01406"/>
          <a:ext cx="838200" cy="2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35482</xdr:rowOff>
    </xdr:from>
    <xdr:to>
      <xdr:col>19</xdr:col>
      <xdr:colOff>177800</xdr:colOff>
      <xdr:row>54</xdr:row>
      <xdr:rowOff>165410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22332"/>
          <a:ext cx="889000" cy="30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149789</xdr:rowOff>
    </xdr:from>
    <xdr:to>
      <xdr:col>15</xdr:col>
      <xdr:colOff>50800</xdr:colOff>
      <xdr:row>53</xdr:row>
      <xdr:rowOff>35482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550839"/>
          <a:ext cx="889000" cy="57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149789</xdr:rowOff>
    </xdr:from>
    <xdr:to>
      <xdr:col>10</xdr:col>
      <xdr:colOff>114300</xdr:colOff>
      <xdr:row>55</xdr:row>
      <xdr:rowOff>145194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550839"/>
          <a:ext cx="889000" cy="102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90637</xdr:rowOff>
    </xdr:from>
    <xdr:to>
      <xdr:col>10</xdr:col>
      <xdr:colOff>165100</xdr:colOff>
      <xdr:row>52</xdr:row>
      <xdr:rowOff>20787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11914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40254</xdr:rowOff>
    </xdr:from>
    <xdr:to>
      <xdr:col>6</xdr:col>
      <xdr:colOff>38100</xdr:colOff>
      <xdr:row>56</xdr:row>
      <xdr:rowOff>141854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132981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3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92306</xdr:rowOff>
    </xdr:from>
    <xdr:to>
      <xdr:col>24</xdr:col>
      <xdr:colOff>114300</xdr:colOff>
      <xdr:row>55</xdr:row>
      <xdr:rowOff>22456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5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115183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0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114610</xdr:rowOff>
    </xdr:from>
    <xdr:to>
      <xdr:col>20</xdr:col>
      <xdr:colOff>38100</xdr:colOff>
      <xdr:row>55</xdr:row>
      <xdr:rowOff>44760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61287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1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156132</xdr:rowOff>
    </xdr:from>
    <xdr:to>
      <xdr:col>15</xdr:col>
      <xdr:colOff>101600</xdr:colOff>
      <xdr:row>53</xdr:row>
      <xdr:rowOff>86282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102809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84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98989</xdr:rowOff>
    </xdr:from>
    <xdr:to>
      <xdr:col>10</xdr:col>
      <xdr:colOff>165100</xdr:colOff>
      <xdr:row>50</xdr:row>
      <xdr:rowOff>29139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5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45666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2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94394</xdr:rowOff>
    </xdr:from>
    <xdr:to>
      <xdr:col>6</xdr:col>
      <xdr:colOff>38100</xdr:colOff>
      <xdr:row>56</xdr:row>
      <xdr:rowOff>24544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2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41071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2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37726</xdr:rowOff>
    </xdr:from>
    <xdr:to>
      <xdr:col>24</xdr:col>
      <xdr:colOff>63500</xdr:colOff>
      <xdr:row>74</xdr:row>
      <xdr:rowOff>44726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53576"/>
          <a:ext cx="838200" cy="17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84027</xdr:rowOff>
    </xdr:from>
    <xdr:to>
      <xdr:col>19</xdr:col>
      <xdr:colOff>177800</xdr:colOff>
      <xdr:row>74</xdr:row>
      <xdr:rowOff>44726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99877"/>
          <a:ext cx="889000" cy="13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84027</xdr:rowOff>
    </xdr:from>
    <xdr:to>
      <xdr:col>15</xdr:col>
      <xdr:colOff>50800</xdr:colOff>
      <xdr:row>75</xdr:row>
      <xdr:rowOff>49850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99877"/>
          <a:ext cx="889000" cy="30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49850</xdr:rowOff>
    </xdr:from>
    <xdr:to>
      <xdr:col>10</xdr:col>
      <xdr:colOff>114300</xdr:colOff>
      <xdr:row>75</xdr:row>
      <xdr:rowOff>58185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08600"/>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142650</xdr:rowOff>
    </xdr:from>
    <xdr:to>
      <xdr:col>10</xdr:col>
      <xdr:colOff>165100</xdr:colOff>
      <xdr:row>78</xdr:row>
      <xdr:rowOff>72800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63927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22377</xdr:rowOff>
    </xdr:from>
    <xdr:to>
      <xdr:col>6</xdr:col>
      <xdr:colOff>38100</xdr:colOff>
      <xdr:row>78</xdr:row>
      <xdr:rowOff>123977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115104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8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158376</xdr:rowOff>
    </xdr:from>
    <xdr:to>
      <xdr:col>24</xdr:col>
      <xdr:colOff>114300</xdr:colOff>
      <xdr:row>73</xdr:row>
      <xdr:rowOff>88526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0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9803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5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165376</xdr:rowOff>
    </xdr:from>
    <xdr:to>
      <xdr:col>20</xdr:col>
      <xdr:colOff>38100</xdr:colOff>
      <xdr:row>74</xdr:row>
      <xdr:rowOff>95526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8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112053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5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33227</xdr:rowOff>
    </xdr:from>
    <xdr:to>
      <xdr:col>15</xdr:col>
      <xdr:colOff>101600</xdr:colOff>
      <xdr:row>73</xdr:row>
      <xdr:rowOff>134827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4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151354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2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170500</xdr:rowOff>
    </xdr:from>
    <xdr:to>
      <xdr:col>10</xdr:col>
      <xdr:colOff>165100</xdr:colOff>
      <xdr:row>75</xdr:row>
      <xdr:rowOff>100650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117177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3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7385</xdr:rowOff>
    </xdr:from>
    <xdr:to>
      <xdr:col>6</xdr:col>
      <xdr:colOff>38100</xdr:colOff>
      <xdr:row>75</xdr:row>
      <xdr:rowOff>108985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6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125512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4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35709</xdr:rowOff>
    </xdr:from>
    <xdr:to>
      <xdr:col>24</xdr:col>
      <xdr:colOff>63500</xdr:colOff>
      <xdr:row>98</xdr:row>
      <xdr:rowOff>58885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37809"/>
          <a:ext cx="838200" cy="2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35709</xdr:rowOff>
    </xdr:from>
    <xdr:to>
      <xdr:col>19</xdr:col>
      <xdr:colOff>177800</xdr:colOff>
      <xdr:row>98</xdr:row>
      <xdr:rowOff>78054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37809"/>
          <a:ext cx="889000" cy="4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78054</xdr:rowOff>
    </xdr:from>
    <xdr:to>
      <xdr:col>15</xdr:col>
      <xdr:colOff>50800</xdr:colOff>
      <xdr:row>99</xdr:row>
      <xdr:rowOff>8212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80154"/>
          <a:ext cx="889000" cy="10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100837</xdr:rowOff>
    </xdr:from>
    <xdr:to>
      <xdr:col>10</xdr:col>
      <xdr:colOff>114300</xdr:colOff>
      <xdr:row>99</xdr:row>
      <xdr:rowOff>8212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902937"/>
          <a:ext cx="8890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72692</xdr:rowOff>
    </xdr:from>
    <xdr:to>
      <xdr:col>10</xdr:col>
      <xdr:colOff>165100</xdr:colOff>
      <xdr:row>99</xdr:row>
      <xdr:rowOff>2842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19369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129373</xdr:rowOff>
    </xdr:from>
    <xdr:to>
      <xdr:col>6</xdr:col>
      <xdr:colOff>38100</xdr:colOff>
      <xdr:row>99</xdr:row>
      <xdr:rowOff>59523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50650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8085</xdr:rowOff>
    </xdr:from>
    <xdr:to>
      <xdr:col>24</xdr:col>
      <xdr:colOff>114300</xdr:colOff>
      <xdr:row>98</xdr:row>
      <xdr:rowOff>109685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30962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156359</xdr:rowOff>
    </xdr:from>
    <xdr:to>
      <xdr:col>20</xdr:col>
      <xdr:colOff>38100</xdr:colOff>
      <xdr:row>98</xdr:row>
      <xdr:rowOff>86509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103036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6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27254</xdr:rowOff>
    </xdr:from>
    <xdr:to>
      <xdr:col>15</xdr:col>
      <xdr:colOff>101600</xdr:colOff>
      <xdr:row>98</xdr:row>
      <xdr:rowOff>128854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145381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60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128862</xdr:rowOff>
    </xdr:from>
    <xdr:to>
      <xdr:col>10</xdr:col>
      <xdr:colOff>165100</xdr:colOff>
      <xdr:row>99</xdr:row>
      <xdr:rowOff>59012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50139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50037</xdr:rowOff>
    </xdr:from>
    <xdr:to>
      <xdr:col>6</xdr:col>
      <xdr:colOff>38100</xdr:colOff>
      <xdr:row>98</xdr:row>
      <xdr:rowOff>151637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168164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142312</xdr:rowOff>
    </xdr:from>
    <xdr:to>
      <xdr:col>55</xdr:col>
      <xdr:colOff>0</xdr:colOff>
      <xdr:row>38</xdr:row>
      <xdr:rowOff>146231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57412"/>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145252</xdr:rowOff>
    </xdr:from>
    <xdr:to>
      <xdr:col>50</xdr:col>
      <xdr:colOff>114300</xdr:colOff>
      <xdr:row>38</xdr:row>
      <xdr:rowOff>146231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66035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141986</xdr:rowOff>
    </xdr:from>
    <xdr:to>
      <xdr:col>45</xdr:col>
      <xdr:colOff>177800</xdr:colOff>
      <xdr:row>38</xdr:row>
      <xdr:rowOff>145252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65708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127943</xdr:rowOff>
    </xdr:from>
    <xdr:to>
      <xdr:col>41</xdr:col>
      <xdr:colOff>50800</xdr:colOff>
      <xdr:row>38</xdr:row>
      <xdr:rowOff>141986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43043"/>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158786</xdr:rowOff>
    </xdr:from>
    <xdr:to>
      <xdr:col>41</xdr:col>
      <xdr:colOff>101600</xdr:colOff>
      <xdr:row>37</xdr:row>
      <xdr:rowOff>88936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105463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1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91512</xdr:rowOff>
    </xdr:from>
    <xdr:to>
      <xdr:col>55</xdr:col>
      <xdr:colOff>50800</xdr:colOff>
      <xdr:row>39</xdr:row>
      <xdr:rowOff>21662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0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69939</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85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95431</xdr:rowOff>
    </xdr:from>
    <xdr:to>
      <xdr:col>50</xdr:col>
      <xdr:colOff>165100</xdr:colOff>
      <xdr:row>39</xdr:row>
      <xdr:rowOff>25581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1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16708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03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94452</xdr:rowOff>
    </xdr:from>
    <xdr:to>
      <xdr:col>46</xdr:col>
      <xdr:colOff>38100</xdr:colOff>
      <xdr:row>39</xdr:row>
      <xdr:rowOff>24602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0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15729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0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91186</xdr:rowOff>
    </xdr:from>
    <xdr:to>
      <xdr:col>41</xdr:col>
      <xdr:colOff>101600</xdr:colOff>
      <xdr:row>39</xdr:row>
      <xdr:rowOff>21336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77143</xdr:rowOff>
    </xdr:from>
    <xdr:to>
      <xdr:col>36</xdr:col>
      <xdr:colOff>165100</xdr:colOff>
      <xdr:row>39</xdr:row>
      <xdr:rowOff>7293</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9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169870</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84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34696</xdr:rowOff>
    </xdr:from>
    <xdr:to>
      <xdr:col>55</xdr:col>
      <xdr:colOff>0</xdr:colOff>
      <xdr:row>54</xdr:row>
      <xdr:rowOff>98552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292996"/>
          <a:ext cx="8382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91504</xdr:rowOff>
    </xdr:from>
    <xdr:to>
      <xdr:col>50</xdr:col>
      <xdr:colOff>114300</xdr:colOff>
      <xdr:row>54</xdr:row>
      <xdr:rowOff>98552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349804"/>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144615</xdr:rowOff>
    </xdr:from>
    <xdr:to>
      <xdr:col>45</xdr:col>
      <xdr:colOff>177800</xdr:colOff>
      <xdr:row>54</xdr:row>
      <xdr:rowOff>91504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231465"/>
          <a:ext cx="889000" cy="1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144615</xdr:rowOff>
    </xdr:from>
    <xdr:to>
      <xdr:col>41</xdr:col>
      <xdr:colOff>50800</xdr:colOff>
      <xdr:row>54</xdr:row>
      <xdr:rowOff>14008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231465"/>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23520</xdr:rowOff>
    </xdr:from>
    <xdr:to>
      <xdr:col>41</xdr:col>
      <xdr:colOff>101600</xdr:colOff>
      <xdr:row>56</xdr:row>
      <xdr:rowOff>125120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116247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162738</xdr:rowOff>
    </xdr:from>
    <xdr:to>
      <xdr:col>36</xdr:col>
      <xdr:colOff>165100</xdr:colOff>
      <xdr:row>56</xdr:row>
      <xdr:rowOff>92888</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84015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68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155346</xdr:rowOff>
    </xdr:from>
    <xdr:to>
      <xdr:col>55</xdr:col>
      <xdr:colOff>50800</xdr:colOff>
      <xdr:row>54</xdr:row>
      <xdr:rowOff>85496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2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6773</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09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47752</xdr:rowOff>
    </xdr:from>
    <xdr:to>
      <xdr:col>50</xdr:col>
      <xdr:colOff>165100</xdr:colOff>
      <xdr:row>54</xdr:row>
      <xdr:rowOff>149352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30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165879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0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40704</xdr:rowOff>
    </xdr:from>
    <xdr:to>
      <xdr:col>46</xdr:col>
      <xdr:colOff>38100</xdr:colOff>
      <xdr:row>54</xdr:row>
      <xdr:rowOff>142304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2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158831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07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93815</xdr:rowOff>
    </xdr:from>
    <xdr:to>
      <xdr:col>41</xdr:col>
      <xdr:colOff>101600</xdr:colOff>
      <xdr:row>54</xdr:row>
      <xdr:rowOff>23965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1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40492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895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134658</xdr:rowOff>
    </xdr:from>
    <xdr:to>
      <xdr:col>36</xdr:col>
      <xdr:colOff>165100</xdr:colOff>
      <xdr:row>54</xdr:row>
      <xdr:rowOff>64808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2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81335</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89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107957</xdr:rowOff>
    </xdr:from>
    <xdr:to>
      <xdr:col>55</xdr:col>
      <xdr:colOff>0</xdr:colOff>
      <xdr:row>76</xdr:row>
      <xdr:rowOff>25302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2795257"/>
          <a:ext cx="838200" cy="26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107957</xdr:rowOff>
    </xdr:from>
    <xdr:to>
      <xdr:col>50</xdr:col>
      <xdr:colOff>114300</xdr:colOff>
      <xdr:row>76</xdr:row>
      <xdr:rowOff>48978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2795257"/>
          <a:ext cx="889000" cy="28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56783</xdr:rowOff>
    </xdr:from>
    <xdr:to>
      <xdr:col>45</xdr:col>
      <xdr:colOff>177800</xdr:colOff>
      <xdr:row>76</xdr:row>
      <xdr:rowOff>48978</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2744083"/>
          <a:ext cx="889000" cy="33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56783</xdr:rowOff>
    </xdr:from>
    <xdr:to>
      <xdr:col>41</xdr:col>
      <xdr:colOff>50800</xdr:colOff>
      <xdr:row>76</xdr:row>
      <xdr:rowOff>10672</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2744083"/>
          <a:ext cx="889000" cy="29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118585</xdr:rowOff>
    </xdr:from>
    <xdr:to>
      <xdr:col>41</xdr:col>
      <xdr:colOff>101600</xdr:colOff>
      <xdr:row>76</xdr:row>
      <xdr:rowOff>48735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39862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0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1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84244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2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145952</xdr:rowOff>
    </xdr:from>
    <xdr:to>
      <xdr:col>55</xdr:col>
      <xdr:colOff>50800</xdr:colOff>
      <xdr:row>76</xdr:row>
      <xdr:rowOff>76102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00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168829</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285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57157</xdr:rowOff>
    </xdr:from>
    <xdr:to>
      <xdr:col>50</xdr:col>
      <xdr:colOff>165100</xdr:colOff>
      <xdr:row>74</xdr:row>
      <xdr:rowOff>158757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27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3834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251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169628</xdr:rowOff>
    </xdr:from>
    <xdr:to>
      <xdr:col>46</xdr:col>
      <xdr:colOff>38100</xdr:colOff>
      <xdr:row>76</xdr:row>
      <xdr:rowOff>99778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02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116305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80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5983</xdr:rowOff>
    </xdr:from>
    <xdr:to>
      <xdr:col>41</xdr:col>
      <xdr:colOff>101600</xdr:colOff>
      <xdr:row>74</xdr:row>
      <xdr:rowOff>107583</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26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124110</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246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131321</xdr:rowOff>
    </xdr:from>
    <xdr:to>
      <xdr:col>36</xdr:col>
      <xdr:colOff>165100</xdr:colOff>
      <xdr:row>76</xdr:row>
      <xdr:rowOff>61472</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2990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77998</xdr:rowOff>
    </xdr:from>
    <xdr:ext cx="534377"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05111" y="1276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136979</xdr:rowOff>
    </xdr:from>
    <xdr:to>
      <xdr:col>55</xdr:col>
      <xdr:colOff>0</xdr:colOff>
      <xdr:row>92</xdr:row>
      <xdr:rowOff>37356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567479"/>
          <a:ext cx="838200" cy="24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13193</xdr:rowOff>
    </xdr:from>
    <xdr:to>
      <xdr:col>50</xdr:col>
      <xdr:colOff>114300</xdr:colOff>
      <xdr:row>92</xdr:row>
      <xdr:rowOff>37356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5786593"/>
          <a:ext cx="8890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13193</xdr:rowOff>
    </xdr:from>
    <xdr:to>
      <xdr:col>45</xdr:col>
      <xdr:colOff>177800</xdr:colOff>
      <xdr:row>92</xdr:row>
      <xdr:rowOff>62365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5786593"/>
          <a:ext cx="889000" cy="4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62365</xdr:rowOff>
    </xdr:from>
    <xdr:to>
      <xdr:col>41</xdr:col>
      <xdr:colOff>50800</xdr:colOff>
      <xdr:row>93</xdr:row>
      <xdr:rowOff>20737</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5835765"/>
          <a:ext cx="889000" cy="12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36207</xdr:rowOff>
    </xdr:from>
    <xdr:to>
      <xdr:col>41</xdr:col>
      <xdr:colOff>101600</xdr:colOff>
      <xdr:row>95</xdr:row>
      <xdr:rowOff>137807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3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128934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4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54862</xdr:rowOff>
    </xdr:from>
    <xdr:to>
      <xdr:col>36</xdr:col>
      <xdr:colOff>165100</xdr:colOff>
      <xdr:row>95</xdr:row>
      <xdr:rowOff>156462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3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147589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43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86179</xdr:rowOff>
    </xdr:from>
    <xdr:to>
      <xdr:col>55</xdr:col>
      <xdr:colOff>50800</xdr:colOff>
      <xdr:row>91</xdr:row>
      <xdr:rowOff>16329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51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109056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3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158006</xdr:rowOff>
    </xdr:from>
    <xdr:to>
      <xdr:col>50</xdr:col>
      <xdr:colOff>165100</xdr:colOff>
      <xdr:row>92</xdr:row>
      <xdr:rowOff>88156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104683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133843</xdr:rowOff>
    </xdr:from>
    <xdr:to>
      <xdr:col>46</xdr:col>
      <xdr:colOff>38100</xdr:colOff>
      <xdr:row>92</xdr:row>
      <xdr:rowOff>63993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7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80520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5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11565</xdr:rowOff>
    </xdr:from>
    <xdr:to>
      <xdr:col>41</xdr:col>
      <xdr:colOff>101600</xdr:colOff>
      <xdr:row>92</xdr:row>
      <xdr:rowOff>113165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7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129692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56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141387</xdr:rowOff>
    </xdr:from>
    <xdr:to>
      <xdr:col>36</xdr:col>
      <xdr:colOff>165100</xdr:colOff>
      <xdr:row>93</xdr:row>
      <xdr:rowOff>71537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91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88064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6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79349</xdr:rowOff>
    </xdr:from>
    <xdr:to>
      <xdr:col>85</xdr:col>
      <xdr:colOff>127000</xdr:colOff>
      <xdr:row>36</xdr:row>
      <xdr:rowOff>75692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080099"/>
          <a:ext cx="838200" cy="16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45060</xdr:rowOff>
    </xdr:from>
    <xdr:to>
      <xdr:col>81</xdr:col>
      <xdr:colOff>50800</xdr:colOff>
      <xdr:row>36</xdr:row>
      <xdr:rowOff>75692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217260"/>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45060</xdr:rowOff>
    </xdr:from>
    <xdr:to>
      <xdr:col>76</xdr:col>
      <xdr:colOff>114300</xdr:colOff>
      <xdr:row>36</xdr:row>
      <xdr:rowOff>84379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217260"/>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84379</xdr:rowOff>
    </xdr:from>
    <xdr:to>
      <xdr:col>71</xdr:col>
      <xdr:colOff>177800</xdr:colOff>
      <xdr:row>36</xdr:row>
      <xdr:rowOff>163398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256579"/>
          <a:ext cx="889000" cy="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71717</xdr:rowOff>
    </xdr:from>
    <xdr:to>
      <xdr:col>72</xdr:col>
      <xdr:colOff>38100</xdr:colOff>
      <xdr:row>38</xdr:row>
      <xdr:rowOff>1867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164444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81928</xdr:rowOff>
    </xdr:from>
    <xdr:to>
      <xdr:col>67</xdr:col>
      <xdr:colOff>101600</xdr:colOff>
      <xdr:row>38</xdr:row>
      <xdr:rowOff>12078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1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28549</xdr:rowOff>
    </xdr:from>
    <xdr:to>
      <xdr:col>85</xdr:col>
      <xdr:colOff>177800</xdr:colOff>
      <xdr:row>35</xdr:row>
      <xdr:rowOff>130149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51426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88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24892</xdr:rowOff>
    </xdr:from>
    <xdr:to>
      <xdr:col>81</xdr:col>
      <xdr:colOff>101600</xdr:colOff>
      <xdr:row>36</xdr:row>
      <xdr:rowOff>126492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143019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9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165710</xdr:rowOff>
    </xdr:from>
    <xdr:to>
      <xdr:col>76</xdr:col>
      <xdr:colOff>165100</xdr:colOff>
      <xdr:row>36</xdr:row>
      <xdr:rowOff>95860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1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112387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94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33579</xdr:rowOff>
    </xdr:from>
    <xdr:to>
      <xdr:col>72</xdr:col>
      <xdr:colOff>38100</xdr:colOff>
      <xdr:row>36</xdr:row>
      <xdr:rowOff>135179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2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151706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8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112598</xdr:rowOff>
    </xdr:from>
    <xdr:to>
      <xdr:col>67</xdr:col>
      <xdr:colOff>101600</xdr:colOff>
      <xdr:row>37</xdr:row>
      <xdr:rowOff>42748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59275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0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117314</xdr:rowOff>
    </xdr:from>
    <xdr:to>
      <xdr:col>85</xdr:col>
      <xdr:colOff>127000</xdr:colOff>
      <xdr:row>57</xdr:row>
      <xdr:rowOff>58220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718514"/>
          <a:ext cx="838200" cy="1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58220</xdr:rowOff>
    </xdr:from>
    <xdr:to>
      <xdr:col>81</xdr:col>
      <xdr:colOff>50800</xdr:colOff>
      <xdr:row>57</xdr:row>
      <xdr:rowOff>136940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30870"/>
          <a:ext cx="889000" cy="7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99744</xdr:rowOff>
    </xdr:from>
    <xdr:to>
      <xdr:col>76</xdr:col>
      <xdr:colOff>114300</xdr:colOff>
      <xdr:row>57</xdr:row>
      <xdr:rowOff>136940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00944"/>
          <a:ext cx="889000" cy="20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99744</xdr:rowOff>
    </xdr:from>
    <xdr:to>
      <xdr:col>71</xdr:col>
      <xdr:colOff>177800</xdr:colOff>
      <xdr:row>56</xdr:row>
      <xdr:rowOff>142378</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00944"/>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136792</xdr:rowOff>
    </xdr:from>
    <xdr:to>
      <xdr:col>72</xdr:col>
      <xdr:colOff>38100</xdr:colOff>
      <xdr:row>56</xdr:row>
      <xdr:rowOff>66942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14932</xdr:rowOff>
    </xdr:from>
    <xdr:to>
      <xdr:col>67</xdr:col>
      <xdr:colOff>101600</xdr:colOff>
      <xdr:row>56</xdr:row>
      <xdr:rowOff>116532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133059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66514</xdr:rowOff>
    </xdr:from>
    <xdr:to>
      <xdr:col>85</xdr:col>
      <xdr:colOff>177800</xdr:colOff>
      <xdr:row>56</xdr:row>
      <xdr:rowOff>168114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44941</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4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7420</xdr:rowOff>
    </xdr:from>
    <xdr:to>
      <xdr:col>81</xdr:col>
      <xdr:colOff>101600</xdr:colOff>
      <xdr:row>57</xdr:row>
      <xdr:rowOff>109020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8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100147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7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86140</xdr:rowOff>
    </xdr:from>
    <xdr:to>
      <xdr:col>76</xdr:col>
      <xdr:colOff>165100</xdr:colOff>
      <xdr:row>58</xdr:row>
      <xdr:rowOff>16290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7417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5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48944</xdr:rowOff>
    </xdr:from>
    <xdr:to>
      <xdr:col>72</xdr:col>
      <xdr:colOff>38100</xdr:colOff>
      <xdr:row>56</xdr:row>
      <xdr:rowOff>150544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141671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74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91578</xdr:rowOff>
    </xdr:from>
    <xdr:to>
      <xdr:col>67</xdr:col>
      <xdr:colOff>101600</xdr:colOff>
      <xdr:row>57</xdr:row>
      <xdr:rowOff>21728</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12855</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7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39939</xdr:rowOff>
    </xdr:from>
    <xdr:to>
      <xdr:col>85</xdr:col>
      <xdr:colOff>127000</xdr:colOff>
      <xdr:row>77</xdr:row>
      <xdr:rowOff>18542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2898689"/>
          <a:ext cx="838200" cy="32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55575</xdr:rowOff>
    </xdr:from>
    <xdr:to>
      <xdr:col>81</xdr:col>
      <xdr:colOff>50800</xdr:colOff>
      <xdr:row>75</xdr:row>
      <xdr:rowOff>39939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2742875"/>
          <a:ext cx="889000" cy="15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55575</xdr:rowOff>
    </xdr:from>
    <xdr:to>
      <xdr:col>76</xdr:col>
      <xdr:colOff>114300</xdr:colOff>
      <xdr:row>75</xdr:row>
      <xdr:rowOff>55164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2742875"/>
          <a:ext cx="8890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132387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55164</xdr:rowOff>
    </xdr:from>
    <xdr:to>
      <xdr:col>71</xdr:col>
      <xdr:colOff>177800</xdr:colOff>
      <xdr:row>77</xdr:row>
      <xdr:rowOff>58638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2913914"/>
          <a:ext cx="889000" cy="3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63067</xdr:rowOff>
    </xdr:from>
    <xdr:to>
      <xdr:col>72</xdr:col>
      <xdr:colOff>38100</xdr:colOff>
      <xdr:row>77</xdr:row>
      <xdr:rowOff>164667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155794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3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107919</xdr:rowOff>
    </xdr:from>
    <xdr:to>
      <xdr:col>67</xdr:col>
      <xdr:colOff>101600</xdr:colOff>
      <xdr:row>78</xdr:row>
      <xdr:rowOff>38069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29196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4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139192</xdr:rowOff>
    </xdr:from>
    <xdr:to>
      <xdr:col>85</xdr:col>
      <xdr:colOff>177800</xdr:colOff>
      <xdr:row>77</xdr:row>
      <xdr:rowOff>69342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16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162069</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02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160589</xdr:rowOff>
    </xdr:from>
    <xdr:to>
      <xdr:col>81</xdr:col>
      <xdr:colOff>101600</xdr:colOff>
      <xdr:row>75</xdr:row>
      <xdr:rowOff>90739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284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107266</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262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4775</xdr:rowOff>
    </xdr:from>
    <xdr:to>
      <xdr:col>76</xdr:col>
      <xdr:colOff>165100</xdr:colOff>
      <xdr:row>74</xdr:row>
      <xdr:rowOff>106375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26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122902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4364</xdr:rowOff>
    </xdr:from>
    <xdr:to>
      <xdr:col>72</xdr:col>
      <xdr:colOff>38100</xdr:colOff>
      <xdr:row>75</xdr:row>
      <xdr:rowOff>105964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8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122491</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6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7838</xdr:rowOff>
    </xdr:from>
    <xdr:to>
      <xdr:col>67</xdr:col>
      <xdr:colOff>101600</xdr:colOff>
      <xdr:row>77</xdr:row>
      <xdr:rowOff>109438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2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125965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298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20307</xdr:rowOff>
    </xdr:from>
    <xdr:to>
      <xdr:col>85</xdr:col>
      <xdr:colOff>127000</xdr:colOff>
      <xdr:row>95</xdr:row>
      <xdr:rowOff>54139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308057"/>
          <a:ext cx="8382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156414</xdr:rowOff>
    </xdr:from>
    <xdr:to>
      <xdr:col>81</xdr:col>
      <xdr:colOff>50800</xdr:colOff>
      <xdr:row>95</xdr:row>
      <xdr:rowOff>20307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272714"/>
          <a:ext cx="889000" cy="3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156414</xdr:rowOff>
    </xdr:from>
    <xdr:to>
      <xdr:col>76</xdr:col>
      <xdr:colOff>114300</xdr:colOff>
      <xdr:row>94</xdr:row>
      <xdr:rowOff>166839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272714"/>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166839</xdr:rowOff>
    </xdr:from>
    <xdr:to>
      <xdr:col>71</xdr:col>
      <xdr:colOff>177800</xdr:colOff>
      <xdr:row>95</xdr:row>
      <xdr:rowOff>11494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283139"/>
          <a:ext cx="889000" cy="1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3733</xdr:rowOff>
    </xdr:from>
    <xdr:to>
      <xdr:col>72</xdr:col>
      <xdr:colOff>38100</xdr:colOff>
      <xdr:row>96</xdr:row>
      <xdr:rowOff>105333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96460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88180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3339</xdr:rowOff>
    </xdr:from>
    <xdr:to>
      <xdr:col>85</xdr:col>
      <xdr:colOff>177800</xdr:colOff>
      <xdr:row>95</xdr:row>
      <xdr:rowOff>104939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9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26216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14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140957</xdr:rowOff>
    </xdr:from>
    <xdr:to>
      <xdr:col>81</xdr:col>
      <xdr:colOff>101600</xdr:colOff>
      <xdr:row>95</xdr:row>
      <xdr:rowOff>71107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25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87634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03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105614</xdr:rowOff>
    </xdr:from>
    <xdr:to>
      <xdr:col>76</xdr:col>
      <xdr:colOff>165100</xdr:colOff>
      <xdr:row>95</xdr:row>
      <xdr:rowOff>35764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22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52291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99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116039</xdr:rowOff>
    </xdr:from>
    <xdr:to>
      <xdr:col>72</xdr:col>
      <xdr:colOff>38100</xdr:colOff>
      <xdr:row>95</xdr:row>
      <xdr:rowOff>46189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2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62716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0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132144</xdr:rowOff>
    </xdr:from>
    <xdr:to>
      <xdr:col>67</xdr:col>
      <xdr:colOff>101600</xdr:colOff>
      <xdr:row>95</xdr:row>
      <xdr:rowOff>62294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2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78821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55525</xdr:rowOff>
    </xdr:from>
    <xdr:to>
      <xdr:col>102</xdr:col>
      <xdr:colOff>165100</xdr:colOff>
      <xdr:row>38</xdr:row>
      <xdr:rowOff>157125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2202</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45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目的別歳出決算額の約</a:t>
          </a:r>
          <a:r>
            <a:rPr kumimoji="1" lang="en-US" altLang="ja-JP" sz="1300">
              <a:latin typeface="ＭＳ Ｐゴシック" panose="020B0600070205080204" pitchFamily="50" charset="-128"/>
              <a:ea typeface="ＭＳ Ｐゴシック" panose="020B0600070205080204" pitchFamily="50" charset="-128"/>
            </a:rPr>
            <a:t>36.8</a:t>
          </a:r>
          <a:r>
            <a:rPr kumimoji="1" lang="ja-JP" altLang="en-US" sz="1300">
              <a:latin typeface="ＭＳ Ｐゴシック" panose="020B0600070205080204" pitchFamily="50" charset="-128"/>
              <a:ea typeface="ＭＳ Ｐゴシック" panose="020B0600070205080204" pitchFamily="50" charset="-128"/>
            </a:rPr>
            <a:t>％を占める民生費は、住民一人当たりのコストが約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千円増加している。これは主に価格高騰対策住民税非課税世帯臨時給付金事業によるものである。また、類似団体内平均値と比較して高い傾向にあるのは、本市が子ども・子育て支援体制の充実による子育てしやすいまちづくりに努めており、待機児童の解消を図るとともに、子どもを安心して育てることができる環境整備を行うことを目的に認可保育園・幼保連携型認定こども園の施設整備に取り組んできたことによるものである。</a:t>
          </a:r>
        </a:p>
        <a:p>
          <a:r>
            <a:rPr kumimoji="1" lang="ja-JP" altLang="en-US" sz="1300">
              <a:latin typeface="ＭＳ Ｐゴシック" panose="020B0600070205080204" pitchFamily="50" charset="-128"/>
              <a:ea typeface="ＭＳ Ｐゴシック" panose="020B0600070205080204" pitchFamily="50" charset="-128"/>
            </a:rPr>
            <a:t>　また、商工費は住民一人当たりのコストが約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千円の減となっている。これは、新型コロナウイルス感染症関連事業や企業立地支援事業の減等によるものである。</a:t>
          </a:r>
        </a:p>
        <a:p>
          <a:r>
            <a:rPr kumimoji="1" lang="ja-JP" altLang="en-US" sz="1300">
              <a:latin typeface="ＭＳ Ｐゴシック" panose="020B0600070205080204" pitchFamily="50" charset="-128"/>
              <a:ea typeface="ＭＳ Ｐゴシック" panose="020B0600070205080204" pitchFamily="50" charset="-128"/>
            </a:rPr>
            <a:t>　なお、災害復旧費が減少しているのは主に豪雨災害に伴う復旧工事等の減によるものであり、前年度と比較して類似団体内平均値との差は小さくなっている。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財政調整基金は、純繰越金等による積立を行ったものの、物価高騰対策等のために取崩しを行ったことで残高が減となり、前年度比</a:t>
          </a:r>
          <a:r>
            <a:rPr kumimoji="1" lang="en-US" altLang="ja-JP" sz="1200">
              <a:latin typeface="ＭＳ ゴシック" pitchFamily="49" charset="-128"/>
              <a:ea typeface="ＭＳ ゴシック" pitchFamily="49" charset="-128"/>
            </a:rPr>
            <a:t>0.75</a:t>
          </a:r>
          <a:r>
            <a:rPr kumimoji="1" lang="ja-JP" altLang="en-US" sz="1200">
              <a:latin typeface="ＭＳ ゴシック" pitchFamily="49" charset="-128"/>
              <a:ea typeface="ＭＳ ゴシック" pitchFamily="49" charset="-128"/>
            </a:rPr>
            <a:t>ポイント減少している。今後も基金の適正水準の確保に努める。</a:t>
          </a:r>
        </a:p>
        <a:p>
          <a:r>
            <a:rPr kumimoji="1" lang="ja-JP" altLang="en-US" sz="1200">
              <a:latin typeface="ＭＳ ゴシック" pitchFamily="49" charset="-128"/>
              <a:ea typeface="ＭＳ ゴシック" pitchFamily="49" charset="-128"/>
            </a:rPr>
            <a:t>　実質収支は、地方交付税等の増により歳入全体は増えたが、それ以上に、後年度事業に備えた特定目的基金への多額の積立や、普通建設事業単独事業費の増により歳出全体が増加したことで、前年度比</a:t>
          </a:r>
          <a:r>
            <a:rPr kumimoji="1" lang="en-US" altLang="ja-JP" sz="1200">
              <a:latin typeface="ＭＳ ゴシック" pitchFamily="49" charset="-128"/>
              <a:ea typeface="ＭＳ ゴシック" pitchFamily="49" charset="-128"/>
            </a:rPr>
            <a:t>1.88</a:t>
          </a:r>
          <a:r>
            <a:rPr kumimoji="1" lang="ja-JP" altLang="en-US" sz="1200">
              <a:latin typeface="ＭＳ ゴシック" pitchFamily="49" charset="-128"/>
              <a:ea typeface="ＭＳ ゴシック" pitchFamily="49" charset="-128"/>
            </a:rPr>
            <a:t>ポイントの減となった。</a:t>
          </a:r>
        </a:p>
        <a:p>
          <a:r>
            <a:rPr kumimoji="1" lang="ja-JP" altLang="en-US" sz="1200">
              <a:latin typeface="ＭＳ ゴシック" pitchFamily="49" charset="-128"/>
              <a:ea typeface="ＭＳ ゴシック" pitchFamily="49" charset="-128"/>
            </a:rPr>
            <a:t>　実質単年度収支は、単年度収支の赤字により、赤字に転じた。今後も適正な財政運営に努める。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令和５年度は全ての会計で実質収支が黒字となっている。</a:t>
          </a:r>
        </a:p>
        <a:p>
          <a:r>
            <a:rPr kumimoji="1" lang="ja-JP" altLang="en-US" sz="1400">
              <a:latin typeface="ＭＳ ゴシック" pitchFamily="49" charset="-128"/>
              <a:ea typeface="ＭＳ ゴシック" pitchFamily="49" charset="-128"/>
            </a:rPr>
            <a:t>　国民健康保険事業特別会計及び介護保険事業特別会計においては、今後の医療費、給付費の伸びによる社会保障経費の増、水道事業会計、簡易水道事業会計、下水道事業会計においては、施設の計画的な更新や基幹施設の耐震化など、いずれも一般会計からの繰出しが必要な状況であることから、今後の厳しい財政状況を踏まえ、特別会計においても歳入確保や歳出抑制に努める。</a:t>
          </a:r>
        </a:p>
        <a:p>
          <a:r>
            <a:rPr kumimoji="1" lang="ja-JP" altLang="en-US" sz="1400">
              <a:latin typeface="ＭＳ ゴシック" pitchFamily="49" charset="-128"/>
              <a:ea typeface="ＭＳ ゴシック" pitchFamily="49" charset="-128"/>
            </a:rPr>
            <a:t>　また、独立採算の原則により、事業経費の更なる見直しや収入確保を図っていく。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c r="B2" s="176" t="s">
        <v>77</v>
      </c>
      <c r="C2" s="176"/>
      <c r="D2" s="177"/>
    </row>
    <row r="3" spans="1:119" ht="18.75" customHeight="1" thickBot="1">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62802001</v>
      </c>
      <c r="BO4" s="462"/>
      <c r="BP4" s="462"/>
      <c r="BQ4" s="462"/>
      <c r="BR4" s="462"/>
      <c r="BS4" s="462"/>
      <c r="BT4" s="462"/>
      <c r="BU4" s="463"/>
      <c r="BV4" s="461">
        <v>61284112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9.6999999999999993</v>
      </c>
      <c r="CU4" s="602"/>
      <c r="CV4" s="602"/>
      <c r="CW4" s="602"/>
      <c r="CX4" s="602"/>
      <c r="CY4" s="602"/>
      <c r="CZ4" s="602"/>
      <c r="DA4" s="603"/>
      <c r="DB4" s="601">
        <v>11.5</v>
      </c>
      <c r="DC4" s="602"/>
      <c r="DD4" s="602"/>
      <c r="DE4" s="602"/>
      <c r="DF4" s="602"/>
      <c r="DG4" s="602"/>
      <c r="DH4" s="602"/>
      <c r="DI4" s="603"/>
    </row>
    <row r="5" spans="1:119" ht="18.75" customHeight="1">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59424853</v>
      </c>
      <c r="BO5" s="433"/>
      <c r="BP5" s="433"/>
      <c r="BQ5" s="433"/>
      <c r="BR5" s="433"/>
      <c r="BS5" s="433"/>
      <c r="BT5" s="433"/>
      <c r="BU5" s="434"/>
      <c r="BV5" s="432">
        <v>57530609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91.9</v>
      </c>
      <c r="CU5" s="430"/>
      <c r="CV5" s="430"/>
      <c r="CW5" s="430"/>
      <c r="CX5" s="430"/>
      <c r="CY5" s="430"/>
      <c r="CZ5" s="430"/>
      <c r="DA5" s="431"/>
      <c r="DB5" s="429">
        <v>91.3</v>
      </c>
      <c r="DC5" s="430"/>
      <c r="DD5" s="430"/>
      <c r="DE5" s="430"/>
      <c r="DF5" s="430"/>
      <c r="DG5" s="430"/>
      <c r="DH5" s="430"/>
      <c r="DI5" s="431"/>
    </row>
    <row r="6" spans="1:119" ht="18.75" customHeight="1">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3377148</v>
      </c>
      <c r="BO6" s="433"/>
      <c r="BP6" s="433"/>
      <c r="BQ6" s="433"/>
      <c r="BR6" s="433"/>
      <c r="BS6" s="433"/>
      <c r="BT6" s="433"/>
      <c r="BU6" s="434"/>
      <c r="BV6" s="432">
        <v>3753503</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92.5</v>
      </c>
      <c r="CU6" s="576"/>
      <c r="CV6" s="576"/>
      <c r="CW6" s="576"/>
      <c r="CX6" s="576"/>
      <c r="CY6" s="576"/>
      <c r="CZ6" s="576"/>
      <c r="DA6" s="577"/>
      <c r="DB6" s="575">
        <v>92.6</v>
      </c>
      <c r="DC6" s="576"/>
      <c r="DD6" s="576"/>
      <c r="DE6" s="576"/>
      <c r="DF6" s="576"/>
      <c r="DG6" s="576"/>
      <c r="DH6" s="576"/>
      <c r="DI6" s="577"/>
    </row>
    <row r="7" spans="1:119" ht="18.75" customHeight="1">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543525</v>
      </c>
      <c r="BO7" s="433"/>
      <c r="BP7" s="433"/>
      <c r="BQ7" s="433"/>
      <c r="BR7" s="433"/>
      <c r="BS7" s="433"/>
      <c r="BT7" s="433"/>
      <c r="BU7" s="434"/>
      <c r="BV7" s="432">
        <v>444881</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29324812</v>
      </c>
      <c r="CU7" s="433"/>
      <c r="CV7" s="433"/>
      <c r="CW7" s="433"/>
      <c r="CX7" s="433"/>
      <c r="CY7" s="433"/>
      <c r="CZ7" s="433"/>
      <c r="DA7" s="434"/>
      <c r="DB7" s="432">
        <v>28672785</v>
      </c>
      <c r="DC7" s="433"/>
      <c r="DD7" s="433"/>
      <c r="DE7" s="433"/>
      <c r="DF7" s="433"/>
      <c r="DG7" s="433"/>
      <c r="DH7" s="433"/>
      <c r="DI7" s="434"/>
    </row>
    <row r="8" spans="1:119" ht="18.75" customHeight="1" thickBot="1">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2833623</v>
      </c>
      <c r="BO8" s="433"/>
      <c r="BP8" s="433"/>
      <c r="BQ8" s="433"/>
      <c r="BR8" s="433"/>
      <c r="BS8" s="433"/>
      <c r="BT8" s="433"/>
      <c r="BU8" s="434"/>
      <c r="BV8" s="432">
        <v>3308622</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0.59</v>
      </c>
      <c r="CU8" s="536"/>
      <c r="CV8" s="536"/>
      <c r="CW8" s="536"/>
      <c r="CX8" s="536"/>
      <c r="CY8" s="536"/>
      <c r="CZ8" s="536"/>
      <c r="DA8" s="537"/>
      <c r="DB8" s="535">
        <v>0.56999999999999995</v>
      </c>
      <c r="DC8" s="536"/>
      <c r="DD8" s="536"/>
      <c r="DE8" s="536"/>
      <c r="DF8" s="536"/>
      <c r="DG8" s="536"/>
      <c r="DH8" s="536"/>
      <c r="DI8" s="537"/>
    </row>
    <row r="9" spans="1:119" ht="18.75" customHeight="1" thickBot="1">
      <c r="A9" s="175"/>
      <c r="B9" s="564" t="s">
        <v>106</v>
      </c>
      <c r="C9" s="565"/>
      <c r="D9" s="565"/>
      <c r="E9" s="565"/>
      <c r="F9" s="565"/>
      <c r="G9" s="565"/>
      <c r="H9" s="565"/>
      <c r="I9" s="565"/>
      <c r="J9" s="565"/>
      <c r="K9" s="483"/>
      <c r="L9" s="566" t="s">
        <v>107</v>
      </c>
      <c r="M9" s="567"/>
      <c r="N9" s="567"/>
      <c r="O9" s="567"/>
      <c r="P9" s="567"/>
      <c r="Q9" s="568"/>
      <c r="R9" s="569">
        <v>92403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-474999</v>
      </c>
      <c r="BO9" s="433"/>
      <c r="BP9" s="433"/>
      <c r="BQ9" s="433"/>
      <c r="BR9" s="433"/>
      <c r="BS9" s="433"/>
      <c r="BT9" s="433"/>
      <c r="BU9" s="434"/>
      <c r="BV9" s="432">
        <v>437632</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11.5</v>
      </c>
      <c r="CU9" s="430"/>
      <c r="CV9" s="430"/>
      <c r="CW9" s="430"/>
      <c r="CX9" s="430"/>
      <c r="CY9" s="430"/>
      <c r="CZ9" s="430"/>
      <c r="DA9" s="431"/>
      <c r="DB9" s="429">
        <v>12.6</v>
      </c>
      <c r="DC9" s="430"/>
      <c r="DD9" s="430"/>
      <c r="DE9" s="430"/>
      <c r="DF9" s="430"/>
      <c r="DG9" s="430"/>
      <c r="DH9" s="430"/>
      <c r="DI9" s="431"/>
    </row>
    <row r="10" spans="1:119" ht="18.75" customHeight="1" thickBot="1">
      <c r="A10" s="175"/>
      <c r="B10" s="564"/>
      <c r="C10" s="565"/>
      <c r="D10" s="565"/>
      <c r="E10" s="565"/>
      <c r="F10" s="565"/>
      <c r="G10" s="565"/>
      <c r="H10" s="565"/>
      <c r="I10" s="565"/>
      <c r="J10" s="565"/>
      <c r="K10" s="483"/>
      <c r="L10" s="388" t="s">
        <v>112</v>
      </c>
      <c r="M10" s="389"/>
      <c r="N10" s="389"/>
      <c r="O10" s="389"/>
      <c r="P10" s="389"/>
      <c r="Q10" s="390"/>
      <c r="R10" s="385">
        <v>96076</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2142935</v>
      </c>
      <c r="BO10" s="433"/>
      <c r="BP10" s="433"/>
      <c r="BQ10" s="433"/>
      <c r="BR10" s="433"/>
      <c r="BS10" s="433"/>
      <c r="BT10" s="433"/>
      <c r="BU10" s="434"/>
      <c r="BV10" s="432">
        <v>1427838</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9577</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c r="A12" s="175"/>
      <c r="B12" s="538" t="s">
        <v>123</v>
      </c>
      <c r="C12" s="539"/>
      <c r="D12" s="539"/>
      <c r="E12" s="539"/>
      <c r="F12" s="539"/>
      <c r="G12" s="539"/>
      <c r="H12" s="539"/>
      <c r="I12" s="539"/>
      <c r="J12" s="539"/>
      <c r="K12" s="540"/>
      <c r="L12" s="547" t="s">
        <v>124</v>
      </c>
      <c r="M12" s="548"/>
      <c r="N12" s="548"/>
      <c r="O12" s="548"/>
      <c r="P12" s="548"/>
      <c r="Q12" s="549"/>
      <c r="R12" s="550">
        <v>91542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2179842</v>
      </c>
      <c r="BO12" s="433"/>
      <c r="BP12" s="433"/>
      <c r="BQ12" s="433"/>
      <c r="BR12" s="433"/>
      <c r="BS12" s="433"/>
      <c r="BT12" s="433"/>
      <c r="BU12" s="434"/>
      <c r="BV12" s="432">
        <v>1539602</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c r="A13" s="175"/>
      <c r="B13" s="541"/>
      <c r="C13" s="542"/>
      <c r="D13" s="542"/>
      <c r="E13" s="542"/>
      <c r="F13" s="542"/>
      <c r="G13" s="542"/>
      <c r="H13" s="542"/>
      <c r="I13" s="542"/>
      <c r="J13" s="542"/>
      <c r="K13" s="543"/>
      <c r="L13" s="190"/>
      <c r="M13" s="516" t="s">
        <v>130</v>
      </c>
      <c r="N13" s="517"/>
      <c r="O13" s="517"/>
      <c r="P13" s="517"/>
      <c r="Q13" s="518"/>
      <c r="R13" s="519">
        <v>90899</v>
      </c>
      <c r="S13" s="520"/>
      <c r="T13" s="520"/>
      <c r="U13" s="520"/>
      <c r="V13" s="521"/>
      <c r="W13" s="522" t="s">
        <v>131</v>
      </c>
      <c r="X13" s="418"/>
      <c r="Y13" s="418"/>
      <c r="Z13" s="418"/>
      <c r="AA13" s="418"/>
      <c r="AB13" s="419"/>
      <c r="AC13" s="385">
        <v>2365</v>
      </c>
      <c r="AD13" s="386"/>
      <c r="AE13" s="386"/>
      <c r="AF13" s="386"/>
      <c r="AG13" s="387"/>
      <c r="AH13" s="385">
        <v>2803</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-511906</v>
      </c>
      <c r="BO13" s="433"/>
      <c r="BP13" s="433"/>
      <c r="BQ13" s="433"/>
      <c r="BR13" s="433"/>
      <c r="BS13" s="433"/>
      <c r="BT13" s="433"/>
      <c r="BU13" s="434"/>
      <c r="BV13" s="432">
        <v>335445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7.3</v>
      </c>
      <c r="CU13" s="430"/>
      <c r="CV13" s="430"/>
      <c r="CW13" s="430"/>
      <c r="CX13" s="430"/>
      <c r="CY13" s="430"/>
      <c r="CZ13" s="430"/>
      <c r="DA13" s="431"/>
      <c r="DB13" s="429">
        <v>7.7</v>
      </c>
      <c r="DC13" s="430"/>
      <c r="DD13" s="430"/>
      <c r="DE13" s="430"/>
      <c r="DF13" s="430"/>
      <c r="DG13" s="430"/>
      <c r="DH13" s="430"/>
      <c r="DI13" s="431"/>
    </row>
    <row r="14" spans="1:119" ht="18.75" customHeight="1" thickBot="1">
      <c r="A14" s="175"/>
      <c r="B14" s="541"/>
      <c r="C14" s="542"/>
      <c r="D14" s="542"/>
      <c r="E14" s="542"/>
      <c r="F14" s="542"/>
      <c r="G14" s="542"/>
      <c r="H14" s="542"/>
      <c r="I14" s="542"/>
      <c r="J14" s="542"/>
      <c r="K14" s="543"/>
      <c r="L14" s="506" t="s">
        <v>135</v>
      </c>
      <c r="M14" s="559"/>
      <c r="N14" s="559"/>
      <c r="O14" s="559"/>
      <c r="P14" s="559"/>
      <c r="Q14" s="560"/>
      <c r="R14" s="519">
        <v>92248</v>
      </c>
      <c r="S14" s="520"/>
      <c r="T14" s="520"/>
      <c r="U14" s="520"/>
      <c r="V14" s="521"/>
      <c r="W14" s="523"/>
      <c r="X14" s="421"/>
      <c r="Y14" s="421"/>
      <c r="Z14" s="421"/>
      <c r="AA14" s="421"/>
      <c r="AB14" s="422"/>
      <c r="AC14" s="512">
        <v>5.6</v>
      </c>
      <c r="AD14" s="513"/>
      <c r="AE14" s="513"/>
      <c r="AF14" s="513"/>
      <c r="AG14" s="514"/>
      <c r="AH14" s="512">
        <v>6.3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c r="A15" s="175"/>
      <c r="B15" s="541"/>
      <c r="C15" s="542"/>
      <c r="D15" s="542"/>
      <c r="E15" s="542"/>
      <c r="F15" s="542"/>
      <c r="G15" s="542"/>
      <c r="H15" s="542"/>
      <c r="I15" s="542"/>
      <c r="J15" s="542"/>
      <c r="K15" s="543"/>
      <c r="L15" s="190"/>
      <c r="M15" s="516" t="s">
        <v>130</v>
      </c>
      <c r="N15" s="517"/>
      <c r="O15" s="517"/>
      <c r="P15" s="517"/>
      <c r="Q15" s="518"/>
      <c r="R15" s="519">
        <v>91727</v>
      </c>
      <c r="S15" s="520"/>
      <c r="T15" s="520"/>
      <c r="U15" s="520"/>
      <c r="V15" s="521"/>
      <c r="W15" s="522" t="s">
        <v>137</v>
      </c>
      <c r="X15" s="418"/>
      <c r="Y15" s="418"/>
      <c r="Z15" s="418"/>
      <c r="AA15" s="418"/>
      <c r="AB15" s="419"/>
      <c r="AC15" s="385">
        <v>12395</v>
      </c>
      <c r="AD15" s="386"/>
      <c r="AE15" s="386"/>
      <c r="AF15" s="386"/>
      <c r="AG15" s="387"/>
      <c r="AH15" s="385">
        <v>12889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14898355</v>
      </c>
      <c r="BO15" s="462"/>
      <c r="BP15" s="462"/>
      <c r="BQ15" s="462"/>
      <c r="BR15" s="462"/>
      <c r="BS15" s="462"/>
      <c r="BT15" s="462"/>
      <c r="BU15" s="463"/>
      <c r="BV15" s="461">
        <v>14793268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29.1</v>
      </c>
      <c r="AD16" s="513"/>
      <c r="AE16" s="513"/>
      <c r="AF16" s="513"/>
      <c r="AG16" s="514"/>
      <c r="AH16" s="512">
        <v>29.1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25064147</v>
      </c>
      <c r="BO16" s="433"/>
      <c r="BP16" s="433"/>
      <c r="BQ16" s="433"/>
      <c r="BR16" s="433"/>
      <c r="BS16" s="433"/>
      <c r="BT16" s="433"/>
      <c r="BU16" s="434"/>
      <c r="BV16" s="432">
        <v>24679604</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27792</v>
      </c>
      <c r="AD17" s="386"/>
      <c r="AE17" s="386"/>
      <c r="AF17" s="386"/>
      <c r="AG17" s="387"/>
      <c r="AH17" s="385">
        <v>28641</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18949673</v>
      </c>
      <c r="BO17" s="433"/>
      <c r="BP17" s="433"/>
      <c r="BQ17" s="433"/>
      <c r="BR17" s="433"/>
      <c r="BS17" s="433"/>
      <c r="BT17" s="433"/>
      <c r="BU17" s="434"/>
      <c r="BV17" s="432">
        <v>18866615</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5"/>
      <c r="B18" s="482" t="s">
        <v>147</v>
      </c>
      <c r="C18" s="483"/>
      <c r="D18" s="483"/>
      <c r="E18" s="484"/>
      <c r="F18" s="484"/>
      <c r="G18" s="484"/>
      <c r="H18" s="484"/>
      <c r="I18" s="484"/>
      <c r="J18" s="484"/>
      <c r="K18" s="484"/>
      <c r="L18" s="485">
        <v>682.92</v>
      </c>
      <c r="M18" s="485"/>
      <c r="N18" s="485"/>
      <c r="O18" s="485"/>
      <c r="P18" s="485"/>
      <c r="Q18" s="485"/>
      <c r="R18" s="486"/>
      <c r="S18" s="486"/>
      <c r="T18" s="486"/>
      <c r="U18" s="486"/>
      <c r="V18" s="487"/>
      <c r="W18" s="503"/>
      <c r="X18" s="504"/>
      <c r="Y18" s="504"/>
      <c r="Z18" s="504"/>
      <c r="AA18" s="504"/>
      <c r="AB18" s="528"/>
      <c r="AC18" s="402">
        <v>65.3</v>
      </c>
      <c r="AD18" s="403"/>
      <c r="AE18" s="403"/>
      <c r="AF18" s="403"/>
      <c r="AG18" s="488"/>
      <c r="AH18" s="402">
        <v>64.599999999999994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27239783</v>
      </c>
      <c r="BO18" s="433"/>
      <c r="BP18" s="433"/>
      <c r="BQ18" s="433"/>
      <c r="BR18" s="433"/>
      <c r="BS18" s="433"/>
      <c r="BT18" s="433"/>
      <c r="BU18" s="434"/>
      <c r="BV18" s="432">
        <v>26716048</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5"/>
      <c r="B19" s="482" t="s">
        <v>149</v>
      </c>
      <c r="C19" s="483"/>
      <c r="D19" s="483"/>
      <c r="E19" s="484"/>
      <c r="F19" s="484"/>
      <c r="G19" s="484"/>
      <c r="H19" s="484"/>
      <c r="I19" s="484"/>
      <c r="J19" s="484"/>
      <c r="K19" s="484"/>
      <c r="L19" s="492">
        <v>135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41794349</v>
      </c>
      <c r="BO19" s="433"/>
      <c r="BP19" s="433"/>
      <c r="BQ19" s="433"/>
      <c r="BR19" s="433"/>
      <c r="BS19" s="433"/>
      <c r="BT19" s="433"/>
      <c r="BU19" s="434"/>
      <c r="BV19" s="432">
        <v>40194196</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5"/>
      <c r="B20" s="482" t="s">
        <v>151</v>
      </c>
      <c r="C20" s="483"/>
      <c r="D20" s="483"/>
      <c r="E20" s="484"/>
      <c r="F20" s="484"/>
      <c r="G20" s="484"/>
      <c r="H20" s="484"/>
      <c r="I20" s="484"/>
      <c r="J20" s="484"/>
      <c r="K20" s="484"/>
      <c r="L20" s="492">
        <v>40995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34464374</v>
      </c>
      <c r="BO22" s="462"/>
      <c r="BP22" s="462"/>
      <c r="BQ22" s="462"/>
      <c r="BR22" s="462"/>
      <c r="BS22" s="462"/>
      <c r="BT22" s="462"/>
      <c r="BU22" s="463"/>
      <c r="BV22" s="461">
        <v>35433961</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15189893</v>
      </c>
      <c r="BO23" s="433"/>
      <c r="BP23" s="433"/>
      <c r="BQ23" s="433"/>
      <c r="BR23" s="433"/>
      <c r="BS23" s="433"/>
      <c r="BT23" s="433"/>
      <c r="BU23" s="434"/>
      <c r="BV23" s="432">
        <v>16136317</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5"/>
      <c r="B24" s="411"/>
      <c r="C24" s="412"/>
      <c r="D24" s="413"/>
      <c r="E24" s="388" t="s">
        <v>161</v>
      </c>
      <c r="F24" s="389"/>
      <c r="G24" s="389"/>
      <c r="H24" s="389"/>
      <c r="I24" s="389"/>
      <c r="J24" s="389"/>
      <c r="K24" s="390"/>
      <c r="L24" s="385">
        <v>1</v>
      </c>
      <c r="M24" s="386"/>
      <c r="N24" s="386"/>
      <c r="O24" s="386"/>
      <c r="P24" s="387"/>
      <c r="Q24" s="385">
        <v>7320</v>
      </c>
      <c r="R24" s="386"/>
      <c r="S24" s="386"/>
      <c r="T24" s="386"/>
      <c r="U24" s="386"/>
      <c r="V24" s="387"/>
      <c r="W24" s="475"/>
      <c r="X24" s="412"/>
      <c r="Y24" s="413"/>
      <c r="Z24" s="388" t="s">
        <v>162</v>
      </c>
      <c r="AA24" s="389"/>
      <c r="AB24" s="389"/>
      <c r="AC24" s="389"/>
      <c r="AD24" s="389"/>
      <c r="AE24" s="389"/>
      <c r="AF24" s="389"/>
      <c r="AG24" s="390"/>
      <c r="AH24" s="385">
        <v>878</v>
      </c>
      <c r="AI24" s="386"/>
      <c r="AJ24" s="386"/>
      <c r="AK24" s="386"/>
      <c r="AL24" s="387"/>
      <c r="AM24" s="385">
        <v>2749896</v>
      </c>
      <c r="AN24" s="386"/>
      <c r="AO24" s="386"/>
      <c r="AP24" s="386"/>
      <c r="AQ24" s="386"/>
      <c r="AR24" s="387"/>
      <c r="AS24" s="385">
        <v>3132</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20950556</v>
      </c>
      <c r="BO24" s="433"/>
      <c r="BP24" s="433"/>
      <c r="BQ24" s="433"/>
      <c r="BR24" s="433"/>
      <c r="BS24" s="433"/>
      <c r="BT24" s="433"/>
      <c r="BU24" s="434"/>
      <c r="BV24" s="432">
        <v>20121317</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5"/>
      <c r="B25" s="411"/>
      <c r="C25" s="412"/>
      <c r="D25" s="413"/>
      <c r="E25" s="388" t="s">
        <v>164</v>
      </c>
      <c r="F25" s="389"/>
      <c r="G25" s="389"/>
      <c r="H25" s="389"/>
      <c r="I25" s="389"/>
      <c r="J25" s="389"/>
      <c r="K25" s="390"/>
      <c r="L25" s="385">
        <v>2</v>
      </c>
      <c r="M25" s="386"/>
      <c r="N25" s="386"/>
      <c r="O25" s="386"/>
      <c r="P25" s="387"/>
      <c r="Q25" s="385">
        <v>6534</v>
      </c>
      <c r="R25" s="386"/>
      <c r="S25" s="386"/>
      <c r="T25" s="386"/>
      <c r="U25" s="386"/>
      <c r="V25" s="387"/>
      <c r="W25" s="475"/>
      <c r="X25" s="412"/>
      <c r="Y25" s="413"/>
      <c r="Z25" s="388" t="s">
        <v>165</v>
      </c>
      <c r="AA25" s="389"/>
      <c r="AB25" s="389"/>
      <c r="AC25" s="389"/>
      <c r="AD25" s="389"/>
      <c r="AE25" s="389"/>
      <c r="AF25" s="389"/>
      <c r="AG25" s="390"/>
      <c r="AH25" s="385">
        <v>156</v>
      </c>
      <c r="AI25" s="386"/>
      <c r="AJ25" s="386"/>
      <c r="AK25" s="386"/>
      <c r="AL25" s="387"/>
      <c r="AM25" s="385">
        <v>464880</v>
      </c>
      <c r="AN25" s="386"/>
      <c r="AO25" s="386"/>
      <c r="AP25" s="386"/>
      <c r="AQ25" s="386"/>
      <c r="AR25" s="387"/>
      <c r="AS25" s="385">
        <v>2980</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14553936</v>
      </c>
      <c r="BO25" s="462"/>
      <c r="BP25" s="462"/>
      <c r="BQ25" s="462"/>
      <c r="BR25" s="462"/>
      <c r="BS25" s="462"/>
      <c r="BT25" s="462"/>
      <c r="BU25" s="463"/>
      <c r="BV25" s="461">
        <v>14084482</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5"/>
      <c r="B26" s="411"/>
      <c r="C26" s="412"/>
      <c r="D26" s="413"/>
      <c r="E26" s="388" t="s">
        <v>167</v>
      </c>
      <c r="F26" s="389"/>
      <c r="G26" s="389"/>
      <c r="H26" s="389"/>
      <c r="I26" s="389"/>
      <c r="J26" s="389"/>
      <c r="K26" s="390"/>
      <c r="L26" s="385">
        <v>1</v>
      </c>
      <c r="M26" s="386"/>
      <c r="N26" s="386"/>
      <c r="O26" s="386"/>
      <c r="P26" s="387"/>
      <c r="Q26" s="385">
        <v>5940</v>
      </c>
      <c r="R26" s="386"/>
      <c r="S26" s="386"/>
      <c r="T26" s="386"/>
      <c r="U26" s="386"/>
      <c r="V26" s="387"/>
      <c r="W26" s="475"/>
      <c r="X26" s="412"/>
      <c r="Y26" s="413"/>
      <c r="Z26" s="388" t="s">
        <v>168</v>
      </c>
      <c r="AA26" s="443"/>
      <c r="AB26" s="443"/>
      <c r="AC26" s="443"/>
      <c r="AD26" s="443"/>
      <c r="AE26" s="443"/>
      <c r="AF26" s="443"/>
      <c r="AG26" s="444"/>
      <c r="AH26" s="385">
        <v>22</v>
      </c>
      <c r="AI26" s="386"/>
      <c r="AJ26" s="386"/>
      <c r="AK26" s="386"/>
      <c r="AL26" s="387"/>
      <c r="AM26" s="385">
        <v>72556</v>
      </c>
      <c r="AN26" s="386"/>
      <c r="AO26" s="386"/>
      <c r="AP26" s="386"/>
      <c r="AQ26" s="386"/>
      <c r="AR26" s="387"/>
      <c r="AS26" s="385">
        <v>3298</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5"/>
      <c r="B27" s="411"/>
      <c r="C27" s="412"/>
      <c r="D27" s="413"/>
      <c r="E27" s="388" t="s">
        <v>170</v>
      </c>
      <c r="F27" s="389"/>
      <c r="G27" s="389"/>
      <c r="H27" s="389"/>
      <c r="I27" s="389"/>
      <c r="J27" s="389"/>
      <c r="K27" s="390"/>
      <c r="L27" s="385">
        <v>1</v>
      </c>
      <c r="M27" s="386"/>
      <c r="N27" s="386"/>
      <c r="O27" s="386"/>
      <c r="P27" s="387"/>
      <c r="Q27" s="385">
        <v>4580</v>
      </c>
      <c r="R27" s="386"/>
      <c r="S27" s="386"/>
      <c r="T27" s="386"/>
      <c r="U27" s="386"/>
      <c r="V27" s="387"/>
      <c r="W27" s="475"/>
      <c r="X27" s="412"/>
      <c r="Y27" s="413"/>
      <c r="Z27" s="388" t="s">
        <v>171</v>
      </c>
      <c r="AA27" s="389"/>
      <c r="AB27" s="389"/>
      <c r="AC27" s="389"/>
      <c r="AD27" s="389"/>
      <c r="AE27" s="389"/>
      <c r="AF27" s="389"/>
      <c r="AG27" s="390"/>
      <c r="AH27" s="385">
        <v>33</v>
      </c>
      <c r="AI27" s="386"/>
      <c r="AJ27" s="386"/>
      <c r="AK27" s="386"/>
      <c r="AL27" s="387"/>
      <c r="AM27" s="385">
        <v>123905</v>
      </c>
      <c r="AN27" s="386"/>
      <c r="AO27" s="386"/>
      <c r="AP27" s="386"/>
      <c r="AQ27" s="386"/>
      <c r="AR27" s="387"/>
      <c r="AS27" s="385">
        <v>3755</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5"/>
      <c r="B28" s="411"/>
      <c r="C28" s="412"/>
      <c r="D28" s="413"/>
      <c r="E28" s="388" t="s">
        <v>173</v>
      </c>
      <c r="F28" s="389"/>
      <c r="G28" s="389"/>
      <c r="H28" s="389"/>
      <c r="I28" s="389"/>
      <c r="J28" s="389"/>
      <c r="K28" s="390"/>
      <c r="L28" s="385">
        <v>1</v>
      </c>
      <c r="M28" s="386"/>
      <c r="N28" s="386"/>
      <c r="O28" s="386"/>
      <c r="P28" s="387"/>
      <c r="Q28" s="385">
        <v>3960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8022396</v>
      </c>
      <c r="BO28" s="462"/>
      <c r="BP28" s="462"/>
      <c r="BQ28" s="462"/>
      <c r="BR28" s="462"/>
      <c r="BS28" s="462"/>
      <c r="BT28" s="462"/>
      <c r="BU28" s="463"/>
      <c r="BV28" s="461">
        <v>8059303</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5"/>
      <c r="B29" s="411"/>
      <c r="C29" s="412"/>
      <c r="D29" s="413"/>
      <c r="E29" s="388" t="s">
        <v>176</v>
      </c>
      <c r="F29" s="389"/>
      <c r="G29" s="389"/>
      <c r="H29" s="389"/>
      <c r="I29" s="389"/>
      <c r="J29" s="389"/>
      <c r="K29" s="390"/>
      <c r="L29" s="385">
        <v>24</v>
      </c>
      <c r="M29" s="386"/>
      <c r="N29" s="386"/>
      <c r="O29" s="386"/>
      <c r="P29" s="387"/>
      <c r="Q29" s="385">
        <v>3700</v>
      </c>
      <c r="R29" s="386"/>
      <c r="S29" s="386"/>
      <c r="T29" s="386"/>
      <c r="U29" s="386"/>
      <c r="V29" s="387"/>
      <c r="W29" s="476"/>
      <c r="X29" s="477"/>
      <c r="Y29" s="478"/>
      <c r="Z29" s="388" t="s">
        <v>177</v>
      </c>
      <c r="AA29" s="389"/>
      <c r="AB29" s="389"/>
      <c r="AC29" s="389"/>
      <c r="AD29" s="389"/>
      <c r="AE29" s="389"/>
      <c r="AF29" s="389"/>
      <c r="AG29" s="390"/>
      <c r="AH29" s="385">
        <v>911</v>
      </c>
      <c r="AI29" s="386"/>
      <c r="AJ29" s="386"/>
      <c r="AK29" s="386"/>
      <c r="AL29" s="387"/>
      <c r="AM29" s="385">
        <v>2873801</v>
      </c>
      <c r="AN29" s="386"/>
      <c r="AO29" s="386"/>
      <c r="AP29" s="386"/>
      <c r="AQ29" s="386"/>
      <c r="AR29" s="387"/>
      <c r="AS29" s="385">
        <v>3155</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1223763</v>
      </c>
      <c r="BO29" s="433"/>
      <c r="BP29" s="433"/>
      <c r="BQ29" s="433"/>
      <c r="BR29" s="433"/>
      <c r="BS29" s="433"/>
      <c r="BT29" s="433"/>
      <c r="BU29" s="434"/>
      <c r="BV29" s="432">
        <v>1092538</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7429763</v>
      </c>
      <c r="BO30" s="467"/>
      <c r="BP30" s="467"/>
      <c r="BQ30" s="467"/>
      <c r="BR30" s="467"/>
      <c r="BS30" s="467"/>
      <c r="BT30" s="467"/>
      <c r="BU30" s="468"/>
      <c r="BV30" s="466">
        <v>6491556</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9</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12</v>
      </c>
      <c r="BF34" s="380"/>
      <c r="BG34" s="381" t="str">
        <f>IF('各会計、関係団体の財政状況及び健全化判断比率'!B35="","",'各会計、関係団体の財政状況及び健全化判断比率'!B35)</f>
        <v>温泉給湯事業会計</v>
      </c>
      <c r="BH34" s="381"/>
      <c r="BI34" s="381"/>
      <c r="BJ34" s="381"/>
      <c r="BK34" s="381"/>
      <c r="BL34" s="381"/>
      <c r="BM34" s="381"/>
      <c r="BN34" s="381"/>
      <c r="BO34" s="381"/>
      <c r="BP34" s="381"/>
      <c r="BQ34" s="381"/>
      <c r="BR34" s="381"/>
      <c r="BS34" s="381"/>
      <c r="BT34" s="381"/>
      <c r="BU34" s="381"/>
      <c r="BV34" s="175"/>
      <c r="BW34" s="380">
        <f>IF(BY34="","",MAX(C34:D43,U34:V43,AM34:AN43,BE34:BF43)+1)</f>
        <v>14</v>
      </c>
      <c r="BX34" s="380"/>
      <c r="BY34" s="381" t="str">
        <f>IF('各会計、関係団体の財政状況及び健全化判断比率'!B68="","",'各会計、関係団体の財政状況及び健全化判断比率'!B68)</f>
        <v>鹿児島県市町村総合事務組合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遊湯館</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c r="A35" s="175"/>
      <c r="B35" s="202"/>
      <c r="C35" s="380">
        <f>IF(E35="","",C34+1)</f>
        <v>2</v>
      </c>
      <c r="D35" s="380"/>
      <c r="E35" s="381" t="str">
        <f>IF('各会計、関係団体の財政状況及び健全化判断比率'!B8="","",'各会計、関係団体の財政状況及び健全化判断比率'!B8)</f>
        <v>天辰第一地区土地区画整理事業会計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国民健康保険直営診療施設勘定特別会計</v>
      </c>
      <c r="X35" s="381"/>
      <c r="Y35" s="381"/>
      <c r="Z35" s="381"/>
      <c r="AA35" s="381"/>
      <c r="AB35" s="381"/>
      <c r="AC35" s="381"/>
      <c r="AD35" s="381"/>
      <c r="AE35" s="381"/>
      <c r="AF35" s="381"/>
      <c r="AG35" s="381"/>
      <c r="AH35" s="381"/>
      <c r="AI35" s="381"/>
      <c r="AJ35" s="381"/>
      <c r="AK35" s="381"/>
      <c r="AL35" s="175"/>
      <c r="AM35" s="380">
        <f t="shared" ref="AM35:AM43" si="0">IF(AO35="","",AM34+1)</f>
        <v>10</v>
      </c>
      <c r="AN35" s="380"/>
      <c r="AO35" s="381" t="str">
        <f>IF('各会計、関係団体の財政状況及び健全化判断比率'!B33="","",'各会計、関係団体の財政状況及び健全化判断比率'!B33)</f>
        <v>簡易水道事業会計</v>
      </c>
      <c r="AP35" s="381"/>
      <c r="AQ35" s="381"/>
      <c r="AR35" s="381"/>
      <c r="AS35" s="381"/>
      <c r="AT35" s="381"/>
      <c r="AU35" s="381"/>
      <c r="AV35" s="381"/>
      <c r="AW35" s="381"/>
      <c r="AX35" s="381"/>
      <c r="AY35" s="381"/>
      <c r="AZ35" s="381"/>
      <c r="BA35" s="381"/>
      <c r="BB35" s="381"/>
      <c r="BC35" s="381"/>
      <c r="BD35" s="175"/>
      <c r="BE35" s="380">
        <f t="shared" ref="BE35:BE43" si="1">IF(BG35="","",BE34+1)</f>
        <v>13</v>
      </c>
      <c r="BF35" s="380"/>
      <c r="BG35" s="381" t="str">
        <f>IF('各会計、関係団体の財政状況及び健全化判断比率'!B36="","",'各会計、関係団体の財政状況及び健全化判断比率'!B36)</f>
        <v>浄化槽事業会計</v>
      </c>
      <c r="BH35" s="381"/>
      <c r="BI35" s="381"/>
      <c r="BJ35" s="381"/>
      <c r="BK35" s="381"/>
      <c r="BL35" s="381"/>
      <c r="BM35" s="381"/>
      <c r="BN35" s="381"/>
      <c r="BO35" s="381"/>
      <c r="BP35" s="381"/>
      <c r="BQ35" s="381"/>
      <c r="BR35" s="381"/>
      <c r="BS35" s="381"/>
      <c r="BT35" s="381"/>
      <c r="BU35" s="381"/>
      <c r="BV35" s="175"/>
      <c r="BW35" s="380">
        <f t="shared" ref="BW35:BW43" si="2">IF(BY35="","",BW34+1)</f>
        <v>15</v>
      </c>
      <c r="BX35" s="380"/>
      <c r="BY35" s="381" t="str">
        <f>IF('各会計、関係団体の財政状況及び健全化判断比率'!B69="","",'各会計、関係団体の財政状況及び健全化判断比率'!B69)</f>
        <v>鹿児島県後期高齢者医療広域連合（一般会計）</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甑島商船</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c r="A36" s="175"/>
      <c r="B36" s="202"/>
      <c r="C36" s="380">
        <f>IF(E36="","",C35+1)</f>
        <v>3</v>
      </c>
      <c r="D36" s="380"/>
      <c r="E36" s="381" t="str">
        <f>IF('各会計、関係団体の財政状況及び健全化判断比率'!B9="","",'各会計、関係団体の財政状況及び健全化判断比率'!B9)</f>
        <v>天辰第二地区土地区画整理事業会計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f t="shared" si="0"/>
        <v>11</v>
      </c>
      <c r="AN36" s="380"/>
      <c r="AO36" s="381" t="str">
        <f>IF('各会計、関係団体の財政状況及び健全化判断比率'!B34="","",'各会計、関係団体の財政状況及び健全化判断比率'!B34)</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16</v>
      </c>
      <c r="BX36" s="380"/>
      <c r="BY36" s="381" t="str">
        <f>IF('各会計、関係団体の財政状況及び健全化判断比率'!B70="","",'各会計、関係団体の財政状況及び健全化判断比率'!B70)</f>
        <v>鹿児島県後期高齢者医療広域連合（後期高齢者医療特別会計）</v>
      </c>
      <c r="BZ36" s="381"/>
      <c r="CA36" s="381"/>
      <c r="CB36" s="381"/>
      <c r="CC36" s="381"/>
      <c r="CD36" s="381"/>
      <c r="CE36" s="381"/>
      <c r="CF36" s="381"/>
      <c r="CG36" s="381"/>
      <c r="CH36" s="381"/>
      <c r="CI36" s="381"/>
      <c r="CJ36" s="381"/>
      <c r="CK36" s="381"/>
      <c r="CL36" s="381"/>
      <c r="CM36" s="381"/>
      <c r="CN36" s="175"/>
      <c r="CO36" s="380">
        <f t="shared" si="3"/>
        <v>19</v>
      </c>
      <c r="CP36" s="380"/>
      <c r="CQ36" s="381" t="str">
        <f>IF('各会計、関係団体の財政状況及び健全化判断比率'!BS9="","",'各会計、関係団体の財政状況及び健全化判断比率'!BS9)</f>
        <v>薩摩川内市民まちづくり公社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c r="A37" s="175"/>
      <c r="B37" s="202"/>
      <c r="C37" s="380">
        <f>IF(E37="","",C36+1)</f>
        <v>4</v>
      </c>
      <c r="D37" s="380"/>
      <c r="E37" s="381" t="str">
        <f>IF('各会計、関係団体の財政状況及び健全化判断比率'!B10="","",'各会計、関係団体の財政状況及び健全化判断比率'!B10)</f>
        <v>入来温泉場地区土地区画整理事業会計</v>
      </c>
      <c r="F37" s="381"/>
      <c r="G37" s="381"/>
      <c r="H37" s="381"/>
      <c r="I37" s="381"/>
      <c r="J37" s="381"/>
      <c r="K37" s="381"/>
      <c r="L37" s="381"/>
      <c r="M37" s="381"/>
      <c r="N37" s="381"/>
      <c r="O37" s="381"/>
      <c r="P37" s="381"/>
      <c r="Q37" s="381"/>
      <c r="R37" s="381"/>
      <c r="S37" s="381"/>
      <c r="T37" s="175"/>
      <c r="U37" s="380">
        <f t="shared" si="4"/>
        <v>8</v>
      </c>
      <c r="V37" s="380"/>
      <c r="W37" s="381" t="str">
        <f>IF('各会計、関係団体の財政状況及び健全化判断比率'!B31="","",'各会計、関係団体の財政状況及び健全化判断比率'!B31)</f>
        <v>後期高齢者医療事業特別会計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f t="shared" si="3"/>
        <v>20</v>
      </c>
      <c r="CP37" s="380"/>
      <c r="CQ37" s="381" t="str">
        <f>IF('各会計、関係団体の財政状況及び健全化判断比率'!BS10="","",'各会計、関係団体の財政状況及び健全化判断比率'!BS10)</f>
        <v>薩摩川内市土地開発公社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21</v>
      </c>
      <c r="CP38" s="380"/>
      <c r="CQ38" s="381" t="str">
        <f>IF('各会計、関係団体の財政状況及び健全化判断比率'!BS11="","",'各会計、関係団体の財政状況及び健全化判断比率'!BS11)</f>
        <v>薩摩川内市観光物産協会</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q1v91CPdBtLl0oiDTpnfsXATvNa3o9m9AGyiaxiM/MGGf/9BXkvyfZ5yxMdRemMVW+n7UiCCZhUJcv8p5ae/Sw==" saltValue="T9jJ9fyLlhYEbVOgxOiN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c r="A34" s="22"/>
      <c r="B34" s="31"/>
      <c r="C34" s="1162" t="s">
        <v>540</v>
      </c>
      <c r="D34" s="1162"/>
      <c r="E34" s="1163"/>
      <c r="F34" s="32">
        <v>10.44</v>
      </c>
      <c r="G34" s="33">
        <v>7.63</v>
      </c>
      <c r="H34" s="33">
        <v>9.6300000000000008</v>
      </c>
      <c r="I34" s="33">
        <v>11.52</v>
      </c>
      <c r="J34" s="34">
        <v>9.59</v>
      </c>
      <c r="K34" s="22"/>
      <c r="L34" s="22"/>
      <c r="M34" s="22"/>
      <c r="N34" s="22"/>
      <c r="O34" s="22"/>
      <c r="P34" s="22"/>
    </row>
    <row r="35" spans="1:16" ht="39" customHeight="1">
      <c r="A35" s="22"/>
      <c r="B35" s="35"/>
      <c r="C35" s="1158" t="s">
        <v>541</v>
      </c>
      <c r="D35" s="1158"/>
      <c r="E35" s="1159"/>
      <c r="F35" s="36">
        <v>4.74</v>
      </c>
      <c r="G35" s="37">
        <v>4.99</v>
      </c>
      <c r="H35" s="37">
        <v>5.33</v>
      </c>
      <c r="I35" s="37">
        <v>5.76</v>
      </c>
      <c r="J35" s="38">
        <v>6.01</v>
      </c>
      <c r="K35" s="22"/>
      <c r="L35" s="22"/>
      <c r="M35" s="22"/>
      <c r="N35" s="22"/>
      <c r="O35" s="22"/>
      <c r="P35" s="22"/>
    </row>
    <row r="36" spans="1:16" ht="39" customHeight="1">
      <c r="A36" s="22"/>
      <c r="B36" s="35"/>
      <c r="C36" s="1158" t="s">
        <v>542</v>
      </c>
      <c r="D36" s="1158"/>
      <c r="E36" s="1159"/>
      <c r="F36" s="36" t="s">
        <v>494</v>
      </c>
      <c r="G36" s="37">
        <v>0.55000000000000004</v>
      </c>
      <c r="H36" s="37">
        <v>0.87</v>
      </c>
      <c r="I36" s="37">
        <v>1.22</v>
      </c>
      <c r="J36" s="38">
        <v>1.51</v>
      </c>
      <c r="K36" s="22"/>
      <c r="L36" s="22"/>
      <c r="M36" s="22"/>
      <c r="N36" s="22"/>
      <c r="O36" s="22"/>
      <c r="P36" s="22"/>
    </row>
    <row r="37" spans="1:16" ht="39" customHeight="1">
      <c r="A37" s="22"/>
      <c r="B37" s="35"/>
      <c r="C37" s="1158" t="s">
        <v>543</v>
      </c>
      <c r="D37" s="1158"/>
      <c r="E37" s="1159"/>
      <c r="F37" s="36">
        <v>0.59</v>
      </c>
      <c r="G37" s="37">
        <v>0.8</v>
      </c>
      <c r="H37" s="37">
        <v>1.47</v>
      </c>
      <c r="I37" s="37">
        <v>1.87</v>
      </c>
      <c r="J37" s="38">
        <v>1.41</v>
      </c>
      <c r="K37" s="22"/>
      <c r="L37" s="22"/>
      <c r="M37" s="22"/>
      <c r="N37" s="22"/>
      <c r="O37" s="22"/>
      <c r="P37" s="22"/>
    </row>
    <row r="38" spans="1:16" ht="39" customHeight="1">
      <c r="A38" s="22"/>
      <c r="B38" s="35"/>
      <c r="C38" s="1158" t="s">
        <v>544</v>
      </c>
      <c r="D38" s="1158"/>
      <c r="E38" s="1159"/>
      <c r="F38" s="36">
        <v>0.08</v>
      </c>
      <c r="G38" s="37">
        <v>0.23</v>
      </c>
      <c r="H38" s="37">
        <v>0.42</v>
      </c>
      <c r="I38" s="37">
        <v>0.61</v>
      </c>
      <c r="J38" s="38">
        <v>0.76</v>
      </c>
      <c r="K38" s="22"/>
      <c r="L38" s="22"/>
      <c r="M38" s="22"/>
      <c r="N38" s="22"/>
      <c r="O38" s="22"/>
      <c r="P38" s="22"/>
    </row>
    <row r="39" spans="1:16" ht="39" customHeight="1">
      <c r="A39" s="22"/>
      <c r="B39" s="35"/>
      <c r="C39" s="1158" t="s">
        <v>545</v>
      </c>
      <c r="D39" s="1158"/>
      <c r="E39" s="1159"/>
      <c r="F39" s="36">
        <v>0.03</v>
      </c>
      <c r="G39" s="37">
        <v>0</v>
      </c>
      <c r="H39" s="37">
        <v>0</v>
      </c>
      <c r="I39" s="37">
        <v>0</v>
      </c>
      <c r="J39" s="38">
        <v>0.04</v>
      </c>
      <c r="K39" s="22"/>
      <c r="L39" s="22"/>
      <c r="M39" s="22"/>
      <c r="N39" s="22"/>
      <c r="O39" s="22"/>
      <c r="P39" s="22"/>
    </row>
    <row r="40" spans="1:16" ht="39" customHeight="1">
      <c r="A40" s="22"/>
      <c r="B40" s="35"/>
      <c r="C40" s="1158" t="s">
        <v>546</v>
      </c>
      <c r="D40" s="1158"/>
      <c r="E40" s="1159"/>
      <c r="F40" s="36">
        <v>0.03</v>
      </c>
      <c r="G40" s="37">
        <v>0</v>
      </c>
      <c r="H40" s="37">
        <v>0</v>
      </c>
      <c r="I40" s="37">
        <v>0.01</v>
      </c>
      <c r="J40" s="38">
        <v>0.01</v>
      </c>
      <c r="K40" s="22"/>
      <c r="L40" s="22"/>
      <c r="M40" s="22"/>
      <c r="N40" s="22"/>
      <c r="O40" s="22"/>
      <c r="P40" s="22"/>
    </row>
    <row r="41" spans="1:16" ht="39" customHeight="1">
      <c r="A41" s="22"/>
      <c r="B41" s="35"/>
      <c r="C41" s="1158" t="s">
        <v>547</v>
      </c>
      <c r="D41" s="1158"/>
      <c r="E41" s="1159"/>
      <c r="F41" s="36">
        <v>0</v>
      </c>
      <c r="G41" s="37">
        <v>0</v>
      </c>
      <c r="H41" s="37">
        <v>0</v>
      </c>
      <c r="I41" s="37">
        <v>0</v>
      </c>
      <c r="J41" s="38">
        <v>0</v>
      </c>
      <c r="K41" s="22"/>
      <c r="L41" s="22"/>
      <c r="M41" s="22"/>
      <c r="N41" s="22"/>
      <c r="O41" s="22"/>
      <c r="P41" s="22"/>
    </row>
    <row r="42" spans="1:16" ht="39" customHeight="1">
      <c r="A42" s="22"/>
      <c r="B42" s="39"/>
      <c r="C42" s="1158" t="s">
        <v>548</v>
      </c>
      <c r="D42" s="1158"/>
      <c r="E42" s="1159"/>
      <c r="F42" s="36" t="s">
        <v>494</v>
      </c>
      <c r="G42" s="37" t="s">
        <v>494</v>
      </c>
      <c r="H42" s="37" t="s">
        <v>494</v>
      </c>
      <c r="I42" s="37" t="s">
        <v>494</v>
      </c>
      <c r="J42" s="38" t="s">
        <v>494</v>
      </c>
      <c r="K42" s="22"/>
      <c r="L42" s="22"/>
      <c r="M42" s="22"/>
      <c r="N42" s="22"/>
      <c r="O42" s="22"/>
      <c r="P42" s="22"/>
    </row>
    <row r="43" spans="1:16" ht="39" customHeight="1" thickBot="1">
      <c r="A43" s="22"/>
      <c r="B43" s="40"/>
      <c r="C43" s="1160" t="s">
        <v>549</v>
      </c>
      <c r="D43" s="1160"/>
      <c r="E43" s="1161"/>
      <c r="F43" s="41">
        <v>0.83</v>
      </c>
      <c r="G43" s="42">
        <v>0.41</v>
      </c>
      <c r="H43" s="42">
        <v>0.34</v>
      </c>
      <c r="I43" s="42">
        <v>0.26</v>
      </c>
      <c r="J43" s="43">
        <v>0.01</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6gMC2pyMo0oj8mcBm1sSHHFpDbn+7mBXy/UERKdQ+IEgmc4vJamNbkuTMRJwqljoxpu8ZADhQ9pa1b89K3oJw==" saltValue="CR/8bIrvwcYqFcVTNaGw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c r="A45" s="46"/>
      <c r="B45" s="1187" t="s">
        <v>9</v>
      </c>
      <c r="C45" s="1188"/>
      <c r="D45" s="56"/>
      <c r="E45" s="1193" t="s">
        <v>10</v>
      </c>
      <c r="F45" s="1193"/>
      <c r="G45" s="1193"/>
      <c r="H45" s="1193"/>
      <c r="I45" s="1193"/>
      <c r="J45" s="1194"/>
      <c r="K45" s="57">
        <v>5349</v>
      </c>
      <c r="L45" s="58">
        <v>5415</v>
      </c>
      <c r="M45" s="58">
        <v>5468</v>
      </c>
      <c r="N45" s="58">
        <v>5147</v>
      </c>
      <c r="O45" s="59">
        <v>4873</v>
      </c>
      <c r="P45" s="46"/>
      <c r="Q45" s="46"/>
      <c r="R45" s="46"/>
      <c r="S45" s="46"/>
      <c r="T45" s="46"/>
      <c r="U45" s="46"/>
    </row>
    <row r="46" spans="1:21" ht="30.75" customHeight="1">
      <c r="A46" s="46"/>
      <c r="B46" s="1189"/>
      <c r="C46" s="1190"/>
      <c r="D46" s="60"/>
      <c r="E46" s="1166" t="s">
        <v>11</v>
      </c>
      <c r="F46" s="1166"/>
      <c r="G46" s="1166"/>
      <c r="H46" s="1166"/>
      <c r="I46" s="1166"/>
      <c r="J46" s="1167"/>
      <c r="K46" s="61" t="s">
        <v>494</v>
      </c>
      <c r="L46" s="62" t="s">
        <v>494</v>
      </c>
      <c r="M46" s="62" t="s">
        <v>494</v>
      </c>
      <c r="N46" s="62" t="s">
        <v>494</v>
      </c>
      <c r="O46" s="63" t="s">
        <v>494</v>
      </c>
      <c r="P46" s="46"/>
      <c r="Q46" s="46"/>
      <c r="R46" s="46"/>
      <c r="S46" s="46"/>
      <c r="T46" s="46"/>
      <c r="U46" s="46"/>
    </row>
    <row r="47" spans="1:21" ht="30.75" customHeight="1">
      <c r="A47" s="46"/>
      <c r="B47" s="1189"/>
      <c r="C47" s="1190"/>
      <c r="D47" s="60"/>
      <c r="E47" s="1166" t="s">
        <v>12</v>
      </c>
      <c r="F47" s="1166"/>
      <c r="G47" s="1166"/>
      <c r="H47" s="1166"/>
      <c r="I47" s="1166"/>
      <c r="J47" s="1167"/>
      <c r="K47" s="61" t="s">
        <v>494</v>
      </c>
      <c r="L47" s="62" t="s">
        <v>494</v>
      </c>
      <c r="M47" s="62" t="s">
        <v>494</v>
      </c>
      <c r="N47" s="62" t="s">
        <v>494</v>
      </c>
      <c r="O47" s="63" t="s">
        <v>494</v>
      </c>
      <c r="P47" s="46"/>
      <c r="Q47" s="46"/>
      <c r="R47" s="46"/>
      <c r="S47" s="46"/>
      <c r="T47" s="46"/>
      <c r="U47" s="46"/>
    </row>
    <row r="48" spans="1:21" ht="30.75" customHeight="1">
      <c r="A48" s="46"/>
      <c r="B48" s="1189"/>
      <c r="C48" s="1190"/>
      <c r="D48" s="60"/>
      <c r="E48" s="1166" t="s">
        <v>13</v>
      </c>
      <c r="F48" s="1166"/>
      <c r="G48" s="1166"/>
      <c r="H48" s="1166"/>
      <c r="I48" s="1166"/>
      <c r="J48" s="1167"/>
      <c r="K48" s="61">
        <v>572</v>
      </c>
      <c r="L48" s="62">
        <v>560</v>
      </c>
      <c r="M48" s="62">
        <v>561</v>
      </c>
      <c r="N48" s="62">
        <v>590</v>
      </c>
      <c r="O48" s="63">
        <v>560</v>
      </c>
      <c r="P48" s="46"/>
      <c r="Q48" s="46"/>
      <c r="R48" s="46"/>
      <c r="S48" s="46"/>
      <c r="T48" s="46"/>
      <c r="U48" s="46"/>
    </row>
    <row r="49" spans="1:21" ht="30.75" customHeight="1">
      <c r="A49" s="46"/>
      <c r="B49" s="1189"/>
      <c r="C49" s="1190"/>
      <c r="D49" s="60"/>
      <c r="E49" s="1166" t="s">
        <v>14</v>
      </c>
      <c r="F49" s="1166"/>
      <c r="G49" s="1166"/>
      <c r="H49" s="1166"/>
      <c r="I49" s="1166"/>
      <c r="J49" s="1167"/>
      <c r="K49" s="61" t="s">
        <v>494</v>
      </c>
      <c r="L49" s="62" t="s">
        <v>494</v>
      </c>
      <c r="M49" s="62" t="s">
        <v>494</v>
      </c>
      <c r="N49" s="62" t="s">
        <v>494</v>
      </c>
      <c r="O49" s="63" t="s">
        <v>494</v>
      </c>
      <c r="P49" s="46"/>
      <c r="Q49" s="46"/>
      <c r="R49" s="46"/>
      <c r="S49" s="46"/>
      <c r="T49" s="46"/>
      <c r="U49" s="46"/>
    </row>
    <row r="50" spans="1:21" ht="30.75" customHeight="1">
      <c r="A50" s="46"/>
      <c r="B50" s="1189"/>
      <c r="C50" s="1190"/>
      <c r="D50" s="60"/>
      <c r="E50" s="1166" t="s">
        <v>15</v>
      </c>
      <c r="F50" s="1166"/>
      <c r="G50" s="1166"/>
      <c r="H50" s="1166"/>
      <c r="I50" s="1166"/>
      <c r="J50" s="1167"/>
      <c r="K50" s="61">
        <v>87</v>
      </c>
      <c r="L50" s="62">
        <v>78</v>
      </c>
      <c r="M50" s="62">
        <v>55</v>
      </c>
      <c r="N50" s="62">
        <v>46</v>
      </c>
      <c r="O50" s="63">
        <v>25</v>
      </c>
      <c r="P50" s="46"/>
      <c r="Q50" s="46"/>
      <c r="R50" s="46"/>
      <c r="S50" s="46"/>
      <c r="T50" s="46"/>
      <c r="U50" s="46"/>
    </row>
    <row r="51" spans="1:21" ht="30.75" customHeight="1">
      <c r="A51" s="46"/>
      <c r="B51" s="1191"/>
      <c r="C51" s="1192"/>
      <c r="D51" s="64"/>
      <c r="E51" s="1166" t="s">
        <v>16</v>
      </c>
      <c r="F51" s="1166"/>
      <c r="G51" s="1166"/>
      <c r="H51" s="1166"/>
      <c r="I51" s="1166"/>
      <c r="J51" s="1167"/>
      <c r="K51" s="61" t="s">
        <v>494</v>
      </c>
      <c r="L51" s="62" t="s">
        <v>494</v>
      </c>
      <c r="M51" s="62" t="s">
        <v>494</v>
      </c>
      <c r="N51" s="62" t="s">
        <v>494</v>
      </c>
      <c r="O51" s="63" t="s">
        <v>494</v>
      </c>
      <c r="P51" s="46"/>
      <c r="Q51" s="46"/>
      <c r="R51" s="46"/>
      <c r="S51" s="46"/>
      <c r="T51" s="46"/>
      <c r="U51" s="46"/>
    </row>
    <row r="52" spans="1:21" ht="30.75" customHeight="1">
      <c r="A52" s="46"/>
      <c r="B52" s="1164" t="s">
        <v>17</v>
      </c>
      <c r="C52" s="1165"/>
      <c r="D52" s="64"/>
      <c r="E52" s="1166" t="s">
        <v>18</v>
      </c>
      <c r="F52" s="1166"/>
      <c r="G52" s="1166"/>
      <c r="H52" s="1166"/>
      <c r="I52" s="1166"/>
      <c r="J52" s="1167"/>
      <c r="K52" s="61">
        <v>4150</v>
      </c>
      <c r="L52" s="62">
        <v>4093</v>
      </c>
      <c r="M52" s="62">
        <v>4138</v>
      </c>
      <c r="N52" s="62">
        <v>3916</v>
      </c>
      <c r="O52" s="63">
        <v>3709</v>
      </c>
      <c r="P52" s="46"/>
      <c r="Q52" s="46"/>
      <c r="R52" s="46"/>
      <c r="S52" s="46"/>
      <c r="T52" s="46"/>
      <c r="U52" s="46"/>
    </row>
    <row r="53" spans="1:21" ht="30.75" customHeight="1" thickBot="1">
      <c r="A53" s="46"/>
      <c r="B53" s="1168" t="s">
        <v>19</v>
      </c>
      <c r="C53" s="1169"/>
      <c r="D53" s="65"/>
      <c r="E53" s="1170" t="s">
        <v>20</v>
      </c>
      <c r="F53" s="1170"/>
      <c r="G53" s="1170"/>
      <c r="H53" s="1170"/>
      <c r="I53" s="1170"/>
      <c r="J53" s="1171"/>
      <c r="K53" s="66">
        <v>1858</v>
      </c>
      <c r="L53" s="67">
        <v>1960</v>
      </c>
      <c r="M53" s="67">
        <v>1946</v>
      </c>
      <c r="N53" s="67">
        <v>1867</v>
      </c>
      <c r="O53" s="68">
        <v>1749</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c r="B58" s="1172" t="s">
        <v>24</v>
      </c>
      <c r="C58" s="1173"/>
      <c r="D58" s="1178" t="s">
        <v>25</v>
      </c>
      <c r="E58" s="1179"/>
      <c r="F58" s="1179"/>
      <c r="G58" s="1179"/>
      <c r="H58" s="1179"/>
      <c r="I58" s="1179"/>
      <c r="J58" s="1180"/>
      <c r="K58" s="81" t="s">
        <v>563</v>
      </c>
      <c r="L58" s="82" t="s">
        <v>494</v>
      </c>
      <c r="M58" s="82" t="s">
        <v>494</v>
      </c>
      <c r="N58" s="82" t="s">
        <v>494</v>
      </c>
      <c r="O58" s="83" t="s">
        <v>494</v>
      </c>
    </row>
    <row r="59" spans="1:21" ht="31.5" customHeight="1">
      <c r="B59" s="1174"/>
      <c r="C59" s="1175"/>
      <c r="D59" s="1181" t="s">
        <v>26</v>
      </c>
      <c r="E59" s="1182"/>
      <c r="F59" s="1182"/>
      <c r="G59" s="1182"/>
      <c r="H59" s="1182"/>
      <c r="I59" s="1182"/>
      <c r="J59" s="1183"/>
      <c r="K59" s="84" t="s">
        <v>563</v>
      </c>
      <c r="L59" s="85" t="s">
        <v>494</v>
      </c>
      <c r="M59" s="85" t="s">
        <v>494</v>
      </c>
      <c r="N59" s="85" t="s">
        <v>494</v>
      </c>
      <c r="O59" s="86" t="s">
        <v>494</v>
      </c>
    </row>
    <row r="60" spans="1:21" ht="31.5" customHeight="1" thickBot="1">
      <c r="B60" s="1176"/>
      <c r="C60" s="1177"/>
      <c r="D60" s="1184" t="s">
        <v>27</v>
      </c>
      <c r="E60" s="1185"/>
      <c r="F60" s="1185"/>
      <c r="G60" s="1185"/>
      <c r="H60" s="1185"/>
      <c r="I60" s="1185"/>
      <c r="J60" s="1186"/>
      <c r="K60" s="87" t="s">
        <v>563</v>
      </c>
      <c r="L60" s="88" t="s">
        <v>494</v>
      </c>
      <c r="M60" s="88" t="s">
        <v>494</v>
      </c>
      <c r="N60" s="88" t="s">
        <v>494</v>
      </c>
      <c r="O60" s="89" t="s">
        <v>494</v>
      </c>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7fpgVVGsAjSuXrRNZWXELaRyBRhhwGgcvurrwgi+nI4qLUdKFMz6GL+2zgXE+XvhV6n5YOvFOSmMdF9v9G5Q==" saltValue="HBsnVyxu/ghU8/Vsd0Bw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532</v>
      </c>
      <c r="J40" s="101" t="s">
        <v>533</v>
      </c>
      <c r="K40" s="101" t="s">
        <v>534</v>
      </c>
      <c r="L40" s="101" t="s">
        <v>535</v>
      </c>
      <c r="M40" s="102" t="s">
        <v>536</v>
      </c>
    </row>
    <row r="41" spans="2:13" ht="27.75" customHeight="1">
      <c r="B41" s="1207" t="s">
        <v>30</v>
      </c>
      <c r="C41" s="1208"/>
      <c r="D41" s="103"/>
      <c r="E41" s="1209" t="s">
        <v>31</v>
      </c>
      <c r="F41" s="1209"/>
      <c r="G41" s="1209"/>
      <c r="H41" s="1210"/>
      <c r="I41" s="342">
        <v>38856</v>
      </c>
      <c r="J41" s="343">
        <v>38179</v>
      </c>
      <c r="K41" s="343">
        <v>36929</v>
      </c>
      <c r="L41" s="343">
        <v>35042</v>
      </c>
      <c r="M41" s="344">
        <v>34464</v>
      </c>
    </row>
    <row r="42" spans="2:13" ht="27.75" customHeight="1">
      <c r="B42" s="1197"/>
      <c r="C42" s="1198"/>
      <c r="D42" s="104"/>
      <c r="E42" s="1201" t="s">
        <v>32</v>
      </c>
      <c r="F42" s="1201"/>
      <c r="G42" s="1201"/>
      <c r="H42" s="1202"/>
      <c r="I42" s="345">
        <v>1296</v>
      </c>
      <c r="J42" s="346">
        <v>1196</v>
      </c>
      <c r="K42" s="346">
        <v>1440</v>
      </c>
      <c r="L42" s="346">
        <v>1335</v>
      </c>
      <c r="M42" s="347">
        <v>247</v>
      </c>
    </row>
    <row r="43" spans="2:13" ht="27.75" customHeight="1">
      <c r="B43" s="1197"/>
      <c r="C43" s="1198"/>
      <c r="D43" s="104"/>
      <c r="E43" s="1201" t="s">
        <v>33</v>
      </c>
      <c r="F43" s="1201"/>
      <c r="G43" s="1201"/>
      <c r="H43" s="1202"/>
      <c r="I43" s="345">
        <v>6760</v>
      </c>
      <c r="J43" s="346">
        <v>6543</v>
      </c>
      <c r="K43" s="346">
        <v>6533</v>
      </c>
      <c r="L43" s="346">
        <v>6456</v>
      </c>
      <c r="M43" s="347">
        <v>6504</v>
      </c>
    </row>
    <row r="44" spans="2:13" ht="27.75" customHeight="1">
      <c r="B44" s="1197"/>
      <c r="C44" s="1198"/>
      <c r="D44" s="104"/>
      <c r="E44" s="1201" t="s">
        <v>34</v>
      </c>
      <c r="F44" s="1201"/>
      <c r="G44" s="1201"/>
      <c r="H44" s="1202"/>
      <c r="I44" s="345" t="s">
        <v>494</v>
      </c>
      <c r="J44" s="346" t="s">
        <v>494</v>
      </c>
      <c r="K44" s="346" t="s">
        <v>494</v>
      </c>
      <c r="L44" s="346" t="s">
        <v>494</v>
      </c>
      <c r="M44" s="347" t="s">
        <v>494</v>
      </c>
    </row>
    <row r="45" spans="2:13" ht="27.75" customHeight="1">
      <c r="B45" s="1197"/>
      <c r="C45" s="1198"/>
      <c r="D45" s="104"/>
      <c r="E45" s="1201" t="s">
        <v>35</v>
      </c>
      <c r="F45" s="1201"/>
      <c r="G45" s="1201"/>
      <c r="H45" s="1202"/>
      <c r="I45" s="345">
        <v>7469</v>
      </c>
      <c r="J45" s="346">
        <v>7271</v>
      </c>
      <c r="K45" s="346">
        <v>7017</v>
      </c>
      <c r="L45" s="346">
        <v>6667</v>
      </c>
      <c r="M45" s="347">
        <v>6796</v>
      </c>
    </row>
    <row r="46" spans="2:13" ht="27.75" customHeight="1">
      <c r="B46" s="1197"/>
      <c r="C46" s="1198"/>
      <c r="D46" s="105"/>
      <c r="E46" s="1201" t="s">
        <v>36</v>
      </c>
      <c r="F46" s="1201"/>
      <c r="G46" s="1201"/>
      <c r="H46" s="1202"/>
      <c r="I46" s="345" t="s">
        <v>494</v>
      </c>
      <c r="J46" s="346" t="s">
        <v>494</v>
      </c>
      <c r="K46" s="346" t="s">
        <v>494</v>
      </c>
      <c r="L46" s="346" t="s">
        <v>494</v>
      </c>
      <c r="M46" s="347" t="s">
        <v>494</v>
      </c>
    </row>
    <row r="47" spans="2:13" ht="27.75" customHeight="1">
      <c r="B47" s="1197"/>
      <c r="C47" s="1198"/>
      <c r="D47" s="106"/>
      <c r="E47" s="1211" t="s">
        <v>37</v>
      </c>
      <c r="F47" s="1212"/>
      <c r="G47" s="1212"/>
      <c r="H47" s="1213"/>
      <c r="I47" s="345" t="s">
        <v>494</v>
      </c>
      <c r="J47" s="346" t="s">
        <v>494</v>
      </c>
      <c r="K47" s="346" t="s">
        <v>494</v>
      </c>
      <c r="L47" s="346" t="s">
        <v>494</v>
      </c>
      <c r="M47" s="347" t="s">
        <v>494</v>
      </c>
    </row>
    <row r="48" spans="2:13" ht="27.75" customHeight="1">
      <c r="B48" s="1197"/>
      <c r="C48" s="1198"/>
      <c r="D48" s="104"/>
      <c r="E48" s="1201" t="s">
        <v>38</v>
      </c>
      <c r="F48" s="1201"/>
      <c r="G48" s="1201"/>
      <c r="H48" s="1202"/>
      <c r="I48" s="345" t="s">
        <v>494</v>
      </c>
      <c r="J48" s="346" t="s">
        <v>494</v>
      </c>
      <c r="K48" s="346" t="s">
        <v>494</v>
      </c>
      <c r="L48" s="346" t="s">
        <v>494</v>
      </c>
      <c r="M48" s="347" t="s">
        <v>494</v>
      </c>
    </row>
    <row r="49" spans="2:13" ht="27.75" customHeight="1">
      <c r="B49" s="1199"/>
      <c r="C49" s="1200"/>
      <c r="D49" s="104"/>
      <c r="E49" s="1201" t="s">
        <v>39</v>
      </c>
      <c r="F49" s="1201"/>
      <c r="G49" s="1201"/>
      <c r="H49" s="1202"/>
      <c r="I49" s="345" t="s">
        <v>494</v>
      </c>
      <c r="J49" s="346" t="s">
        <v>494</v>
      </c>
      <c r="K49" s="346" t="s">
        <v>494</v>
      </c>
      <c r="L49" s="346" t="s">
        <v>494</v>
      </c>
      <c r="M49" s="347" t="s">
        <v>494</v>
      </c>
    </row>
    <row r="50" spans="2:13" ht="27.75" customHeight="1">
      <c r="B50" s="1195" t="s">
        <v>40</v>
      </c>
      <c r="C50" s="1196"/>
      <c r="D50" s="107"/>
      <c r="E50" s="1201" t="s">
        <v>41</v>
      </c>
      <c r="F50" s="1201"/>
      <c r="G50" s="1201"/>
      <c r="H50" s="1202"/>
      <c r="I50" s="345">
        <v>16511</v>
      </c>
      <c r="J50" s="346">
        <v>16107</v>
      </c>
      <c r="K50" s="346">
        <v>16127</v>
      </c>
      <c r="L50" s="346">
        <v>16883</v>
      </c>
      <c r="M50" s="347">
        <v>18222</v>
      </c>
    </row>
    <row r="51" spans="2:13" ht="27.75" customHeight="1">
      <c r="B51" s="1197"/>
      <c r="C51" s="1198"/>
      <c r="D51" s="104"/>
      <c r="E51" s="1201" t="s">
        <v>42</v>
      </c>
      <c r="F51" s="1201"/>
      <c r="G51" s="1201"/>
      <c r="H51" s="1202"/>
      <c r="I51" s="345">
        <v>1147</v>
      </c>
      <c r="J51" s="346">
        <v>1048</v>
      </c>
      <c r="K51" s="346">
        <v>993</v>
      </c>
      <c r="L51" s="346">
        <v>906</v>
      </c>
      <c r="M51" s="347">
        <v>127</v>
      </c>
    </row>
    <row r="52" spans="2:13" ht="27.75" customHeight="1">
      <c r="B52" s="1199"/>
      <c r="C52" s="1200"/>
      <c r="D52" s="104"/>
      <c r="E52" s="1201" t="s">
        <v>43</v>
      </c>
      <c r="F52" s="1201"/>
      <c r="G52" s="1201"/>
      <c r="H52" s="1202"/>
      <c r="I52" s="345">
        <v>36227</v>
      </c>
      <c r="J52" s="346">
        <v>35942</v>
      </c>
      <c r="K52" s="346">
        <v>35365</v>
      </c>
      <c r="L52" s="346">
        <v>34189</v>
      </c>
      <c r="M52" s="347">
        <v>33995</v>
      </c>
    </row>
    <row r="53" spans="2:13" ht="27.75" customHeight="1" thickBot="1">
      <c r="B53" s="1203" t="s">
        <v>19</v>
      </c>
      <c r="C53" s="1204"/>
      <c r="D53" s="108"/>
      <c r="E53" s="1205" t="s">
        <v>44</v>
      </c>
      <c r="F53" s="1205"/>
      <c r="G53" s="1205"/>
      <c r="H53" s="1206"/>
      <c r="I53" s="348">
        <v>496</v>
      </c>
      <c r="J53" s="349">
        <v>92</v>
      </c>
      <c r="K53" s="349">
        <v>-567</v>
      </c>
      <c r="L53" s="349">
        <v>-2476</v>
      </c>
      <c r="M53" s="350">
        <v>-4331</v>
      </c>
    </row>
    <row r="54" spans="2:13" ht="27.75" customHeight="1">
      <c r="B54" s="109"/>
      <c r="C54" s="110"/>
      <c r="D54" s="110"/>
      <c r="E54" s="111"/>
      <c r="F54" s="111"/>
      <c r="G54" s="111"/>
      <c r="H54" s="111"/>
      <c r="I54" s="112"/>
      <c r="J54" s="112"/>
      <c r="K54" s="112"/>
      <c r="L54" s="112"/>
      <c r="M54" s="112"/>
    </row>
    <row r="55" spans="2:13" ht="13"/>
  </sheetData>
  <sheetProtection algorithmName="SHA-512" hashValue="3wB0h+XbK0ak1uPDXbB5LuOiUaXyJrV9KR/vYEzYD3SUGzQSSUOqT/vLshVD0AVSRPjbjm6Q83DqqOcuXRZnUg==" saltValue="DvvTGuDLMnv+0jLbnSU3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534</v>
      </c>
      <c r="G54" s="117" t="s">
        <v>535</v>
      </c>
      <c r="H54" s="118" t="s">
        <v>536</v>
      </c>
    </row>
    <row r="55" spans="2:8" ht="52.5" customHeight="1">
      <c r="B55" s="119"/>
      <c r="C55" s="1222" t="s">
        <v>46</v>
      </c>
      <c r="D55" s="1222"/>
      <c r="E55" s="1223"/>
      <c r="F55" s="120">
        <v>8171</v>
      </c>
      <c r="G55" s="120">
        <v>8059</v>
      </c>
      <c r="H55" s="121">
        <v>8022</v>
      </c>
    </row>
    <row r="56" spans="2:8" ht="52.5" customHeight="1">
      <c r="B56" s="122"/>
      <c r="C56" s="1224" t="s">
        <v>47</v>
      </c>
      <c r="D56" s="1224"/>
      <c r="E56" s="1225"/>
      <c r="F56" s="123">
        <v>1092</v>
      </c>
      <c r="G56" s="123">
        <v>1093</v>
      </c>
      <c r="H56" s="124">
        <v>1224</v>
      </c>
    </row>
    <row r="57" spans="2:8" ht="53.25" customHeight="1">
      <c r="B57" s="122"/>
      <c r="C57" s="1226" t="s">
        <v>48</v>
      </c>
      <c r="D57" s="1226"/>
      <c r="E57" s="1227"/>
      <c r="F57" s="125">
        <v>5652</v>
      </c>
      <c r="G57" s="125">
        <v>6492</v>
      </c>
      <c r="H57" s="126">
        <v>7430</v>
      </c>
    </row>
    <row r="58" spans="2:8" ht="45.75" customHeight="1">
      <c r="B58" s="127"/>
      <c r="C58" s="1214" t="s">
        <v>564</v>
      </c>
      <c r="D58" s="1215"/>
      <c r="E58" s="1216"/>
      <c r="F58" s="128">
        <v>2112</v>
      </c>
      <c r="G58" s="128">
        <v>2843</v>
      </c>
      <c r="H58" s="129">
        <v>2670</v>
      </c>
    </row>
    <row r="59" spans="2:8" ht="45.75" customHeight="1">
      <c r="B59" s="127"/>
      <c r="C59" s="1214" t="s">
        <v>565</v>
      </c>
      <c r="D59" s="1215"/>
      <c r="E59" s="1216"/>
      <c r="F59" s="128">
        <v>2428</v>
      </c>
      <c r="G59" s="128">
        <v>2385</v>
      </c>
      <c r="H59" s="129">
        <v>2013</v>
      </c>
    </row>
    <row r="60" spans="2:8" ht="45.75" customHeight="1">
      <c r="B60" s="127"/>
      <c r="C60" s="1214" t="s">
        <v>566</v>
      </c>
      <c r="D60" s="1215"/>
      <c r="E60" s="1216"/>
      <c r="F60" s="128">
        <v>166</v>
      </c>
      <c r="G60" s="128">
        <v>172</v>
      </c>
      <c r="H60" s="129">
        <v>794</v>
      </c>
    </row>
    <row r="61" spans="2:8" ht="45.75" customHeight="1">
      <c r="B61" s="127"/>
      <c r="C61" s="1214" t="s">
        <v>567</v>
      </c>
      <c r="D61" s="1215"/>
      <c r="E61" s="1216"/>
      <c r="F61" s="128" t="s">
        <v>563</v>
      </c>
      <c r="G61" s="128" t="s">
        <v>563</v>
      </c>
      <c r="H61" s="129">
        <v>400</v>
      </c>
    </row>
    <row r="62" spans="2:8" ht="45.75" customHeight="1" thickBot="1">
      <c r="B62" s="130"/>
      <c r="C62" s="1217" t="s">
        <v>568</v>
      </c>
      <c r="D62" s="1218"/>
      <c r="E62" s="1219"/>
      <c r="F62" s="131">
        <v>73</v>
      </c>
      <c r="G62" s="131">
        <v>243</v>
      </c>
      <c r="H62" s="132">
        <v>234</v>
      </c>
    </row>
    <row r="63" spans="2:8" ht="52.5" customHeight="1" thickBot="1">
      <c r="B63" s="133"/>
      <c r="C63" s="1220" t="s">
        <v>49</v>
      </c>
      <c r="D63" s="1220"/>
      <c r="E63" s="1221"/>
      <c r="F63" s="134">
        <v>14915</v>
      </c>
      <c r="G63" s="134">
        <v>15643</v>
      </c>
      <c r="H63" s="135">
        <v>16676</v>
      </c>
    </row>
    <row r="64" spans="2:8" ht="13"/>
  </sheetData>
  <sheetProtection algorithmName="SHA-512" hashValue="Pet4sr3m6WY4RW21ZjsQis/tlImR3fbHJ6WR12judHvfq5Y2NcMZ56QEUIZUF/apZLbqpwN8ugwA3z26WGFhZQ==" saltValue="7It4q0/imagqKXIjkUeW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B8E02-D414-4996-A3CA-407873E9CC4D}">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c r="DD19" s="255"/>
      <c r="DE19" s="255"/>
    </row>
    <row r="20" spans="1:109" ht="13">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3">
      <c r="B23" s="259"/>
    </row>
    <row r="24" spans="1:109" ht="13">
      <c r="B24" s="259"/>
    </row>
    <row r="25" spans="1:109" ht="13">
      <c r="B25" s="259"/>
    </row>
    <row r="26" spans="1:109" ht="13">
      <c r="B26" s="259"/>
    </row>
    <row r="27" spans="1:109" ht="13">
      <c r="B27" s="259"/>
    </row>
    <row r="28" spans="1:109" ht="13">
      <c r="B28" s="259"/>
    </row>
    <row r="29" spans="1:109" ht="13">
      <c r="B29" s="259"/>
    </row>
    <row r="30" spans="1:109" ht="13">
      <c r="B30" s="259"/>
    </row>
    <row r="31" spans="1:109" ht="13">
      <c r="B31" s="259"/>
    </row>
    <row r="32" spans="1:109" ht="13">
      <c r="B32" s="259"/>
    </row>
    <row r="33" spans="2:109" ht="13">
      <c r="B33" s="259"/>
    </row>
    <row r="34" spans="2:109" ht="13">
      <c r="B34" s="259"/>
    </row>
    <row r="35" spans="2:109" ht="13">
      <c r="B35" s="259"/>
    </row>
    <row r="36" spans="2:109" ht="13">
      <c r="B36" s="259"/>
    </row>
    <row r="37" spans="2:109" ht="13">
      <c r="B37" s="259"/>
    </row>
    <row r="38" spans="2:109" ht="13">
      <c r="B38" s="259"/>
    </row>
    <row r="39" spans="2:109" ht="13">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c r="B40" s="356"/>
      <c r="DD40" s="356"/>
      <c r="DE40" s="255"/>
    </row>
    <row r="41" spans="2:109" ht="16.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357"/>
      <c r="I42" s="358"/>
      <c r="J42" s="358"/>
      <c r="K42" s="358"/>
      <c r="AM42" s="357"/>
      <c r="AN42" s="357" t="s">
        <v>571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29" t="s">
        <v>579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c r="B49" s="259"/>
      <c r="AN49" s="255" t="s">
        <v>572</v>
      </c>
    </row>
    <row r="50" spans="1:109" ht="13">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532</v>
      </c>
      <c r="BQ50" s="1242"/>
      <c r="BR50" s="1242"/>
      <c r="BS50" s="1242"/>
      <c r="BT50" s="1242"/>
      <c r="BU50" s="1242"/>
      <c r="BV50" s="1242"/>
      <c r="BW50" s="1242"/>
      <c r="BX50" s="1242" t="s">
        <v>533</v>
      </c>
      <c r="BY50" s="1242"/>
      <c r="BZ50" s="1242"/>
      <c r="CA50" s="1242"/>
      <c r="CB50" s="1242"/>
      <c r="CC50" s="1242"/>
      <c r="CD50" s="1242"/>
      <c r="CE50" s="1242"/>
      <c r="CF50" s="1242" t="s">
        <v>534</v>
      </c>
      <c r="CG50" s="1242"/>
      <c r="CH50" s="1242"/>
      <c r="CI50" s="1242"/>
      <c r="CJ50" s="1242"/>
      <c r="CK50" s="1242"/>
      <c r="CL50" s="1242"/>
      <c r="CM50" s="1242"/>
      <c r="CN50" s="1242" t="s">
        <v>535</v>
      </c>
      <c r="CO50" s="1242"/>
      <c r="CP50" s="1242"/>
      <c r="CQ50" s="1242"/>
      <c r="CR50" s="1242"/>
      <c r="CS50" s="1242"/>
      <c r="CT50" s="1242"/>
      <c r="CU50" s="1242"/>
      <c r="CV50" s="1242" t="s">
        <v>536</v>
      </c>
      <c r="CW50" s="1242"/>
      <c r="CX50" s="1242"/>
      <c r="CY50" s="1242"/>
      <c r="CZ50" s="1242"/>
      <c r="DA50" s="1242"/>
      <c r="DB50" s="1242"/>
      <c r="DC50" s="1242"/>
    </row>
    <row r="51" spans="1:109" ht="13.5" customHeight="1">
      <c r="B51" s="259"/>
      <c r="G51" s="1243"/>
      <c r="H51" s="1243"/>
      <c r="I51" s="1246"/>
      <c r="J51" s="1246"/>
      <c r="K51" s="1244"/>
      <c r="L51" s="1244"/>
      <c r="M51" s="1244"/>
      <c r="N51" s="1244"/>
      <c r="AM51" s="359"/>
      <c r="AN51" s="1245" t="s">
        <v>573</v>
      </c>
      <c r="AO51" s="1245"/>
      <c r="AP51" s="1245"/>
      <c r="AQ51" s="1245"/>
      <c r="AR51" s="1245"/>
      <c r="AS51" s="1245"/>
      <c r="AT51" s="1245"/>
      <c r="AU51" s="1245"/>
      <c r="AV51" s="1245"/>
      <c r="AW51" s="1245"/>
      <c r="AX51" s="1245"/>
      <c r="AY51" s="1245"/>
      <c r="AZ51" s="1245"/>
      <c r="BA51" s="1245"/>
      <c r="BB51" s="1245" t="s">
        <v>574</v>
      </c>
      <c r="BC51" s="1245"/>
      <c r="BD51" s="1245"/>
      <c r="BE51" s="1245"/>
      <c r="BF51" s="1245"/>
      <c r="BG51" s="1245"/>
      <c r="BH51" s="1245"/>
      <c r="BI51" s="1245"/>
      <c r="BJ51" s="1245"/>
      <c r="BK51" s="1245"/>
      <c r="BL51" s="1245"/>
      <c r="BM51" s="1245"/>
      <c r="BN51" s="1245"/>
      <c r="BO51" s="1245"/>
      <c r="BP51" s="1228">
        <v>2</v>
      </c>
      <c r="BQ51" s="1228"/>
      <c r="BR51" s="1228"/>
      <c r="BS51" s="1228"/>
      <c r="BT51" s="1228"/>
      <c r="BU51" s="1228"/>
      <c r="BV51" s="1228"/>
      <c r="BW51" s="1228"/>
      <c r="BX51" s="1228">
        <v>0.3</v>
      </c>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575</v>
      </c>
      <c r="BC53" s="1245"/>
      <c r="BD53" s="1245"/>
      <c r="BE53" s="1245"/>
      <c r="BF53" s="1245"/>
      <c r="BG53" s="1245"/>
      <c r="BH53" s="1245"/>
      <c r="BI53" s="1245"/>
      <c r="BJ53" s="1245"/>
      <c r="BK53" s="1245"/>
      <c r="BL53" s="1245"/>
      <c r="BM53" s="1245"/>
      <c r="BN53" s="1245"/>
      <c r="BO53" s="1245"/>
      <c r="BP53" s="1228">
        <v>64</v>
      </c>
      <c r="BQ53" s="1228"/>
      <c r="BR53" s="1228"/>
      <c r="BS53" s="1228"/>
      <c r="BT53" s="1228"/>
      <c r="BU53" s="1228"/>
      <c r="BV53" s="1228"/>
      <c r="BW53" s="1228"/>
      <c r="BX53" s="1228">
        <v>65.900000000000006</v>
      </c>
      <c r="BY53" s="1228"/>
      <c r="BZ53" s="1228"/>
      <c r="CA53" s="1228"/>
      <c r="CB53" s="1228"/>
      <c r="CC53" s="1228"/>
      <c r="CD53" s="1228"/>
      <c r="CE53" s="1228"/>
      <c r="CF53" s="1228">
        <v>70.2</v>
      </c>
      <c r="CG53" s="1228"/>
      <c r="CH53" s="1228"/>
      <c r="CI53" s="1228"/>
      <c r="CJ53" s="1228"/>
      <c r="CK53" s="1228"/>
      <c r="CL53" s="1228"/>
      <c r="CM53" s="1228"/>
      <c r="CN53" s="1228">
        <v>71.900000000000006</v>
      </c>
      <c r="CO53" s="1228"/>
      <c r="CP53" s="1228"/>
      <c r="CQ53" s="1228"/>
      <c r="CR53" s="1228"/>
      <c r="CS53" s="1228"/>
      <c r="CT53" s="1228"/>
      <c r="CU53" s="1228"/>
      <c r="CV53" s="1228">
        <v>72.5</v>
      </c>
      <c r="CW53" s="1228"/>
      <c r="CX53" s="1228"/>
      <c r="CY53" s="1228"/>
      <c r="CZ53" s="1228"/>
      <c r="DA53" s="1228"/>
      <c r="DB53" s="1228"/>
      <c r="DC53" s="1228"/>
    </row>
    <row r="54" spans="1:109" ht="13">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c r="A55" s="358"/>
      <c r="B55" s="259"/>
      <c r="G55" s="1238"/>
      <c r="H55" s="1238"/>
      <c r="I55" s="1238"/>
      <c r="J55" s="1238"/>
      <c r="K55" s="1244"/>
      <c r="L55" s="1244"/>
      <c r="M55" s="1244"/>
      <c r="N55" s="1244"/>
      <c r="AN55" s="1242" t="s">
        <v>576</v>
      </c>
      <c r="AO55" s="1242"/>
      <c r="AP55" s="1242"/>
      <c r="AQ55" s="1242"/>
      <c r="AR55" s="1242"/>
      <c r="AS55" s="1242"/>
      <c r="AT55" s="1242"/>
      <c r="AU55" s="1242"/>
      <c r="AV55" s="1242"/>
      <c r="AW55" s="1242"/>
      <c r="AX55" s="1242"/>
      <c r="AY55" s="1242"/>
      <c r="AZ55" s="1242"/>
      <c r="BA55" s="1242"/>
      <c r="BB55" s="1245" t="s">
        <v>574</v>
      </c>
      <c r="BC55" s="1245"/>
      <c r="BD55" s="1245"/>
      <c r="BE55" s="1245"/>
      <c r="BF55" s="1245"/>
      <c r="BG55" s="1245"/>
      <c r="BH55" s="1245"/>
      <c r="BI55" s="1245"/>
      <c r="BJ55" s="1245"/>
      <c r="BK55" s="1245"/>
      <c r="BL55" s="1245"/>
      <c r="BM55" s="1245"/>
      <c r="BN55" s="1245"/>
      <c r="BO55" s="1245"/>
      <c r="BP55" s="1228">
        <v>25.5</v>
      </c>
      <c r="BQ55" s="1228"/>
      <c r="BR55" s="1228"/>
      <c r="BS55" s="1228"/>
      <c r="BT55" s="1228"/>
      <c r="BU55" s="1228"/>
      <c r="BV55" s="1228"/>
      <c r="BW55" s="1228"/>
      <c r="BX55" s="1228">
        <v>25.1</v>
      </c>
      <c r="BY55" s="1228"/>
      <c r="BZ55" s="1228"/>
      <c r="CA55" s="1228"/>
      <c r="CB55" s="1228"/>
      <c r="CC55" s="1228"/>
      <c r="CD55" s="1228"/>
      <c r="CE55" s="1228"/>
      <c r="CF55" s="1228">
        <v>11.2</v>
      </c>
      <c r="CG55" s="1228"/>
      <c r="CH55" s="1228"/>
      <c r="CI55" s="1228"/>
      <c r="CJ55" s="1228"/>
      <c r="CK55" s="1228"/>
      <c r="CL55" s="1228"/>
      <c r="CM55" s="1228"/>
      <c r="CN55" s="1228">
        <v>4.5999999999999996</v>
      </c>
      <c r="CO55" s="1228"/>
      <c r="CP55" s="1228"/>
      <c r="CQ55" s="1228"/>
      <c r="CR55" s="1228"/>
      <c r="CS55" s="1228"/>
      <c r="CT55" s="1228"/>
      <c r="CU55" s="1228"/>
      <c r="CV55" s="1228">
        <v>4.2</v>
      </c>
      <c r="CW55" s="1228"/>
      <c r="CX55" s="1228"/>
      <c r="CY55" s="1228"/>
      <c r="CZ55" s="1228"/>
      <c r="DA55" s="1228"/>
      <c r="DB55" s="1228"/>
      <c r="DC55" s="1228"/>
    </row>
    <row r="56" spans="1:109" ht="13">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575</v>
      </c>
      <c r="BC57" s="1245"/>
      <c r="BD57" s="1245"/>
      <c r="BE57" s="1245"/>
      <c r="BF57" s="1245"/>
      <c r="BG57" s="1245"/>
      <c r="BH57" s="1245"/>
      <c r="BI57" s="1245"/>
      <c r="BJ57" s="1245"/>
      <c r="BK57" s="1245"/>
      <c r="BL57" s="1245"/>
      <c r="BM57" s="1245"/>
      <c r="BN57" s="1245"/>
      <c r="BO57" s="1245"/>
      <c r="BP57" s="1228">
        <v>60.9</v>
      </c>
      <c r="BQ57" s="1228"/>
      <c r="BR57" s="1228"/>
      <c r="BS57" s="1228"/>
      <c r="BT57" s="1228"/>
      <c r="BU57" s="1228"/>
      <c r="BV57" s="1228"/>
      <c r="BW57" s="1228"/>
      <c r="BX57" s="1228">
        <v>61</v>
      </c>
      <c r="BY57" s="1228"/>
      <c r="BZ57" s="1228"/>
      <c r="CA57" s="1228"/>
      <c r="CB57" s="1228"/>
      <c r="CC57" s="1228"/>
      <c r="CD57" s="1228"/>
      <c r="CE57" s="1228"/>
      <c r="CF57" s="1228">
        <v>63.7</v>
      </c>
      <c r="CG57" s="1228"/>
      <c r="CH57" s="1228"/>
      <c r="CI57" s="1228"/>
      <c r="CJ57" s="1228"/>
      <c r="CK57" s="1228"/>
      <c r="CL57" s="1228"/>
      <c r="CM57" s="1228"/>
      <c r="CN57" s="1228">
        <v>64.099999999999994</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ht="13">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c r="B63" s="312" t="s">
        <v>577</v>
      </c>
    </row>
    <row r="64" spans="1:109" ht="13">
      <c r="B64" s="259"/>
      <c r="G64" s="357"/>
      <c r="I64" s="369"/>
      <c r="J64" s="369"/>
      <c r="K64" s="369"/>
      <c r="L64" s="369"/>
      <c r="M64" s="369"/>
      <c r="N64" s="370"/>
      <c r="AM64" s="357"/>
      <c r="AN64" s="357" t="s">
        <v>571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c r="B65" s="259"/>
      <c r="AN65" s="1229" t="s">
        <v>580</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c r="B71" s="259"/>
      <c r="G71" s="374"/>
      <c r="I71" s="375"/>
      <c r="J71" s="372"/>
      <c r="K71" s="372"/>
      <c r="L71" s="373"/>
      <c r="M71" s="372"/>
      <c r="N71" s="373"/>
      <c r="AM71" s="374"/>
      <c r="AN71" s="255" t="s">
        <v>572</v>
      </c>
    </row>
    <row r="72" spans="2:107" ht="13">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532</v>
      </c>
      <c r="BQ72" s="1242"/>
      <c r="BR72" s="1242"/>
      <c r="BS72" s="1242"/>
      <c r="BT72" s="1242"/>
      <c r="BU72" s="1242"/>
      <c r="BV72" s="1242"/>
      <c r="BW72" s="1242"/>
      <c r="BX72" s="1242" t="s">
        <v>533</v>
      </c>
      <c r="BY72" s="1242"/>
      <c r="BZ72" s="1242"/>
      <c r="CA72" s="1242"/>
      <c r="CB72" s="1242"/>
      <c r="CC72" s="1242"/>
      <c r="CD72" s="1242"/>
      <c r="CE72" s="1242"/>
      <c r="CF72" s="1242" t="s">
        <v>534</v>
      </c>
      <c r="CG72" s="1242"/>
      <c r="CH72" s="1242"/>
      <c r="CI72" s="1242"/>
      <c r="CJ72" s="1242"/>
      <c r="CK72" s="1242"/>
      <c r="CL72" s="1242"/>
      <c r="CM72" s="1242"/>
      <c r="CN72" s="1242" t="s">
        <v>535</v>
      </c>
      <c r="CO72" s="1242"/>
      <c r="CP72" s="1242"/>
      <c r="CQ72" s="1242"/>
      <c r="CR72" s="1242"/>
      <c r="CS72" s="1242"/>
      <c r="CT72" s="1242"/>
      <c r="CU72" s="1242"/>
      <c r="CV72" s="1242" t="s">
        <v>536</v>
      </c>
      <c r="CW72" s="1242"/>
      <c r="CX72" s="1242"/>
      <c r="CY72" s="1242"/>
      <c r="CZ72" s="1242"/>
      <c r="DA72" s="1242"/>
      <c r="DB72" s="1242"/>
      <c r="DC72" s="1242"/>
    </row>
    <row r="73" spans="2:107" ht="13">
      <c r="B73" s="259"/>
      <c r="G73" s="1243"/>
      <c r="H73" s="1243"/>
      <c r="I73" s="1243"/>
      <c r="J73" s="1243"/>
      <c r="K73" s="1248"/>
      <c r="L73" s="1248"/>
      <c r="M73" s="1248"/>
      <c r="N73" s="1248"/>
      <c r="AM73" s="359"/>
      <c r="AN73" s="1245" t="s">
        <v>573</v>
      </c>
      <c r="AO73" s="1245"/>
      <c r="AP73" s="1245"/>
      <c r="AQ73" s="1245"/>
      <c r="AR73" s="1245"/>
      <c r="AS73" s="1245"/>
      <c r="AT73" s="1245"/>
      <c r="AU73" s="1245"/>
      <c r="AV73" s="1245"/>
      <c r="AW73" s="1245"/>
      <c r="AX73" s="1245"/>
      <c r="AY73" s="1245"/>
      <c r="AZ73" s="1245"/>
      <c r="BA73" s="1245"/>
      <c r="BB73" s="1245" t="s">
        <v>574</v>
      </c>
      <c r="BC73" s="1245"/>
      <c r="BD73" s="1245"/>
      <c r="BE73" s="1245"/>
      <c r="BF73" s="1245"/>
      <c r="BG73" s="1245"/>
      <c r="BH73" s="1245"/>
      <c r="BI73" s="1245"/>
      <c r="BJ73" s="1245"/>
      <c r="BK73" s="1245"/>
      <c r="BL73" s="1245"/>
      <c r="BM73" s="1245"/>
      <c r="BN73" s="1245"/>
      <c r="BO73" s="1245"/>
      <c r="BP73" s="1228">
        <v>2</v>
      </c>
      <c r="BQ73" s="1228"/>
      <c r="BR73" s="1228"/>
      <c r="BS73" s="1228"/>
      <c r="BT73" s="1228"/>
      <c r="BU73" s="1228"/>
      <c r="BV73" s="1228"/>
      <c r="BW73" s="1228"/>
      <c r="BX73" s="1228">
        <v>0.3</v>
      </c>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c r="B74" s="259"/>
      <c r="G74" s="1243"/>
      <c r="H74" s="1243"/>
      <c r="I74" s="1243"/>
      <c r="J74" s="1243"/>
      <c r="K74" s="1248"/>
      <c r="L74" s="1248"/>
      <c r="M74" s="1248"/>
      <c r="N74" s="1248"/>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578</v>
      </c>
      <c r="BC75" s="1245"/>
      <c r="BD75" s="1245"/>
      <c r="BE75" s="1245"/>
      <c r="BF75" s="1245"/>
      <c r="BG75" s="1245"/>
      <c r="BH75" s="1245"/>
      <c r="BI75" s="1245"/>
      <c r="BJ75" s="1245"/>
      <c r="BK75" s="1245"/>
      <c r="BL75" s="1245"/>
      <c r="BM75" s="1245"/>
      <c r="BN75" s="1245"/>
      <c r="BO75" s="1245"/>
      <c r="BP75" s="1228">
        <v>8.6</v>
      </c>
      <c r="BQ75" s="1228"/>
      <c r="BR75" s="1228"/>
      <c r="BS75" s="1228"/>
      <c r="BT75" s="1228"/>
      <c r="BU75" s="1228"/>
      <c r="BV75" s="1228"/>
      <c r="BW75" s="1228"/>
      <c r="BX75" s="1228">
        <v>7.9</v>
      </c>
      <c r="BY75" s="1228"/>
      <c r="BZ75" s="1228"/>
      <c r="CA75" s="1228"/>
      <c r="CB75" s="1228"/>
      <c r="CC75" s="1228"/>
      <c r="CD75" s="1228"/>
      <c r="CE75" s="1228"/>
      <c r="CF75" s="1228">
        <v>7.7</v>
      </c>
      <c r="CG75" s="1228"/>
      <c r="CH75" s="1228"/>
      <c r="CI75" s="1228"/>
      <c r="CJ75" s="1228"/>
      <c r="CK75" s="1228"/>
      <c r="CL75" s="1228"/>
      <c r="CM75" s="1228"/>
      <c r="CN75" s="1228">
        <v>7.7</v>
      </c>
      <c r="CO75" s="1228"/>
      <c r="CP75" s="1228"/>
      <c r="CQ75" s="1228"/>
      <c r="CR75" s="1228"/>
      <c r="CS75" s="1228"/>
      <c r="CT75" s="1228"/>
      <c r="CU75" s="1228"/>
      <c r="CV75" s="1228">
        <v>7.3</v>
      </c>
      <c r="CW75" s="1228"/>
      <c r="CX75" s="1228"/>
      <c r="CY75" s="1228"/>
      <c r="CZ75" s="1228"/>
      <c r="DA75" s="1228"/>
      <c r="DB75" s="1228"/>
      <c r="DC75" s="1228"/>
    </row>
    <row r="76" spans="2:107" ht="13">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c r="B77" s="259"/>
      <c r="G77" s="1238"/>
      <c r="H77" s="1238"/>
      <c r="I77" s="1238"/>
      <c r="J77" s="1238"/>
      <c r="K77" s="1248"/>
      <c r="L77" s="1248"/>
      <c r="M77" s="1248"/>
      <c r="N77" s="1248"/>
      <c r="AN77" s="1242" t="s">
        <v>576</v>
      </c>
      <c r="AO77" s="1242"/>
      <c r="AP77" s="1242"/>
      <c r="AQ77" s="1242"/>
      <c r="AR77" s="1242"/>
      <c r="AS77" s="1242"/>
      <c r="AT77" s="1242"/>
      <c r="AU77" s="1242"/>
      <c r="AV77" s="1242"/>
      <c r="AW77" s="1242"/>
      <c r="AX77" s="1242"/>
      <c r="AY77" s="1242"/>
      <c r="AZ77" s="1242"/>
      <c r="BA77" s="1242"/>
      <c r="BB77" s="1245" t="s">
        <v>574</v>
      </c>
      <c r="BC77" s="1245"/>
      <c r="BD77" s="1245"/>
      <c r="BE77" s="1245"/>
      <c r="BF77" s="1245"/>
      <c r="BG77" s="1245"/>
      <c r="BH77" s="1245"/>
      <c r="BI77" s="1245"/>
      <c r="BJ77" s="1245"/>
      <c r="BK77" s="1245"/>
      <c r="BL77" s="1245"/>
      <c r="BM77" s="1245"/>
      <c r="BN77" s="1245"/>
      <c r="BO77" s="1245"/>
      <c r="BP77" s="1228">
        <v>25.5</v>
      </c>
      <c r="BQ77" s="1228"/>
      <c r="BR77" s="1228"/>
      <c r="BS77" s="1228"/>
      <c r="BT77" s="1228"/>
      <c r="BU77" s="1228"/>
      <c r="BV77" s="1228"/>
      <c r="BW77" s="1228"/>
      <c r="BX77" s="1228">
        <v>25.1</v>
      </c>
      <c r="BY77" s="1228"/>
      <c r="BZ77" s="1228"/>
      <c r="CA77" s="1228"/>
      <c r="CB77" s="1228"/>
      <c r="CC77" s="1228"/>
      <c r="CD77" s="1228"/>
      <c r="CE77" s="1228"/>
      <c r="CF77" s="1228">
        <v>11.2</v>
      </c>
      <c r="CG77" s="1228"/>
      <c r="CH77" s="1228"/>
      <c r="CI77" s="1228"/>
      <c r="CJ77" s="1228"/>
      <c r="CK77" s="1228"/>
      <c r="CL77" s="1228"/>
      <c r="CM77" s="1228"/>
      <c r="CN77" s="1228">
        <v>4.5999999999999996</v>
      </c>
      <c r="CO77" s="1228"/>
      <c r="CP77" s="1228"/>
      <c r="CQ77" s="1228"/>
      <c r="CR77" s="1228"/>
      <c r="CS77" s="1228"/>
      <c r="CT77" s="1228"/>
      <c r="CU77" s="1228"/>
      <c r="CV77" s="1228">
        <v>4.2</v>
      </c>
      <c r="CW77" s="1228"/>
      <c r="CX77" s="1228"/>
      <c r="CY77" s="1228"/>
      <c r="CZ77" s="1228"/>
      <c r="DA77" s="1228"/>
      <c r="DB77" s="1228"/>
      <c r="DC77" s="1228"/>
    </row>
    <row r="78" spans="2:107" ht="13">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c r="B79" s="259"/>
      <c r="G79" s="1238"/>
      <c r="H79" s="1238"/>
      <c r="I79" s="1247"/>
      <c r="J79" s="1247"/>
      <c r="K79" s="1249"/>
      <c r="L79" s="1249"/>
      <c r="M79" s="1249"/>
      <c r="N79" s="1249"/>
      <c r="AN79" s="1242"/>
      <c r="AO79" s="1242"/>
      <c r="AP79" s="1242"/>
      <c r="AQ79" s="1242"/>
      <c r="AR79" s="1242"/>
      <c r="AS79" s="1242"/>
      <c r="AT79" s="1242"/>
      <c r="AU79" s="1242"/>
      <c r="AV79" s="1242"/>
      <c r="AW79" s="1242"/>
      <c r="AX79" s="1242"/>
      <c r="AY79" s="1242"/>
      <c r="AZ79" s="1242"/>
      <c r="BA79" s="1242"/>
      <c r="BB79" s="1245" t="s">
        <v>578</v>
      </c>
      <c r="BC79" s="1245"/>
      <c r="BD79" s="1245"/>
      <c r="BE79" s="1245"/>
      <c r="BF79" s="1245"/>
      <c r="BG79" s="1245"/>
      <c r="BH79" s="1245"/>
      <c r="BI79" s="1245"/>
      <c r="BJ79" s="1245"/>
      <c r="BK79" s="1245"/>
      <c r="BL79" s="1245"/>
      <c r="BM79" s="1245"/>
      <c r="BN79" s="1245"/>
      <c r="BO79" s="1245"/>
      <c r="BP79" s="1228">
        <v>6.6</v>
      </c>
      <c r="BQ79" s="1228"/>
      <c r="BR79" s="1228"/>
      <c r="BS79" s="1228"/>
      <c r="BT79" s="1228"/>
      <c r="BU79" s="1228"/>
      <c r="BV79" s="1228"/>
      <c r="BW79" s="1228"/>
      <c r="BX79" s="1228">
        <v>6.4</v>
      </c>
      <c r="BY79" s="1228"/>
      <c r="BZ79" s="1228"/>
      <c r="CA79" s="1228"/>
      <c r="CB79" s="1228"/>
      <c r="CC79" s="1228"/>
      <c r="CD79" s="1228"/>
      <c r="CE79" s="1228"/>
      <c r="CF79" s="1228">
        <v>5.7</v>
      </c>
      <c r="CG79" s="1228"/>
      <c r="CH79" s="1228"/>
      <c r="CI79" s="1228"/>
      <c r="CJ79" s="1228"/>
      <c r="CK79" s="1228"/>
      <c r="CL79" s="1228"/>
      <c r="CM79" s="1228"/>
      <c r="CN79" s="1228">
        <v>5.8</v>
      </c>
      <c r="CO79" s="1228"/>
      <c r="CP79" s="1228"/>
      <c r="CQ79" s="1228"/>
      <c r="CR79" s="1228"/>
      <c r="CS79" s="1228"/>
      <c r="CT79" s="1228"/>
      <c r="CU79" s="1228"/>
      <c r="CV79" s="1228">
        <v>5.8</v>
      </c>
      <c r="CW79" s="1228"/>
      <c r="CX79" s="1228"/>
      <c r="CY79" s="1228"/>
      <c r="CZ79" s="1228"/>
      <c r="DA79" s="1228"/>
      <c r="DB79" s="1228"/>
      <c r="DC79" s="1228"/>
    </row>
    <row r="80" spans="2:107" ht="13">
      <c r="B80" s="259"/>
      <c r="G80" s="1238"/>
      <c r="H80" s="1238"/>
      <c r="I80" s="1247"/>
      <c r="J80" s="1247"/>
      <c r="K80" s="1249"/>
      <c r="L80" s="1249"/>
      <c r="M80" s="1249"/>
      <c r="N80" s="1249"/>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c r="B81" s="259"/>
    </row>
    <row r="82" spans="2:109" ht="16.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hF26kTwrwclt8W6mAcYMO+7u6HzsRbN7VkrOoGAoENNddtYf09oCUlNRK3H56IecnsK8q5i6jNafdrVQ/amwFQ==" saltValue="4Qb+68Bra8iMclpxpwjmb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2C2F9-666D-4A2D-B77C-D90B750C09FC}">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c r="S2" s="253"/>
      <c r="AH2" s="253"/>
    </row>
    <row r="3" spans="1: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row r="5" spans="1:34" ht="13"/>
    <row r="6" spans="1:34" ht="13"/>
    <row r="7" spans="1:34" ht="13"/>
    <row r="8" spans="1:34" ht="13"/>
    <row r="9" spans="1:34" ht="13">
      <c r="AH9" s="253"/>
    </row>
    <row r="10" spans="1:34" ht="13"/>
    <row r="11" spans="1:34" ht="13"/>
    <row r="12" spans="1:34" ht="13"/>
    <row r="13" spans="1:34" ht="13"/>
    <row r="14" spans="1:34" ht="13"/>
    <row r="15" spans="1:34" ht="13"/>
    <row r="16" spans="1: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482</v>
      </c>
    </row>
  </sheetData>
  <sheetProtection algorithmName="SHA-512" hashValue="4XAbF8VySOU0XMmuqnV6E2+MQtbg5pQir0zwSZZtbMAMe1jV0baggxJdh+KymdbyI5LXZXyCrKf11QqDmpulCg==" saltValue="k7j67+iPhhERFRMZQAFY/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BF175-4102-4A6C-AD7D-68ED0AA393E7}">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c r="S2" s="253"/>
      <c r="AH2" s="253"/>
    </row>
    <row r="3" spans="2: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row r="5" spans="2:34" ht="13"/>
    <row r="6" spans="2:34" ht="13"/>
    <row r="7" spans="2:34" ht="13"/>
    <row r="8" spans="2:34" ht="13"/>
    <row r="9" spans="2:34" ht="13">
      <c r="AH9" s="253"/>
    </row>
    <row r="10" spans="2:34" ht="13"/>
    <row r="11" spans="2:34" ht="13"/>
    <row r="12" spans="2:34" ht="13"/>
    <row r="13" spans="2:34" ht="13"/>
    <row r="14" spans="2:34" ht="13"/>
    <row r="15" spans="2:34" ht="13"/>
    <row r="16" spans="2: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482</v>
      </c>
    </row>
  </sheetData>
  <sheetProtection algorithmName="SHA-512" hashValue="xYkk9hE/sQ0Gf26KrpYRaBLGFqs3x9PMUR6nGaCUuDwQnCNbyBw4/gJpCBsAuZqngHyl/u3vivZ4xRVdC2chUQ==" saltValue="kZDycDAG4i10++aIDF+Sl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50</v>
      </c>
      <c r="E2" s="147"/>
      <c r="F2" s="148" t="s">
        <v>531</v>
      </c>
      <c r="G2" s="149"/>
      <c r="H2" s="150"/>
    </row>
    <row r="3" spans="1:8">
      <c r="A3" s="146" t="s">
        <v>524</v>
      </c>
      <c r="B3" s="151"/>
      <c r="C3" s="152"/>
      <c r="D3" s="153">
        <v>96464</v>
      </c>
      <c r="E3" s="154"/>
      <c r="F3" s="155">
        <v>62383</v>
      </c>
      <c r="G3" s="156"/>
      <c r="H3" s="157"/>
    </row>
    <row r="4" spans="1:8">
      <c r="A4" s="158"/>
      <c r="B4" s="159"/>
      <c r="C4" s="160"/>
      <c r="D4" s="161">
        <v>54932</v>
      </c>
      <c r="E4" s="162"/>
      <c r="F4" s="163">
        <v>35325</v>
      </c>
      <c r="G4" s="164"/>
      <c r="H4" s="165"/>
    </row>
    <row r="5" spans="1:8">
      <c r="A5" s="146" t="s">
        <v>526</v>
      </c>
      <c r="B5" s="151"/>
      <c r="C5" s="152"/>
      <c r="D5" s="153">
        <v>95259</v>
      </c>
      <c r="E5" s="154"/>
      <c r="F5" s="155">
        <v>63812</v>
      </c>
      <c r="G5" s="156"/>
      <c r="H5" s="157"/>
    </row>
    <row r="6" spans="1:8">
      <c r="A6" s="158"/>
      <c r="B6" s="159"/>
      <c r="C6" s="160"/>
      <c r="D6" s="161">
        <v>57559</v>
      </c>
      <c r="E6" s="162"/>
      <c r="F6" s="163">
        <v>33848</v>
      </c>
      <c r="G6" s="164"/>
      <c r="H6" s="165"/>
    </row>
    <row r="7" spans="1:8">
      <c r="A7" s="146" t="s">
        <v>527</v>
      </c>
      <c r="B7" s="151"/>
      <c r="C7" s="152"/>
      <c r="D7" s="153">
        <v>106487</v>
      </c>
      <c r="E7" s="154"/>
      <c r="F7" s="155">
        <v>45945</v>
      </c>
      <c r="G7" s="156"/>
      <c r="H7" s="157"/>
    </row>
    <row r="8" spans="1:8">
      <c r="A8" s="158"/>
      <c r="B8" s="159"/>
      <c r="C8" s="160"/>
      <c r="D8" s="161">
        <v>70350</v>
      </c>
      <c r="E8" s="162"/>
      <c r="F8" s="163">
        <v>25180</v>
      </c>
      <c r="G8" s="164"/>
      <c r="H8" s="165"/>
    </row>
    <row r="9" spans="1:8">
      <c r="A9" s="146" t="s">
        <v>528</v>
      </c>
      <c r="B9" s="151"/>
      <c r="C9" s="152"/>
      <c r="D9" s="153">
        <v>77911</v>
      </c>
      <c r="E9" s="154"/>
      <c r="F9" s="155">
        <v>44475</v>
      </c>
      <c r="G9" s="156"/>
      <c r="H9" s="157"/>
    </row>
    <row r="10" spans="1:8">
      <c r="A10" s="158"/>
      <c r="B10" s="159"/>
      <c r="C10" s="160"/>
      <c r="D10" s="161">
        <v>47047</v>
      </c>
      <c r="E10" s="162"/>
      <c r="F10" s="163">
        <v>24780</v>
      </c>
      <c r="G10" s="164"/>
      <c r="H10" s="165"/>
    </row>
    <row r="11" spans="1:8">
      <c r="A11" s="146" t="s">
        <v>529</v>
      </c>
      <c r="B11" s="151"/>
      <c r="C11" s="152"/>
      <c r="D11" s="153">
        <v>92687</v>
      </c>
      <c r="E11" s="154"/>
      <c r="F11" s="155">
        <v>45982</v>
      </c>
      <c r="G11" s="156"/>
      <c r="H11" s="157"/>
    </row>
    <row r="12" spans="1:8">
      <c r="A12" s="158"/>
      <c r="B12" s="159"/>
      <c r="C12" s="166"/>
      <c r="D12" s="161">
        <v>56570</v>
      </c>
      <c r="E12" s="162"/>
      <c r="F12" s="163">
        <v>25583</v>
      </c>
      <c r="G12" s="164"/>
      <c r="H12" s="165"/>
    </row>
    <row r="13" spans="1:8">
      <c r="A13" s="146"/>
      <c r="B13" s="151"/>
      <c r="C13" s="152"/>
      <c r="D13" s="153">
        <v>93762</v>
      </c>
      <c r="E13" s="154"/>
      <c r="F13" s="155">
        <v>52519</v>
      </c>
      <c r="G13" s="167"/>
      <c r="H13" s="157"/>
    </row>
    <row r="14" spans="1:8">
      <c r="A14" s="158"/>
      <c r="B14" s="159"/>
      <c r="C14" s="160"/>
      <c r="D14" s="161">
        <v>57292</v>
      </c>
      <c r="E14" s="162"/>
      <c r="F14" s="163">
        <v>28943</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10.5</v>
      </c>
      <c r="C19" s="168">
        <f>ROUND(VALUE(SUBSTITUTE(実質収支比率等に係る経年分析!G$48,"▲","-")),2)</f>
        <v>7.66</v>
      </c>
      <c r="D19" s="168">
        <f>ROUND(VALUE(SUBSTITUTE(実質収支比率等に係る経年分析!H$48,"▲","-")),2)</f>
        <v>9.7100000000000009</v>
      </c>
      <c r="E19" s="168">
        <f>ROUND(VALUE(SUBSTITUTE(実質収支比率等に係る経年分析!I$48,"▲","-")),2)</f>
        <v>11.54</v>
      </c>
      <c r="F19" s="168">
        <f>ROUND(VALUE(SUBSTITUTE(実質収支比率等に係る経年分析!J$48,"▲","-")),2)</f>
        <v>9.66</v>
      </c>
    </row>
    <row r="20" spans="1:11">
      <c r="A20" s="168" t="s">
        <v>53</v>
      </c>
      <c r="B20" s="168">
        <f>ROUND(VALUE(SUBSTITUTE(実質収支比率等に係る経年分析!F$47,"▲","-")),2)</f>
        <v>26.66</v>
      </c>
      <c r="C20" s="168">
        <f>ROUND(VALUE(SUBSTITUTE(実質収支比率等に係る経年分析!G$47,"▲","-")),2)</f>
        <v>27.74</v>
      </c>
      <c r="D20" s="168">
        <f>ROUND(VALUE(SUBSTITUTE(実質収支比率等に係る経年分析!H$47,"▲","-")),2)</f>
        <v>27.63</v>
      </c>
      <c r="E20" s="168">
        <f>ROUND(VALUE(SUBSTITUTE(実質収支比率等に係る経年分析!I$47,"▲","-")),2)</f>
        <v>28.11</v>
      </c>
      <c r="F20" s="168">
        <f>ROUND(VALUE(SUBSTITUTE(実質収支比率等に係る経年分析!J$47,"▲","-")),2)</f>
        <v>27.36</v>
      </c>
    </row>
    <row r="21" spans="1:11">
      <c r="A21" s="168" t="s">
        <v>54</v>
      </c>
      <c r="B21" s="168">
        <f>IF(ISNUMBER(VALUE(SUBSTITUTE(実質収支比率等に係る経年分析!F$49,"▲","-"))),ROUND(VALUE(SUBSTITUTE(実質収支比率等に係る経年分析!F$49,"▲","-")),2),NA())</f>
        <v>-3.32</v>
      </c>
      <c r="C21" s="168">
        <f>IF(ISNUMBER(VALUE(SUBSTITUTE(実質収支比率等に係る経年分析!G$49,"▲","-"))),ROUND(VALUE(SUBSTITUTE(実質収支比率等に係る経年分析!G$49,"▲","-")),2),NA())</f>
        <v>-1.68</v>
      </c>
      <c r="D21" s="168">
        <f>IF(ISNUMBER(VALUE(SUBSTITUTE(実質収支比率等に係る経年分析!H$49,"▲","-"))),ROUND(VALUE(SUBSTITUTE(実質収支比率等に係る経年分析!H$49,"▲","-")),2),NA())</f>
        <v>3.38</v>
      </c>
      <c r="E21" s="168">
        <f>IF(ISNUMBER(VALUE(SUBSTITUTE(実質収支比率等に係る経年分析!I$49,"▲","-"))),ROUND(VALUE(SUBSTITUTE(実質収支比率等に係る経年分析!I$49,"▲","-")),2),NA())</f>
        <v>1.17</v>
      </c>
      <c r="F21" s="168">
        <f>IF(ISNUMBER(VALUE(SUBSTITUTE(実質収支比率等に係る経年分析!J$49,"▲","-"))),ROUND(VALUE(SUBSTITUTE(実質収支比率等に係る経年分析!J$49,"▲","-")),2),NA())</f>
        <v>-1.75</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0.41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0.34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0.26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str">
        <f>IF(連結実質赤字比率に係る赤字・黒字の構成分析!C$41="",NA(),連結実質赤字比率に係る赤字・黒字の構成分析!C$41)</f>
        <v>天辰第一地区土地区画整理事業会計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c r="A30" s="169" t="str">
        <f>IF(連結実質赤字比率に係る赤字・黒字の構成分析!C$40="",NA(),連結実質赤字比率に係る赤字・黒字の構成分析!C$40)</f>
        <v>温泉給湯事業会計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c r="A31" s="169" t="str">
        <f>IF(連結実質赤字比率に係る赤字・黒字の構成分析!C$39="",NA(),連結実質赤字比率に係る赤字・黒字の構成分析!C$39)</f>
        <v>天辰第二地区土地区画整理事業会計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0.04</v>
      </c>
    </row>
    <row r="32" spans="1:11">
      <c r="A32" s="169" t="str">
        <f>IF(連結実質赤字比率に係る赤字・黒字の構成分析!C$38="",NA(),連結実質赤字比率に係る赤字・黒字の構成分析!C$38)</f>
        <v>簡易水道事業会計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0.76</v>
      </c>
    </row>
    <row r="33" spans="1:16">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1.87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1.41</v>
      </c>
    </row>
    <row r="34" spans="1:16">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0.55000000000000004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1.51</v>
      </c>
    </row>
    <row r="35" spans="1:16">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4.74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5.76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6.01</v>
      </c>
    </row>
    <row r="36" spans="1:16">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10.44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7.63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9.6300000000000008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11.52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9.59</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4150</v>
      </c>
      <c r="E42" s="170"/>
      <c r="F42" s="170"/>
      <c r="G42" s="170">
        <f>'実質公債費比率（分子）の構造'!L$52</f>
        <v>4093</v>
      </c>
      <c r="H42" s="170"/>
      <c r="I42" s="170"/>
      <c r="J42" s="170">
        <f>'実質公債費比率（分子）の構造'!M$52</f>
        <v>4138</v>
      </c>
      <c r="K42" s="170"/>
      <c r="L42" s="170"/>
      <c r="M42" s="170">
        <f>'実質公債費比率（分子）の構造'!N$52</f>
        <v>3916</v>
      </c>
      <c r="N42" s="170"/>
      <c r="O42" s="170"/>
      <c r="P42" s="170">
        <f>'実質公債費比率（分子）の構造'!O$52</f>
        <v>3709</v>
      </c>
    </row>
    <row r="43" spans="1:16">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f>'実質公債費比率（分子）の構造'!K$50</f>
        <v>87</v>
      </c>
      <c r="C44" s="170"/>
      <c r="D44" s="170"/>
      <c r="E44" s="170">
        <f>'実質公債費比率（分子）の構造'!L$50</f>
        <v>78</v>
      </c>
      <c r="F44" s="170"/>
      <c r="G44" s="170"/>
      <c r="H44" s="170">
        <f>'実質公債費比率（分子）の構造'!M$50</f>
        <v>55</v>
      </c>
      <c r="I44" s="170"/>
      <c r="J44" s="170"/>
      <c r="K44" s="170">
        <f>'実質公債費比率（分子）の構造'!N$50</f>
        <v>46</v>
      </c>
      <c r="L44" s="170"/>
      <c r="M44" s="170"/>
      <c r="N44" s="170">
        <f>'実質公債費比率（分子）の構造'!O$50</f>
        <v>25</v>
      </c>
      <c r="O44" s="170"/>
      <c r="P44" s="170"/>
    </row>
    <row r="45" spans="1:16">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c r="A46" s="170" t="s">
        <v>64</v>
      </c>
      <c r="B46" s="170">
        <f>'実質公債費比率（分子）の構造'!K$48</f>
        <v>572</v>
      </c>
      <c r="C46" s="170"/>
      <c r="D46" s="170"/>
      <c r="E46" s="170">
        <f>'実質公債費比率（分子）の構造'!L$48</f>
        <v>560</v>
      </c>
      <c r="F46" s="170"/>
      <c r="G46" s="170"/>
      <c r="H46" s="170">
        <f>'実質公債費比率（分子）の構造'!M$48</f>
        <v>561</v>
      </c>
      <c r="I46" s="170"/>
      <c r="J46" s="170"/>
      <c r="K46" s="170">
        <f>'実質公債費比率（分子）の構造'!N$48</f>
        <v>590</v>
      </c>
      <c r="L46" s="170"/>
      <c r="M46" s="170"/>
      <c r="N46" s="170">
        <f>'実質公債費比率（分子）の構造'!O$48</f>
        <v>560</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5349</v>
      </c>
      <c r="C49" s="170"/>
      <c r="D49" s="170"/>
      <c r="E49" s="170">
        <f>'実質公債費比率（分子）の構造'!L$45</f>
        <v>5415</v>
      </c>
      <c r="F49" s="170"/>
      <c r="G49" s="170"/>
      <c r="H49" s="170">
        <f>'実質公債費比率（分子）の構造'!M$45</f>
        <v>5468</v>
      </c>
      <c r="I49" s="170"/>
      <c r="J49" s="170"/>
      <c r="K49" s="170">
        <f>'実質公債費比率（分子）の構造'!N$45</f>
        <v>5147</v>
      </c>
      <c r="L49" s="170"/>
      <c r="M49" s="170"/>
      <c r="N49" s="170">
        <f>'実質公債費比率（分子）の構造'!O$45</f>
        <v>4873</v>
      </c>
      <c r="O49" s="170"/>
      <c r="P49" s="170"/>
    </row>
    <row r="50" spans="1:16">
      <c r="A50" s="170" t="s">
        <v>67</v>
      </c>
      <c r="B50" s="170" t="e">
        <f>NA()</f>
        <v>#N/A</v>
      </c>
      <c r="C50" s="170">
        <f>IF(ISNUMBER('実質公債費比率（分子）の構造'!K$53),'実質公債費比率（分子）の構造'!K$53,NA())</f>
        <v>1858</v>
      </c>
      <c r="D50" s="170" t="e">
        <f>NA()</f>
        <v>#N/A</v>
      </c>
      <c r="E50" s="170" t="e">
        <f>NA()</f>
        <v>#N/A</v>
      </c>
      <c r="F50" s="170">
        <f>IF(ISNUMBER('実質公債費比率（分子）の構造'!L$53),'実質公債費比率（分子）の構造'!L$53,NA())</f>
        <v>1960</v>
      </c>
      <c r="G50" s="170" t="e">
        <f>NA()</f>
        <v>#N/A</v>
      </c>
      <c r="H50" s="170" t="e">
        <f>NA()</f>
        <v>#N/A</v>
      </c>
      <c r="I50" s="170">
        <f>IF(ISNUMBER('実質公債費比率（分子）の構造'!M$53),'実質公債費比率（分子）の構造'!M$53,NA())</f>
        <v>1946</v>
      </c>
      <c r="J50" s="170" t="e">
        <f>NA()</f>
        <v>#N/A</v>
      </c>
      <c r="K50" s="170" t="e">
        <f>NA()</f>
        <v>#N/A</v>
      </c>
      <c r="L50" s="170">
        <f>IF(ISNUMBER('実質公債費比率（分子）の構造'!N$53),'実質公債費比率（分子）の構造'!N$53,NA())</f>
        <v>1867</v>
      </c>
      <c r="M50" s="170" t="e">
        <f>NA()</f>
        <v>#N/A</v>
      </c>
      <c r="N50" s="170" t="e">
        <f>NA()</f>
        <v>#N/A</v>
      </c>
      <c r="O50" s="170">
        <f>IF(ISNUMBER('実質公債費比率（分子）の構造'!O$53),'実質公債費比率（分子）の構造'!O$53,NA())</f>
        <v>1749</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36227</v>
      </c>
      <c r="E56" s="169"/>
      <c r="F56" s="169"/>
      <c r="G56" s="169">
        <f>'将来負担比率（分子）の構造'!J$52</f>
        <v>35942</v>
      </c>
      <c r="H56" s="169"/>
      <c r="I56" s="169"/>
      <c r="J56" s="169">
        <f>'将来負担比率（分子）の構造'!K$52</f>
        <v>35365</v>
      </c>
      <c r="K56" s="169"/>
      <c r="L56" s="169"/>
      <c r="M56" s="169">
        <f>'将来負担比率（分子）の構造'!L$52</f>
        <v>34189</v>
      </c>
      <c r="N56" s="169"/>
      <c r="O56" s="169"/>
      <c r="P56" s="169">
        <f>'将来負担比率（分子）の構造'!M$52</f>
        <v>33995</v>
      </c>
    </row>
    <row r="57" spans="1:16">
      <c r="A57" s="169" t="s">
        <v>42</v>
      </c>
      <c r="B57" s="169"/>
      <c r="C57" s="169"/>
      <c r="D57" s="169">
        <f>'将来負担比率（分子）の構造'!I$51</f>
        <v>1147</v>
      </c>
      <c r="E57" s="169"/>
      <c r="F57" s="169"/>
      <c r="G57" s="169">
        <f>'将来負担比率（分子）の構造'!J$51</f>
        <v>1048</v>
      </c>
      <c r="H57" s="169"/>
      <c r="I57" s="169"/>
      <c r="J57" s="169">
        <f>'将来負担比率（分子）の構造'!K$51</f>
        <v>993</v>
      </c>
      <c r="K57" s="169"/>
      <c r="L57" s="169"/>
      <c r="M57" s="169">
        <f>'将来負担比率（分子）の構造'!L$51</f>
        <v>906</v>
      </c>
      <c r="N57" s="169"/>
      <c r="O57" s="169"/>
      <c r="P57" s="169">
        <f>'将来負担比率（分子）の構造'!M$51</f>
        <v>127</v>
      </c>
    </row>
    <row r="58" spans="1:16">
      <c r="A58" s="169" t="s">
        <v>41</v>
      </c>
      <c r="B58" s="169"/>
      <c r="C58" s="169"/>
      <c r="D58" s="169">
        <f>'将来負担比率（分子）の構造'!I$50</f>
        <v>16511</v>
      </c>
      <c r="E58" s="169"/>
      <c r="F58" s="169"/>
      <c r="G58" s="169">
        <f>'将来負担比率（分子）の構造'!J$50</f>
        <v>16107</v>
      </c>
      <c r="H58" s="169"/>
      <c r="I58" s="169"/>
      <c r="J58" s="169">
        <f>'将来負担比率（分子）の構造'!K$50</f>
        <v>16127</v>
      </c>
      <c r="K58" s="169"/>
      <c r="L58" s="169"/>
      <c r="M58" s="169">
        <f>'将来負担比率（分子）の構造'!L$50</f>
        <v>16883</v>
      </c>
      <c r="N58" s="169"/>
      <c r="O58" s="169"/>
      <c r="P58" s="169">
        <f>'将来負担比率（分子）の構造'!M$50</f>
        <v>18222</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7469</v>
      </c>
      <c r="C62" s="169"/>
      <c r="D62" s="169"/>
      <c r="E62" s="169">
        <f>'将来負担比率（分子）の構造'!J$45</f>
        <v>7271</v>
      </c>
      <c r="F62" s="169"/>
      <c r="G62" s="169"/>
      <c r="H62" s="169">
        <f>'将来負担比率（分子）の構造'!K$45</f>
        <v>7017</v>
      </c>
      <c r="I62" s="169"/>
      <c r="J62" s="169"/>
      <c r="K62" s="169">
        <f>'将来負担比率（分子）の構造'!L$45</f>
        <v>6667</v>
      </c>
      <c r="L62" s="169"/>
      <c r="M62" s="169"/>
      <c r="N62" s="169">
        <f>'将来負担比率（分子）の構造'!M$45</f>
        <v>6796</v>
      </c>
      <c r="O62" s="169"/>
      <c r="P62" s="169"/>
    </row>
    <row r="63" spans="1:16">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c r="A64" s="169" t="s">
        <v>33</v>
      </c>
      <c r="B64" s="169">
        <f>'将来負担比率（分子）の構造'!I$43</f>
        <v>6760</v>
      </c>
      <c r="C64" s="169"/>
      <c r="D64" s="169"/>
      <c r="E64" s="169">
        <f>'将来負担比率（分子）の構造'!J$43</f>
        <v>6543</v>
      </c>
      <c r="F64" s="169"/>
      <c r="G64" s="169"/>
      <c r="H64" s="169">
        <f>'将来負担比率（分子）の構造'!K$43</f>
        <v>6533</v>
      </c>
      <c r="I64" s="169"/>
      <c r="J64" s="169"/>
      <c r="K64" s="169">
        <f>'将来負担比率（分子）の構造'!L$43</f>
        <v>6456</v>
      </c>
      <c r="L64" s="169"/>
      <c r="M64" s="169"/>
      <c r="N64" s="169">
        <f>'将来負担比率（分子）の構造'!M$43</f>
        <v>6504</v>
      </c>
      <c r="O64" s="169"/>
      <c r="P64" s="169"/>
    </row>
    <row r="65" spans="1:16">
      <c r="A65" s="169" t="s">
        <v>32</v>
      </c>
      <c r="B65" s="169">
        <f>'将来負担比率（分子）の構造'!I$42</f>
        <v>1296</v>
      </c>
      <c r="C65" s="169"/>
      <c r="D65" s="169"/>
      <c r="E65" s="169">
        <f>'将来負担比率（分子）の構造'!J$42</f>
        <v>1196</v>
      </c>
      <c r="F65" s="169"/>
      <c r="G65" s="169"/>
      <c r="H65" s="169">
        <f>'将来負担比率（分子）の構造'!K$42</f>
        <v>1440</v>
      </c>
      <c r="I65" s="169"/>
      <c r="J65" s="169"/>
      <c r="K65" s="169">
        <f>'将来負担比率（分子）の構造'!L$42</f>
        <v>1335</v>
      </c>
      <c r="L65" s="169"/>
      <c r="M65" s="169"/>
      <c r="N65" s="169">
        <f>'将来負担比率（分子）の構造'!M$42</f>
        <v>247</v>
      </c>
      <c r="O65" s="169"/>
      <c r="P65" s="169"/>
    </row>
    <row r="66" spans="1:16">
      <c r="A66" s="169" t="s">
        <v>31</v>
      </c>
      <c r="B66" s="169">
        <f>'将来負担比率（分子）の構造'!I$41</f>
        <v>38856</v>
      </c>
      <c r="C66" s="169"/>
      <c r="D66" s="169"/>
      <c r="E66" s="169">
        <f>'将来負担比率（分子）の構造'!J$41</f>
        <v>38179</v>
      </c>
      <c r="F66" s="169"/>
      <c r="G66" s="169"/>
      <c r="H66" s="169">
        <f>'将来負担比率（分子）の構造'!K$41</f>
        <v>36929</v>
      </c>
      <c r="I66" s="169"/>
      <c r="J66" s="169"/>
      <c r="K66" s="169">
        <f>'将来負担比率（分子）の構造'!L$41</f>
        <v>35042</v>
      </c>
      <c r="L66" s="169"/>
      <c r="M66" s="169"/>
      <c r="N66" s="169">
        <f>'将来負担比率（分子）の構造'!M$41</f>
        <v>34464</v>
      </c>
      <c r="O66" s="169"/>
      <c r="P66" s="169"/>
    </row>
    <row r="67" spans="1:16">
      <c r="A67" s="169" t="s">
        <v>71</v>
      </c>
      <c r="B67" s="169" t="e">
        <f>NA()</f>
        <v>#N/A</v>
      </c>
      <c r="C67" s="169">
        <f>IF(ISNUMBER('将来負担比率（分子）の構造'!I$53), IF('将来負担比率（分子）の構造'!I$53 &lt; 0, 0, '将来負担比率（分子）の構造'!I$53), NA())</f>
        <v>496</v>
      </c>
      <c r="D67" s="169" t="e">
        <f>NA()</f>
        <v>#N/A</v>
      </c>
      <c r="E67" s="169" t="e">
        <f>NA()</f>
        <v>#N/A</v>
      </c>
      <c r="F67" s="169">
        <f>IF(ISNUMBER('将来負担比率（分子）の構造'!J$53), IF('将来負担比率（分子）の構造'!J$53 &lt; 0, 0, '将来負担比率（分子）の構造'!J$53), NA())</f>
        <v>92</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8171</v>
      </c>
      <c r="C72" s="173">
        <f>基金残高に係る経年分析!G55</f>
        <v>8059</v>
      </c>
      <c r="D72" s="173">
        <f>基金残高に係る経年分析!H55</f>
        <v>8022</v>
      </c>
    </row>
    <row r="73" spans="1:16">
      <c r="A73" s="172" t="s">
        <v>74</v>
      </c>
      <c r="B73" s="173">
        <f>基金残高に係る経年分析!F56</f>
        <v>1092</v>
      </c>
      <c r="C73" s="173">
        <f>基金残高に係る経年分析!G56</f>
        <v>1093</v>
      </c>
      <c r="D73" s="173">
        <f>基金残高に係る経年分析!H56</f>
        <v>1224</v>
      </c>
    </row>
    <row r="74" spans="1:16">
      <c r="A74" s="172" t="s">
        <v>75</v>
      </c>
      <c r="B74" s="173">
        <f>基金残高に係る経年分析!F57</f>
        <v>5652</v>
      </c>
      <c r="C74" s="173">
        <f>基金残高に係る経年分析!G57</f>
        <v>6492</v>
      </c>
      <c r="D74" s="173">
        <f>基金残高に係る経年分析!H57</f>
        <v>7430</v>
      </c>
    </row>
  </sheetData>
  <sheetProtection algorithmName="SHA-512" hashValue="Ivh4CJuFUFWV1d5OqRZeExovCis97FJEqN5zTEF7uskFc5LOzsnQ6B+1QdJV8PUqMwHhJWRfnUjH1WyFLyexLg==" saltValue="lm+RSlkJLXbjhbwrFi/WA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215</v>
      </c>
      <c r="C5" s="693"/>
      <c r="D5" s="693"/>
      <c r="E5" s="693"/>
      <c r="F5" s="693"/>
      <c r="G5" s="693"/>
      <c r="H5" s="693"/>
      <c r="I5" s="693"/>
      <c r="J5" s="693"/>
      <c r="K5" s="693"/>
      <c r="L5" s="693"/>
      <c r="M5" s="693"/>
      <c r="N5" s="693"/>
      <c r="O5" s="693"/>
      <c r="P5" s="693"/>
      <c r="Q5" s="694"/>
      <c r="R5" s="689">
        <v>16217077</v>
      </c>
      <c r="S5" s="690"/>
      <c r="T5" s="690"/>
      <c r="U5" s="690"/>
      <c r="V5" s="690"/>
      <c r="W5" s="690"/>
      <c r="X5" s="690"/>
      <c r="Y5" s="715"/>
      <c r="Z5" s="728">
        <v>25.8</v>
      </c>
      <c r="AA5" s="728"/>
      <c r="AB5" s="728"/>
      <c r="AC5" s="728"/>
      <c r="AD5" s="729">
        <v>15683017</v>
      </c>
      <c r="AE5" s="729"/>
      <c r="AF5" s="729"/>
      <c r="AG5" s="729"/>
      <c r="AH5" s="729"/>
      <c r="AI5" s="729"/>
      <c r="AJ5" s="729"/>
      <c r="AK5" s="729"/>
      <c r="AL5" s="716">
        <v>53.3</v>
      </c>
      <c r="AM5" s="698"/>
      <c r="AN5" s="698"/>
      <c r="AO5" s="717"/>
      <c r="AP5" s="692" t="s">
        <v>216</v>
      </c>
      <c r="AQ5" s="693"/>
      <c r="AR5" s="693"/>
      <c r="AS5" s="693"/>
      <c r="AT5" s="693"/>
      <c r="AU5" s="693"/>
      <c r="AV5" s="693"/>
      <c r="AW5" s="693"/>
      <c r="AX5" s="693"/>
      <c r="AY5" s="693"/>
      <c r="AZ5" s="693"/>
      <c r="BA5" s="693"/>
      <c r="BB5" s="693"/>
      <c r="BC5" s="693"/>
      <c r="BD5" s="693"/>
      <c r="BE5" s="693"/>
      <c r="BF5" s="694"/>
      <c r="BG5" s="634">
        <v>16200401</v>
      </c>
      <c r="BH5" s="635"/>
      <c r="BI5" s="635"/>
      <c r="BJ5" s="635"/>
      <c r="BK5" s="635"/>
      <c r="BL5" s="635"/>
      <c r="BM5" s="635"/>
      <c r="BN5" s="636"/>
      <c r="BO5" s="672">
        <v>99.9</v>
      </c>
      <c r="BP5" s="672"/>
      <c r="BQ5" s="672"/>
      <c r="BR5" s="672"/>
      <c r="BS5" s="673">
        <v>151814</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c r="B6" s="631" t="s">
        <v>220</v>
      </c>
      <c r="C6" s="632"/>
      <c r="D6" s="632"/>
      <c r="E6" s="632"/>
      <c r="F6" s="632"/>
      <c r="G6" s="632"/>
      <c r="H6" s="632"/>
      <c r="I6" s="632"/>
      <c r="J6" s="632"/>
      <c r="K6" s="632"/>
      <c r="L6" s="632"/>
      <c r="M6" s="632"/>
      <c r="N6" s="632"/>
      <c r="O6" s="632"/>
      <c r="P6" s="632"/>
      <c r="Q6" s="633"/>
      <c r="R6" s="634">
        <v>586332</v>
      </c>
      <c r="S6" s="635"/>
      <c r="T6" s="635"/>
      <c r="U6" s="635"/>
      <c r="V6" s="635"/>
      <c r="W6" s="635"/>
      <c r="X6" s="635"/>
      <c r="Y6" s="636"/>
      <c r="Z6" s="672">
        <v>0.9</v>
      </c>
      <c r="AA6" s="672"/>
      <c r="AB6" s="672"/>
      <c r="AC6" s="672"/>
      <c r="AD6" s="673">
        <v>586332</v>
      </c>
      <c r="AE6" s="673"/>
      <c r="AF6" s="673"/>
      <c r="AG6" s="673"/>
      <c r="AH6" s="673"/>
      <c r="AI6" s="673"/>
      <c r="AJ6" s="673"/>
      <c r="AK6" s="673"/>
      <c r="AL6" s="637">
        <v>2</v>
      </c>
      <c r="AM6" s="638"/>
      <c r="AN6" s="638"/>
      <c r="AO6" s="674"/>
      <c r="AP6" s="631" t="s">
        <v>221</v>
      </c>
      <c r="AQ6" s="632"/>
      <c r="AR6" s="632"/>
      <c r="AS6" s="632"/>
      <c r="AT6" s="632"/>
      <c r="AU6" s="632"/>
      <c r="AV6" s="632"/>
      <c r="AW6" s="632"/>
      <c r="AX6" s="632"/>
      <c r="AY6" s="632"/>
      <c r="AZ6" s="632"/>
      <c r="BA6" s="632"/>
      <c r="BB6" s="632"/>
      <c r="BC6" s="632"/>
      <c r="BD6" s="632"/>
      <c r="BE6" s="632"/>
      <c r="BF6" s="633"/>
      <c r="BG6" s="634">
        <v>15666341</v>
      </c>
      <c r="BH6" s="635"/>
      <c r="BI6" s="635"/>
      <c r="BJ6" s="635"/>
      <c r="BK6" s="635"/>
      <c r="BL6" s="635"/>
      <c r="BM6" s="635"/>
      <c r="BN6" s="636"/>
      <c r="BO6" s="672">
        <v>96.6</v>
      </c>
      <c r="BP6" s="672"/>
      <c r="BQ6" s="672"/>
      <c r="BR6" s="672"/>
      <c r="BS6" s="673">
        <v>151814</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284685</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284676</v>
      </c>
      <c r="DR6" s="635"/>
      <c r="DS6" s="635"/>
      <c r="DT6" s="635"/>
      <c r="DU6" s="635"/>
      <c r="DV6" s="635"/>
      <c r="DW6" s="635"/>
      <c r="DX6" s="635"/>
      <c r="DY6" s="635"/>
      <c r="DZ6" s="635"/>
      <c r="EA6" s="635"/>
      <c r="EB6" s="635"/>
      <c r="EC6" s="671"/>
    </row>
    <row r="7" spans="2:143" ht="11.25" customHeight="1">
      <c r="B7" s="631" t="s">
        <v>223</v>
      </c>
      <c r="C7" s="632"/>
      <c r="D7" s="632"/>
      <c r="E7" s="632"/>
      <c r="F7" s="632"/>
      <c r="G7" s="632"/>
      <c r="H7" s="632"/>
      <c r="I7" s="632"/>
      <c r="J7" s="632"/>
      <c r="K7" s="632"/>
      <c r="L7" s="632"/>
      <c r="M7" s="632"/>
      <c r="N7" s="632"/>
      <c r="O7" s="632"/>
      <c r="P7" s="632"/>
      <c r="Q7" s="633"/>
      <c r="R7" s="634">
        <v>2990</v>
      </c>
      <c r="S7" s="635"/>
      <c r="T7" s="635"/>
      <c r="U7" s="635"/>
      <c r="V7" s="635"/>
      <c r="W7" s="635"/>
      <c r="X7" s="635"/>
      <c r="Y7" s="636"/>
      <c r="Z7" s="672">
        <v>0</v>
      </c>
      <c r="AA7" s="672"/>
      <c r="AB7" s="672"/>
      <c r="AC7" s="672"/>
      <c r="AD7" s="673">
        <v>2990</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4716796</v>
      </c>
      <c r="BH7" s="635"/>
      <c r="BI7" s="635"/>
      <c r="BJ7" s="635"/>
      <c r="BK7" s="635"/>
      <c r="BL7" s="635"/>
      <c r="BM7" s="635"/>
      <c r="BN7" s="636"/>
      <c r="BO7" s="672">
        <v>29.1</v>
      </c>
      <c r="BP7" s="672"/>
      <c r="BQ7" s="672"/>
      <c r="BR7" s="672"/>
      <c r="BS7" s="673">
        <v>151814</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9113258</v>
      </c>
      <c r="CS7" s="635"/>
      <c r="CT7" s="635"/>
      <c r="CU7" s="635"/>
      <c r="CV7" s="635"/>
      <c r="CW7" s="635"/>
      <c r="CX7" s="635"/>
      <c r="CY7" s="636"/>
      <c r="CZ7" s="672">
        <v>15.3</v>
      </c>
      <c r="DA7" s="672"/>
      <c r="DB7" s="672"/>
      <c r="DC7" s="672"/>
      <c r="DD7" s="640">
        <v>221469</v>
      </c>
      <c r="DE7" s="635"/>
      <c r="DF7" s="635"/>
      <c r="DG7" s="635"/>
      <c r="DH7" s="635"/>
      <c r="DI7" s="635"/>
      <c r="DJ7" s="635"/>
      <c r="DK7" s="635"/>
      <c r="DL7" s="635"/>
      <c r="DM7" s="635"/>
      <c r="DN7" s="635"/>
      <c r="DO7" s="635"/>
      <c r="DP7" s="636"/>
      <c r="DQ7" s="640">
        <v>8060723</v>
      </c>
      <c r="DR7" s="635"/>
      <c r="DS7" s="635"/>
      <c r="DT7" s="635"/>
      <c r="DU7" s="635"/>
      <c r="DV7" s="635"/>
      <c r="DW7" s="635"/>
      <c r="DX7" s="635"/>
      <c r="DY7" s="635"/>
      <c r="DZ7" s="635"/>
      <c r="EA7" s="635"/>
      <c r="EB7" s="635"/>
      <c r="EC7" s="671"/>
    </row>
    <row r="8" spans="2:143" ht="11.25" customHeight="1">
      <c r="B8" s="631" t="s">
        <v>226</v>
      </c>
      <c r="C8" s="632"/>
      <c r="D8" s="632"/>
      <c r="E8" s="632"/>
      <c r="F8" s="632"/>
      <c r="G8" s="632"/>
      <c r="H8" s="632"/>
      <c r="I8" s="632"/>
      <c r="J8" s="632"/>
      <c r="K8" s="632"/>
      <c r="L8" s="632"/>
      <c r="M8" s="632"/>
      <c r="N8" s="632"/>
      <c r="O8" s="632"/>
      <c r="P8" s="632"/>
      <c r="Q8" s="633"/>
      <c r="R8" s="634">
        <v>34811</v>
      </c>
      <c r="S8" s="635"/>
      <c r="T8" s="635"/>
      <c r="U8" s="635"/>
      <c r="V8" s="635"/>
      <c r="W8" s="635"/>
      <c r="X8" s="635"/>
      <c r="Y8" s="636"/>
      <c r="Z8" s="672">
        <v>0.1</v>
      </c>
      <c r="AA8" s="672"/>
      <c r="AB8" s="672"/>
      <c r="AC8" s="672"/>
      <c r="AD8" s="673">
        <v>34811</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152728</v>
      </c>
      <c r="BH8" s="635"/>
      <c r="BI8" s="635"/>
      <c r="BJ8" s="635"/>
      <c r="BK8" s="635"/>
      <c r="BL8" s="635"/>
      <c r="BM8" s="635"/>
      <c r="BN8" s="636"/>
      <c r="BO8" s="672">
        <v>0.9</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21851612</v>
      </c>
      <c r="CS8" s="635"/>
      <c r="CT8" s="635"/>
      <c r="CU8" s="635"/>
      <c r="CV8" s="635"/>
      <c r="CW8" s="635"/>
      <c r="CX8" s="635"/>
      <c r="CY8" s="636"/>
      <c r="CZ8" s="672">
        <v>36.799999999999997</v>
      </c>
      <c r="DA8" s="672"/>
      <c r="DB8" s="672"/>
      <c r="DC8" s="672"/>
      <c r="DD8" s="640">
        <v>222725</v>
      </c>
      <c r="DE8" s="635"/>
      <c r="DF8" s="635"/>
      <c r="DG8" s="635"/>
      <c r="DH8" s="635"/>
      <c r="DI8" s="635"/>
      <c r="DJ8" s="635"/>
      <c r="DK8" s="635"/>
      <c r="DL8" s="635"/>
      <c r="DM8" s="635"/>
      <c r="DN8" s="635"/>
      <c r="DO8" s="635"/>
      <c r="DP8" s="636"/>
      <c r="DQ8" s="640">
        <v>10766240</v>
      </c>
      <c r="DR8" s="635"/>
      <c r="DS8" s="635"/>
      <c r="DT8" s="635"/>
      <c r="DU8" s="635"/>
      <c r="DV8" s="635"/>
      <c r="DW8" s="635"/>
      <c r="DX8" s="635"/>
      <c r="DY8" s="635"/>
      <c r="DZ8" s="635"/>
      <c r="EA8" s="635"/>
      <c r="EB8" s="635"/>
      <c r="EC8" s="671"/>
    </row>
    <row r="9" spans="2:143" ht="11.25" customHeight="1">
      <c r="B9" s="631" t="s">
        <v>229</v>
      </c>
      <c r="C9" s="632"/>
      <c r="D9" s="632"/>
      <c r="E9" s="632"/>
      <c r="F9" s="632"/>
      <c r="G9" s="632"/>
      <c r="H9" s="632"/>
      <c r="I9" s="632"/>
      <c r="J9" s="632"/>
      <c r="K9" s="632"/>
      <c r="L9" s="632"/>
      <c r="M9" s="632"/>
      <c r="N9" s="632"/>
      <c r="O9" s="632"/>
      <c r="P9" s="632"/>
      <c r="Q9" s="633"/>
      <c r="R9" s="634">
        <v>42352</v>
      </c>
      <c r="S9" s="635"/>
      <c r="T9" s="635"/>
      <c r="U9" s="635"/>
      <c r="V9" s="635"/>
      <c r="W9" s="635"/>
      <c r="X9" s="635"/>
      <c r="Y9" s="636"/>
      <c r="Z9" s="672">
        <v>0.1</v>
      </c>
      <c r="AA9" s="672"/>
      <c r="AB9" s="672"/>
      <c r="AC9" s="672"/>
      <c r="AD9" s="673">
        <v>42352</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3735192</v>
      </c>
      <c r="BH9" s="635"/>
      <c r="BI9" s="635"/>
      <c r="BJ9" s="635"/>
      <c r="BK9" s="635"/>
      <c r="BL9" s="635"/>
      <c r="BM9" s="635"/>
      <c r="BN9" s="636"/>
      <c r="BO9" s="672">
        <v>23</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4524415</v>
      </c>
      <c r="CS9" s="635"/>
      <c r="CT9" s="635"/>
      <c r="CU9" s="635"/>
      <c r="CV9" s="635"/>
      <c r="CW9" s="635"/>
      <c r="CX9" s="635"/>
      <c r="CY9" s="636"/>
      <c r="CZ9" s="672">
        <v>7.6</v>
      </c>
      <c r="DA9" s="672"/>
      <c r="DB9" s="672"/>
      <c r="DC9" s="672"/>
      <c r="DD9" s="640">
        <v>472273</v>
      </c>
      <c r="DE9" s="635"/>
      <c r="DF9" s="635"/>
      <c r="DG9" s="635"/>
      <c r="DH9" s="635"/>
      <c r="DI9" s="635"/>
      <c r="DJ9" s="635"/>
      <c r="DK9" s="635"/>
      <c r="DL9" s="635"/>
      <c r="DM9" s="635"/>
      <c r="DN9" s="635"/>
      <c r="DO9" s="635"/>
      <c r="DP9" s="636"/>
      <c r="DQ9" s="640">
        <v>3344067</v>
      </c>
      <c r="DR9" s="635"/>
      <c r="DS9" s="635"/>
      <c r="DT9" s="635"/>
      <c r="DU9" s="635"/>
      <c r="DV9" s="635"/>
      <c r="DW9" s="635"/>
      <c r="DX9" s="635"/>
      <c r="DY9" s="635"/>
      <c r="DZ9" s="635"/>
      <c r="EA9" s="635"/>
      <c r="EB9" s="635"/>
      <c r="EC9" s="671"/>
    </row>
    <row r="10" spans="2:143" ht="11.25" customHeight="1">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236140</v>
      </c>
      <c r="BH10" s="635"/>
      <c r="BI10" s="635"/>
      <c r="BJ10" s="635"/>
      <c r="BK10" s="635"/>
      <c r="BL10" s="635"/>
      <c r="BM10" s="635"/>
      <c r="BN10" s="636"/>
      <c r="BO10" s="672">
        <v>1.5</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35859</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33703</v>
      </c>
      <c r="DR10" s="635"/>
      <c r="DS10" s="635"/>
      <c r="DT10" s="635"/>
      <c r="DU10" s="635"/>
      <c r="DV10" s="635"/>
      <c r="DW10" s="635"/>
      <c r="DX10" s="635"/>
      <c r="DY10" s="635"/>
      <c r="DZ10" s="635"/>
      <c r="EA10" s="635"/>
      <c r="EB10" s="635"/>
      <c r="EC10" s="671"/>
    </row>
    <row r="11" spans="2:143" ht="11.25" customHeight="1">
      <c r="B11" s="631" t="s">
        <v>235</v>
      </c>
      <c r="C11" s="632"/>
      <c r="D11" s="632"/>
      <c r="E11" s="632"/>
      <c r="F11" s="632"/>
      <c r="G11" s="632"/>
      <c r="H11" s="632"/>
      <c r="I11" s="632"/>
      <c r="J11" s="632"/>
      <c r="K11" s="632"/>
      <c r="L11" s="632"/>
      <c r="M11" s="632"/>
      <c r="N11" s="632"/>
      <c r="O11" s="632"/>
      <c r="P11" s="632"/>
      <c r="Q11" s="633"/>
      <c r="R11" s="634">
        <v>2313837</v>
      </c>
      <c r="S11" s="635"/>
      <c r="T11" s="635"/>
      <c r="U11" s="635"/>
      <c r="V11" s="635"/>
      <c r="W11" s="635"/>
      <c r="X11" s="635"/>
      <c r="Y11" s="636"/>
      <c r="Z11" s="637">
        <v>3.7</v>
      </c>
      <c r="AA11" s="638"/>
      <c r="AB11" s="638"/>
      <c r="AC11" s="639"/>
      <c r="AD11" s="640">
        <v>2313837</v>
      </c>
      <c r="AE11" s="635"/>
      <c r="AF11" s="635"/>
      <c r="AG11" s="635"/>
      <c r="AH11" s="635"/>
      <c r="AI11" s="635"/>
      <c r="AJ11" s="635"/>
      <c r="AK11" s="636"/>
      <c r="AL11" s="637">
        <v>7.9</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592736</v>
      </c>
      <c r="BH11" s="635"/>
      <c r="BI11" s="635"/>
      <c r="BJ11" s="635"/>
      <c r="BK11" s="635"/>
      <c r="BL11" s="635"/>
      <c r="BM11" s="635"/>
      <c r="BN11" s="636"/>
      <c r="BO11" s="672">
        <v>3.7</v>
      </c>
      <c r="BP11" s="672"/>
      <c r="BQ11" s="672"/>
      <c r="BR11" s="672"/>
      <c r="BS11" s="673">
        <v>151814</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2083107</v>
      </c>
      <c r="CS11" s="635"/>
      <c r="CT11" s="635"/>
      <c r="CU11" s="635"/>
      <c r="CV11" s="635"/>
      <c r="CW11" s="635"/>
      <c r="CX11" s="635"/>
      <c r="CY11" s="636"/>
      <c r="CZ11" s="672">
        <v>3.5</v>
      </c>
      <c r="DA11" s="672"/>
      <c r="DB11" s="672"/>
      <c r="DC11" s="672"/>
      <c r="DD11" s="640">
        <v>579764</v>
      </c>
      <c r="DE11" s="635"/>
      <c r="DF11" s="635"/>
      <c r="DG11" s="635"/>
      <c r="DH11" s="635"/>
      <c r="DI11" s="635"/>
      <c r="DJ11" s="635"/>
      <c r="DK11" s="635"/>
      <c r="DL11" s="635"/>
      <c r="DM11" s="635"/>
      <c r="DN11" s="635"/>
      <c r="DO11" s="635"/>
      <c r="DP11" s="636"/>
      <c r="DQ11" s="640">
        <v>1405126</v>
      </c>
      <c r="DR11" s="635"/>
      <c r="DS11" s="635"/>
      <c r="DT11" s="635"/>
      <c r="DU11" s="635"/>
      <c r="DV11" s="635"/>
      <c r="DW11" s="635"/>
      <c r="DX11" s="635"/>
      <c r="DY11" s="635"/>
      <c r="DZ11" s="635"/>
      <c r="EA11" s="635"/>
      <c r="EB11" s="635"/>
      <c r="EC11" s="671"/>
    </row>
    <row r="12" spans="2:143" ht="11.25" customHeight="1">
      <c r="B12" s="631" t="s">
        <v>238</v>
      </c>
      <c r="C12" s="632"/>
      <c r="D12" s="632"/>
      <c r="E12" s="632"/>
      <c r="F12" s="632"/>
      <c r="G12" s="632"/>
      <c r="H12" s="632"/>
      <c r="I12" s="632"/>
      <c r="J12" s="632"/>
      <c r="K12" s="632"/>
      <c r="L12" s="632"/>
      <c r="M12" s="632"/>
      <c r="N12" s="632"/>
      <c r="O12" s="632"/>
      <c r="P12" s="632"/>
      <c r="Q12" s="633"/>
      <c r="R12" s="634">
        <v>33269</v>
      </c>
      <c r="S12" s="635"/>
      <c r="T12" s="635"/>
      <c r="U12" s="635"/>
      <c r="V12" s="635"/>
      <c r="W12" s="635"/>
      <c r="X12" s="635"/>
      <c r="Y12" s="636"/>
      <c r="Z12" s="672">
        <v>0.1</v>
      </c>
      <c r="AA12" s="672"/>
      <c r="AB12" s="672"/>
      <c r="AC12" s="672"/>
      <c r="AD12" s="673">
        <v>33269</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9853710</v>
      </c>
      <c r="BH12" s="635"/>
      <c r="BI12" s="635"/>
      <c r="BJ12" s="635"/>
      <c r="BK12" s="635"/>
      <c r="BL12" s="635"/>
      <c r="BM12" s="635"/>
      <c r="BN12" s="636"/>
      <c r="BO12" s="672">
        <v>60.8</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1647988</v>
      </c>
      <c r="CS12" s="635"/>
      <c r="CT12" s="635"/>
      <c r="CU12" s="635"/>
      <c r="CV12" s="635"/>
      <c r="CW12" s="635"/>
      <c r="CX12" s="635"/>
      <c r="CY12" s="636"/>
      <c r="CZ12" s="672">
        <v>2.8</v>
      </c>
      <c r="DA12" s="672"/>
      <c r="DB12" s="672"/>
      <c r="DC12" s="672"/>
      <c r="DD12" s="640">
        <v>49169</v>
      </c>
      <c r="DE12" s="635"/>
      <c r="DF12" s="635"/>
      <c r="DG12" s="635"/>
      <c r="DH12" s="635"/>
      <c r="DI12" s="635"/>
      <c r="DJ12" s="635"/>
      <c r="DK12" s="635"/>
      <c r="DL12" s="635"/>
      <c r="DM12" s="635"/>
      <c r="DN12" s="635"/>
      <c r="DO12" s="635"/>
      <c r="DP12" s="636"/>
      <c r="DQ12" s="640">
        <v>1156413</v>
      </c>
      <c r="DR12" s="635"/>
      <c r="DS12" s="635"/>
      <c r="DT12" s="635"/>
      <c r="DU12" s="635"/>
      <c r="DV12" s="635"/>
      <c r="DW12" s="635"/>
      <c r="DX12" s="635"/>
      <c r="DY12" s="635"/>
      <c r="DZ12" s="635"/>
      <c r="EA12" s="635"/>
      <c r="EB12" s="635"/>
      <c r="EC12" s="671"/>
    </row>
    <row r="13" spans="2:143" ht="11.25" customHeight="1">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9809838</v>
      </c>
      <c r="BH13" s="635"/>
      <c r="BI13" s="635"/>
      <c r="BJ13" s="635"/>
      <c r="BK13" s="635"/>
      <c r="BL13" s="635"/>
      <c r="BM13" s="635"/>
      <c r="BN13" s="636"/>
      <c r="BO13" s="672">
        <v>60.5</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7334239</v>
      </c>
      <c r="CS13" s="635"/>
      <c r="CT13" s="635"/>
      <c r="CU13" s="635"/>
      <c r="CV13" s="635"/>
      <c r="CW13" s="635"/>
      <c r="CX13" s="635"/>
      <c r="CY13" s="636"/>
      <c r="CZ13" s="672">
        <v>12.3</v>
      </c>
      <c r="DA13" s="672"/>
      <c r="DB13" s="672"/>
      <c r="DC13" s="672"/>
      <c r="DD13" s="640">
        <v>5253416</v>
      </c>
      <c r="DE13" s="635"/>
      <c r="DF13" s="635"/>
      <c r="DG13" s="635"/>
      <c r="DH13" s="635"/>
      <c r="DI13" s="635"/>
      <c r="DJ13" s="635"/>
      <c r="DK13" s="635"/>
      <c r="DL13" s="635"/>
      <c r="DM13" s="635"/>
      <c r="DN13" s="635"/>
      <c r="DO13" s="635"/>
      <c r="DP13" s="636"/>
      <c r="DQ13" s="640">
        <v>2848538</v>
      </c>
      <c r="DR13" s="635"/>
      <c r="DS13" s="635"/>
      <c r="DT13" s="635"/>
      <c r="DU13" s="635"/>
      <c r="DV13" s="635"/>
      <c r="DW13" s="635"/>
      <c r="DX13" s="635"/>
      <c r="DY13" s="635"/>
      <c r="DZ13" s="635"/>
      <c r="EA13" s="635"/>
      <c r="EB13" s="635"/>
      <c r="EC13" s="671"/>
    </row>
    <row r="14" spans="2:143" ht="11.25" customHeight="1">
      <c r="B14" s="631" t="s">
        <v>244</v>
      </c>
      <c r="C14" s="632"/>
      <c r="D14" s="632"/>
      <c r="E14" s="632"/>
      <c r="F14" s="632"/>
      <c r="G14" s="632"/>
      <c r="H14" s="632"/>
      <c r="I14" s="632"/>
      <c r="J14" s="632"/>
      <c r="K14" s="632"/>
      <c r="L14" s="632"/>
      <c r="M14" s="632"/>
      <c r="N14" s="632"/>
      <c r="O14" s="632"/>
      <c r="P14" s="632"/>
      <c r="Q14" s="633"/>
      <c r="R14" s="634">
        <v>3049</v>
      </c>
      <c r="S14" s="635"/>
      <c r="T14" s="635"/>
      <c r="U14" s="635"/>
      <c r="V14" s="635"/>
      <c r="W14" s="635"/>
      <c r="X14" s="635"/>
      <c r="Y14" s="636"/>
      <c r="Z14" s="672">
        <v>0</v>
      </c>
      <c r="AA14" s="672"/>
      <c r="AB14" s="672"/>
      <c r="AC14" s="672"/>
      <c r="AD14" s="673">
        <v>3049</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397127</v>
      </c>
      <c r="BH14" s="635"/>
      <c r="BI14" s="635"/>
      <c r="BJ14" s="635"/>
      <c r="BK14" s="635"/>
      <c r="BL14" s="635"/>
      <c r="BM14" s="635"/>
      <c r="BN14" s="636"/>
      <c r="BO14" s="672">
        <v>2.4</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2479331</v>
      </c>
      <c r="CS14" s="635"/>
      <c r="CT14" s="635"/>
      <c r="CU14" s="635"/>
      <c r="CV14" s="635"/>
      <c r="CW14" s="635"/>
      <c r="CX14" s="635"/>
      <c r="CY14" s="636"/>
      <c r="CZ14" s="672">
        <v>4.2</v>
      </c>
      <c r="DA14" s="672"/>
      <c r="DB14" s="672"/>
      <c r="DC14" s="672"/>
      <c r="DD14" s="640">
        <v>907755</v>
      </c>
      <c r="DE14" s="635"/>
      <c r="DF14" s="635"/>
      <c r="DG14" s="635"/>
      <c r="DH14" s="635"/>
      <c r="DI14" s="635"/>
      <c r="DJ14" s="635"/>
      <c r="DK14" s="635"/>
      <c r="DL14" s="635"/>
      <c r="DM14" s="635"/>
      <c r="DN14" s="635"/>
      <c r="DO14" s="635"/>
      <c r="DP14" s="636"/>
      <c r="DQ14" s="640">
        <v>1637563</v>
      </c>
      <c r="DR14" s="635"/>
      <c r="DS14" s="635"/>
      <c r="DT14" s="635"/>
      <c r="DU14" s="635"/>
      <c r="DV14" s="635"/>
      <c r="DW14" s="635"/>
      <c r="DX14" s="635"/>
      <c r="DY14" s="635"/>
      <c r="DZ14" s="635"/>
      <c r="EA14" s="635"/>
      <c r="EB14" s="635"/>
      <c r="EC14" s="671"/>
    </row>
    <row r="15" spans="2:143" ht="11.25" customHeight="1">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698708</v>
      </c>
      <c r="BH15" s="635"/>
      <c r="BI15" s="635"/>
      <c r="BJ15" s="635"/>
      <c r="BK15" s="635"/>
      <c r="BL15" s="635"/>
      <c r="BM15" s="635"/>
      <c r="BN15" s="636"/>
      <c r="BO15" s="672">
        <v>4.3</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4611034</v>
      </c>
      <c r="CS15" s="635"/>
      <c r="CT15" s="635"/>
      <c r="CU15" s="635"/>
      <c r="CV15" s="635"/>
      <c r="CW15" s="635"/>
      <c r="CX15" s="635"/>
      <c r="CY15" s="636"/>
      <c r="CZ15" s="672">
        <v>7.8</v>
      </c>
      <c r="DA15" s="672"/>
      <c r="DB15" s="672"/>
      <c r="DC15" s="672"/>
      <c r="DD15" s="640">
        <v>778152</v>
      </c>
      <c r="DE15" s="635"/>
      <c r="DF15" s="635"/>
      <c r="DG15" s="635"/>
      <c r="DH15" s="635"/>
      <c r="DI15" s="635"/>
      <c r="DJ15" s="635"/>
      <c r="DK15" s="635"/>
      <c r="DL15" s="635"/>
      <c r="DM15" s="635"/>
      <c r="DN15" s="635"/>
      <c r="DO15" s="635"/>
      <c r="DP15" s="636"/>
      <c r="DQ15" s="640">
        <v>3696134</v>
      </c>
      <c r="DR15" s="635"/>
      <c r="DS15" s="635"/>
      <c r="DT15" s="635"/>
      <c r="DU15" s="635"/>
      <c r="DV15" s="635"/>
      <c r="DW15" s="635"/>
      <c r="DX15" s="635"/>
      <c r="DY15" s="635"/>
      <c r="DZ15" s="635"/>
      <c r="EA15" s="635"/>
      <c r="EB15" s="635"/>
      <c r="EC15" s="671"/>
    </row>
    <row r="16" spans="2:143" ht="11.25" customHeight="1">
      <c r="B16" s="631" t="s">
        <v>250</v>
      </c>
      <c r="C16" s="632"/>
      <c r="D16" s="632"/>
      <c r="E16" s="632"/>
      <c r="F16" s="632"/>
      <c r="G16" s="632"/>
      <c r="H16" s="632"/>
      <c r="I16" s="632"/>
      <c r="J16" s="632"/>
      <c r="K16" s="632"/>
      <c r="L16" s="632"/>
      <c r="M16" s="632"/>
      <c r="N16" s="632"/>
      <c r="O16" s="632"/>
      <c r="P16" s="632"/>
      <c r="Q16" s="633"/>
      <c r="R16" s="634">
        <v>34056</v>
      </c>
      <c r="S16" s="635"/>
      <c r="T16" s="635"/>
      <c r="U16" s="635"/>
      <c r="V16" s="635"/>
      <c r="W16" s="635"/>
      <c r="X16" s="635"/>
      <c r="Y16" s="636"/>
      <c r="Z16" s="672">
        <v>0.1</v>
      </c>
      <c r="AA16" s="672"/>
      <c r="AB16" s="672"/>
      <c r="AC16" s="672"/>
      <c r="AD16" s="673">
        <v>34056</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585883</v>
      </c>
      <c r="CS16" s="635"/>
      <c r="CT16" s="635"/>
      <c r="CU16" s="635"/>
      <c r="CV16" s="635"/>
      <c r="CW16" s="635"/>
      <c r="CX16" s="635"/>
      <c r="CY16" s="636"/>
      <c r="CZ16" s="672">
        <v>1</v>
      </c>
      <c r="DA16" s="672"/>
      <c r="DB16" s="672"/>
      <c r="DC16" s="672"/>
      <c r="DD16" s="640" t="s">
        <v>122</v>
      </c>
      <c r="DE16" s="635"/>
      <c r="DF16" s="635"/>
      <c r="DG16" s="635"/>
      <c r="DH16" s="635"/>
      <c r="DI16" s="635"/>
      <c r="DJ16" s="635"/>
      <c r="DK16" s="635"/>
      <c r="DL16" s="635"/>
      <c r="DM16" s="635"/>
      <c r="DN16" s="635"/>
      <c r="DO16" s="635"/>
      <c r="DP16" s="636"/>
      <c r="DQ16" s="640">
        <v>368474</v>
      </c>
      <c r="DR16" s="635"/>
      <c r="DS16" s="635"/>
      <c r="DT16" s="635"/>
      <c r="DU16" s="635"/>
      <c r="DV16" s="635"/>
      <c r="DW16" s="635"/>
      <c r="DX16" s="635"/>
      <c r="DY16" s="635"/>
      <c r="DZ16" s="635"/>
      <c r="EA16" s="635"/>
      <c r="EB16" s="635"/>
      <c r="EC16" s="671"/>
    </row>
    <row r="17" spans="2:133" ht="11.25" customHeight="1">
      <c r="B17" s="631" t="s">
        <v>253</v>
      </c>
      <c r="C17" s="632"/>
      <c r="D17" s="632"/>
      <c r="E17" s="632"/>
      <c r="F17" s="632"/>
      <c r="G17" s="632"/>
      <c r="H17" s="632"/>
      <c r="I17" s="632"/>
      <c r="J17" s="632"/>
      <c r="K17" s="632"/>
      <c r="L17" s="632"/>
      <c r="M17" s="632"/>
      <c r="N17" s="632"/>
      <c r="O17" s="632"/>
      <c r="P17" s="632"/>
      <c r="Q17" s="633"/>
      <c r="R17" s="634">
        <v>153097</v>
      </c>
      <c r="S17" s="635"/>
      <c r="T17" s="635"/>
      <c r="U17" s="635"/>
      <c r="V17" s="635"/>
      <c r="W17" s="635"/>
      <c r="X17" s="635"/>
      <c r="Y17" s="636"/>
      <c r="Z17" s="672">
        <v>0.2</v>
      </c>
      <c r="AA17" s="672"/>
      <c r="AB17" s="672"/>
      <c r="AC17" s="672"/>
      <c r="AD17" s="673">
        <v>153097</v>
      </c>
      <c r="AE17" s="673"/>
      <c r="AF17" s="673"/>
      <c r="AG17" s="673"/>
      <c r="AH17" s="673"/>
      <c r="AI17" s="673"/>
      <c r="AJ17" s="673"/>
      <c r="AK17" s="673"/>
      <c r="AL17" s="637">
        <v>0.5</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4873442</v>
      </c>
      <c r="CS17" s="635"/>
      <c r="CT17" s="635"/>
      <c r="CU17" s="635"/>
      <c r="CV17" s="635"/>
      <c r="CW17" s="635"/>
      <c r="CX17" s="635"/>
      <c r="CY17" s="636"/>
      <c r="CZ17" s="672">
        <v>8.1999999999999993</v>
      </c>
      <c r="DA17" s="672"/>
      <c r="DB17" s="672"/>
      <c r="DC17" s="672"/>
      <c r="DD17" s="640" t="s">
        <v>122</v>
      </c>
      <c r="DE17" s="635"/>
      <c r="DF17" s="635"/>
      <c r="DG17" s="635"/>
      <c r="DH17" s="635"/>
      <c r="DI17" s="635"/>
      <c r="DJ17" s="635"/>
      <c r="DK17" s="635"/>
      <c r="DL17" s="635"/>
      <c r="DM17" s="635"/>
      <c r="DN17" s="635"/>
      <c r="DO17" s="635"/>
      <c r="DP17" s="636"/>
      <c r="DQ17" s="640">
        <v>4815544</v>
      </c>
      <c r="DR17" s="635"/>
      <c r="DS17" s="635"/>
      <c r="DT17" s="635"/>
      <c r="DU17" s="635"/>
      <c r="DV17" s="635"/>
      <c r="DW17" s="635"/>
      <c r="DX17" s="635"/>
      <c r="DY17" s="635"/>
      <c r="DZ17" s="635"/>
      <c r="EA17" s="635"/>
      <c r="EB17" s="635"/>
      <c r="EC17" s="671"/>
    </row>
    <row r="18" spans="2:133" ht="11.25" customHeight="1">
      <c r="B18" s="631" t="s">
        <v>256</v>
      </c>
      <c r="C18" s="632"/>
      <c r="D18" s="632"/>
      <c r="E18" s="632"/>
      <c r="F18" s="632"/>
      <c r="G18" s="632"/>
      <c r="H18" s="632"/>
      <c r="I18" s="632"/>
      <c r="J18" s="632"/>
      <c r="K18" s="632"/>
      <c r="L18" s="632"/>
      <c r="M18" s="632"/>
      <c r="N18" s="632"/>
      <c r="O18" s="632"/>
      <c r="P18" s="632"/>
      <c r="Q18" s="633"/>
      <c r="R18" s="634">
        <v>107393</v>
      </c>
      <c r="S18" s="635"/>
      <c r="T18" s="635"/>
      <c r="U18" s="635"/>
      <c r="V18" s="635"/>
      <c r="W18" s="635"/>
      <c r="X18" s="635"/>
      <c r="Y18" s="636"/>
      <c r="Z18" s="672">
        <v>0.2</v>
      </c>
      <c r="AA18" s="672"/>
      <c r="AB18" s="672"/>
      <c r="AC18" s="672"/>
      <c r="AD18" s="673">
        <v>107393</v>
      </c>
      <c r="AE18" s="673"/>
      <c r="AF18" s="673"/>
      <c r="AG18" s="673"/>
      <c r="AH18" s="673"/>
      <c r="AI18" s="673"/>
      <c r="AJ18" s="673"/>
      <c r="AK18" s="673"/>
      <c r="AL18" s="637">
        <v>0.4</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v>534060</v>
      </c>
      <c r="BH18" s="635"/>
      <c r="BI18" s="635"/>
      <c r="BJ18" s="635"/>
      <c r="BK18" s="635"/>
      <c r="BL18" s="635"/>
      <c r="BM18" s="635"/>
      <c r="BN18" s="636"/>
      <c r="BO18" s="672">
        <v>3.3</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c r="B19" s="631" t="s">
        <v>259</v>
      </c>
      <c r="C19" s="632"/>
      <c r="D19" s="632"/>
      <c r="E19" s="632"/>
      <c r="F19" s="632"/>
      <c r="G19" s="632"/>
      <c r="H19" s="632"/>
      <c r="I19" s="632"/>
      <c r="J19" s="632"/>
      <c r="K19" s="632"/>
      <c r="L19" s="632"/>
      <c r="M19" s="632"/>
      <c r="N19" s="632"/>
      <c r="O19" s="632"/>
      <c r="P19" s="632"/>
      <c r="Q19" s="633"/>
      <c r="R19" s="634">
        <v>99350</v>
      </c>
      <c r="S19" s="635"/>
      <c r="T19" s="635"/>
      <c r="U19" s="635"/>
      <c r="V19" s="635"/>
      <c r="W19" s="635"/>
      <c r="X19" s="635"/>
      <c r="Y19" s="636"/>
      <c r="Z19" s="672">
        <v>0.2</v>
      </c>
      <c r="AA19" s="672"/>
      <c r="AB19" s="672"/>
      <c r="AC19" s="672"/>
      <c r="AD19" s="673">
        <v>99350</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16676</v>
      </c>
      <c r="BH19" s="635"/>
      <c r="BI19" s="635"/>
      <c r="BJ19" s="635"/>
      <c r="BK19" s="635"/>
      <c r="BL19" s="635"/>
      <c r="BM19" s="635"/>
      <c r="BN19" s="636"/>
      <c r="BO19" s="672">
        <v>0.1</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c r="B20" s="701" t="s">
        <v>262</v>
      </c>
      <c r="C20" s="702"/>
      <c r="D20" s="702"/>
      <c r="E20" s="702"/>
      <c r="F20" s="702"/>
      <c r="G20" s="702"/>
      <c r="H20" s="702"/>
      <c r="I20" s="702"/>
      <c r="J20" s="702"/>
      <c r="K20" s="702"/>
      <c r="L20" s="702"/>
      <c r="M20" s="702"/>
      <c r="N20" s="702"/>
      <c r="O20" s="702"/>
      <c r="P20" s="702"/>
      <c r="Q20" s="703"/>
      <c r="R20" s="634">
        <v>8043</v>
      </c>
      <c r="S20" s="635"/>
      <c r="T20" s="635"/>
      <c r="U20" s="635"/>
      <c r="V20" s="635"/>
      <c r="W20" s="635"/>
      <c r="X20" s="635"/>
      <c r="Y20" s="636"/>
      <c r="Z20" s="672">
        <v>0</v>
      </c>
      <c r="AA20" s="672"/>
      <c r="AB20" s="672"/>
      <c r="AC20" s="672"/>
      <c r="AD20" s="673">
        <v>8043</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16676</v>
      </c>
      <c r="BH20" s="635"/>
      <c r="BI20" s="635"/>
      <c r="BJ20" s="635"/>
      <c r="BK20" s="635"/>
      <c r="BL20" s="635"/>
      <c r="BM20" s="635"/>
      <c r="BN20" s="636"/>
      <c r="BO20" s="672">
        <v>0.1</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59424853</v>
      </c>
      <c r="CS20" s="635"/>
      <c r="CT20" s="635"/>
      <c r="CU20" s="635"/>
      <c r="CV20" s="635"/>
      <c r="CW20" s="635"/>
      <c r="CX20" s="635"/>
      <c r="CY20" s="636"/>
      <c r="CZ20" s="672">
        <v>100</v>
      </c>
      <c r="DA20" s="672"/>
      <c r="DB20" s="672"/>
      <c r="DC20" s="672"/>
      <c r="DD20" s="640">
        <v>8484723</v>
      </c>
      <c r="DE20" s="635"/>
      <c r="DF20" s="635"/>
      <c r="DG20" s="635"/>
      <c r="DH20" s="635"/>
      <c r="DI20" s="635"/>
      <c r="DJ20" s="635"/>
      <c r="DK20" s="635"/>
      <c r="DL20" s="635"/>
      <c r="DM20" s="635"/>
      <c r="DN20" s="635"/>
      <c r="DO20" s="635"/>
      <c r="DP20" s="636"/>
      <c r="DQ20" s="640">
        <v>38417201</v>
      </c>
      <c r="DR20" s="635"/>
      <c r="DS20" s="635"/>
      <c r="DT20" s="635"/>
      <c r="DU20" s="635"/>
      <c r="DV20" s="635"/>
      <c r="DW20" s="635"/>
      <c r="DX20" s="635"/>
      <c r="DY20" s="635"/>
      <c r="DZ20" s="635"/>
      <c r="EA20" s="635"/>
      <c r="EB20" s="635"/>
      <c r="EC20" s="671"/>
    </row>
    <row r="21" spans="2:133" ht="11.25" customHeight="1">
      <c r="B21" s="631" t="s">
        <v>265</v>
      </c>
      <c r="C21" s="632"/>
      <c r="D21" s="632"/>
      <c r="E21" s="632"/>
      <c r="F21" s="632"/>
      <c r="G21" s="632"/>
      <c r="H21" s="632"/>
      <c r="I21" s="632"/>
      <c r="J21" s="632"/>
      <c r="K21" s="632"/>
      <c r="L21" s="632"/>
      <c r="M21" s="632"/>
      <c r="N21" s="632"/>
      <c r="O21" s="632"/>
      <c r="P21" s="632"/>
      <c r="Q21" s="633"/>
      <c r="R21" s="634">
        <v>12702828</v>
      </c>
      <c r="S21" s="635"/>
      <c r="T21" s="635"/>
      <c r="U21" s="635"/>
      <c r="V21" s="635"/>
      <c r="W21" s="635"/>
      <c r="X21" s="635"/>
      <c r="Y21" s="636"/>
      <c r="Z21" s="672">
        <v>20.2</v>
      </c>
      <c r="AA21" s="672"/>
      <c r="AB21" s="672"/>
      <c r="AC21" s="672"/>
      <c r="AD21" s="673">
        <v>10168871</v>
      </c>
      <c r="AE21" s="673"/>
      <c r="AF21" s="673"/>
      <c r="AG21" s="673"/>
      <c r="AH21" s="673"/>
      <c r="AI21" s="673"/>
      <c r="AJ21" s="673"/>
      <c r="AK21" s="673"/>
      <c r="AL21" s="637">
        <v>34.5</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16676</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267</v>
      </c>
      <c r="C22" s="632"/>
      <c r="D22" s="632"/>
      <c r="E22" s="632"/>
      <c r="F22" s="632"/>
      <c r="G22" s="632"/>
      <c r="H22" s="632"/>
      <c r="I22" s="632"/>
      <c r="J22" s="632"/>
      <c r="K22" s="632"/>
      <c r="L22" s="632"/>
      <c r="M22" s="632"/>
      <c r="N22" s="632"/>
      <c r="O22" s="632"/>
      <c r="P22" s="632"/>
      <c r="Q22" s="633"/>
      <c r="R22" s="634">
        <v>10168871</v>
      </c>
      <c r="S22" s="635"/>
      <c r="T22" s="635"/>
      <c r="U22" s="635"/>
      <c r="V22" s="635"/>
      <c r="W22" s="635"/>
      <c r="X22" s="635"/>
      <c r="Y22" s="636"/>
      <c r="Z22" s="672">
        <v>16.2</v>
      </c>
      <c r="AA22" s="672"/>
      <c r="AB22" s="672"/>
      <c r="AC22" s="672"/>
      <c r="AD22" s="673">
        <v>10168871</v>
      </c>
      <c r="AE22" s="673"/>
      <c r="AF22" s="673"/>
      <c r="AG22" s="673"/>
      <c r="AH22" s="673"/>
      <c r="AI22" s="673"/>
      <c r="AJ22" s="673"/>
      <c r="AK22" s="673"/>
      <c r="AL22" s="637">
        <v>34.5</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270</v>
      </c>
      <c r="C23" s="632"/>
      <c r="D23" s="632"/>
      <c r="E23" s="632"/>
      <c r="F23" s="632"/>
      <c r="G23" s="632"/>
      <c r="H23" s="632"/>
      <c r="I23" s="632"/>
      <c r="J23" s="632"/>
      <c r="K23" s="632"/>
      <c r="L23" s="632"/>
      <c r="M23" s="632"/>
      <c r="N23" s="632"/>
      <c r="O23" s="632"/>
      <c r="P23" s="632"/>
      <c r="Q23" s="633"/>
      <c r="R23" s="634">
        <v>2533957</v>
      </c>
      <c r="S23" s="635"/>
      <c r="T23" s="635"/>
      <c r="U23" s="635"/>
      <c r="V23" s="635"/>
      <c r="W23" s="635"/>
      <c r="X23" s="635"/>
      <c r="Y23" s="636"/>
      <c r="Z23" s="672">
        <v>4</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28116842</v>
      </c>
      <c r="CS24" s="690"/>
      <c r="CT24" s="690"/>
      <c r="CU24" s="690"/>
      <c r="CV24" s="690"/>
      <c r="CW24" s="690"/>
      <c r="CX24" s="690"/>
      <c r="CY24" s="715"/>
      <c r="CZ24" s="716">
        <v>47.3</v>
      </c>
      <c r="DA24" s="698"/>
      <c r="DB24" s="698"/>
      <c r="DC24" s="718"/>
      <c r="DD24" s="714">
        <v>17871815</v>
      </c>
      <c r="DE24" s="690"/>
      <c r="DF24" s="690"/>
      <c r="DG24" s="690"/>
      <c r="DH24" s="690"/>
      <c r="DI24" s="690"/>
      <c r="DJ24" s="690"/>
      <c r="DK24" s="715"/>
      <c r="DL24" s="714">
        <v>16168807</v>
      </c>
      <c r="DM24" s="690"/>
      <c r="DN24" s="690"/>
      <c r="DO24" s="690"/>
      <c r="DP24" s="690"/>
      <c r="DQ24" s="690"/>
      <c r="DR24" s="690"/>
      <c r="DS24" s="690"/>
      <c r="DT24" s="690"/>
      <c r="DU24" s="690"/>
      <c r="DV24" s="715"/>
      <c r="DW24" s="716">
        <v>54.5</v>
      </c>
      <c r="DX24" s="698"/>
      <c r="DY24" s="698"/>
      <c r="DZ24" s="698"/>
      <c r="EA24" s="698"/>
      <c r="EB24" s="698"/>
      <c r="EC24" s="717"/>
    </row>
    <row r="25" spans="2:133" ht="11.25" customHeight="1">
      <c r="B25" s="631" t="s">
        <v>280</v>
      </c>
      <c r="C25" s="632"/>
      <c r="D25" s="632"/>
      <c r="E25" s="632"/>
      <c r="F25" s="632"/>
      <c r="G25" s="632"/>
      <c r="H25" s="632"/>
      <c r="I25" s="632"/>
      <c r="J25" s="632"/>
      <c r="K25" s="632"/>
      <c r="L25" s="632"/>
      <c r="M25" s="632"/>
      <c r="N25" s="632"/>
      <c r="O25" s="632"/>
      <c r="P25" s="632"/>
      <c r="Q25" s="633"/>
      <c r="R25" s="634">
        <v>32231091</v>
      </c>
      <c r="S25" s="635"/>
      <c r="T25" s="635"/>
      <c r="U25" s="635"/>
      <c r="V25" s="635"/>
      <c r="W25" s="635"/>
      <c r="X25" s="635"/>
      <c r="Y25" s="636"/>
      <c r="Z25" s="672">
        <v>51.3</v>
      </c>
      <c r="AA25" s="672"/>
      <c r="AB25" s="672"/>
      <c r="AC25" s="672"/>
      <c r="AD25" s="673">
        <v>29163074</v>
      </c>
      <c r="AE25" s="673"/>
      <c r="AF25" s="673"/>
      <c r="AG25" s="673"/>
      <c r="AH25" s="673"/>
      <c r="AI25" s="673"/>
      <c r="AJ25" s="673"/>
      <c r="AK25" s="673"/>
      <c r="AL25" s="637">
        <v>99.1</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8208177</v>
      </c>
      <c r="CS25" s="647"/>
      <c r="CT25" s="647"/>
      <c r="CU25" s="647"/>
      <c r="CV25" s="647"/>
      <c r="CW25" s="647"/>
      <c r="CX25" s="647"/>
      <c r="CY25" s="648"/>
      <c r="CZ25" s="637">
        <v>13.8</v>
      </c>
      <c r="DA25" s="649"/>
      <c r="DB25" s="649"/>
      <c r="DC25" s="650"/>
      <c r="DD25" s="640">
        <v>7634385</v>
      </c>
      <c r="DE25" s="647"/>
      <c r="DF25" s="647"/>
      <c r="DG25" s="647"/>
      <c r="DH25" s="647"/>
      <c r="DI25" s="647"/>
      <c r="DJ25" s="647"/>
      <c r="DK25" s="648"/>
      <c r="DL25" s="640">
        <v>7592206</v>
      </c>
      <c r="DM25" s="647"/>
      <c r="DN25" s="647"/>
      <c r="DO25" s="647"/>
      <c r="DP25" s="647"/>
      <c r="DQ25" s="647"/>
      <c r="DR25" s="647"/>
      <c r="DS25" s="647"/>
      <c r="DT25" s="647"/>
      <c r="DU25" s="647"/>
      <c r="DV25" s="648"/>
      <c r="DW25" s="637">
        <v>25.6</v>
      </c>
      <c r="DX25" s="649"/>
      <c r="DY25" s="649"/>
      <c r="DZ25" s="649"/>
      <c r="EA25" s="649"/>
      <c r="EB25" s="649"/>
      <c r="EC25" s="661"/>
    </row>
    <row r="26" spans="2:133" ht="11.25" customHeight="1">
      <c r="B26" s="631" t="s">
        <v>283</v>
      </c>
      <c r="C26" s="632"/>
      <c r="D26" s="632"/>
      <c r="E26" s="632"/>
      <c r="F26" s="632"/>
      <c r="G26" s="632"/>
      <c r="H26" s="632"/>
      <c r="I26" s="632"/>
      <c r="J26" s="632"/>
      <c r="K26" s="632"/>
      <c r="L26" s="632"/>
      <c r="M26" s="632"/>
      <c r="N26" s="632"/>
      <c r="O26" s="632"/>
      <c r="P26" s="632"/>
      <c r="Q26" s="633"/>
      <c r="R26" s="634">
        <v>10394</v>
      </c>
      <c r="S26" s="635"/>
      <c r="T26" s="635"/>
      <c r="U26" s="635"/>
      <c r="V26" s="635"/>
      <c r="W26" s="635"/>
      <c r="X26" s="635"/>
      <c r="Y26" s="636"/>
      <c r="Z26" s="672">
        <v>0</v>
      </c>
      <c r="AA26" s="672"/>
      <c r="AB26" s="672"/>
      <c r="AC26" s="672"/>
      <c r="AD26" s="673">
        <v>10394</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5355549</v>
      </c>
      <c r="CS26" s="635"/>
      <c r="CT26" s="635"/>
      <c r="CU26" s="635"/>
      <c r="CV26" s="635"/>
      <c r="CW26" s="635"/>
      <c r="CX26" s="635"/>
      <c r="CY26" s="636"/>
      <c r="CZ26" s="637">
        <v>9</v>
      </c>
      <c r="DA26" s="649"/>
      <c r="DB26" s="649"/>
      <c r="DC26" s="650"/>
      <c r="DD26" s="640">
        <v>5001037</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c r="B27" s="631" t="s">
        <v>286</v>
      </c>
      <c r="C27" s="632"/>
      <c r="D27" s="632"/>
      <c r="E27" s="632"/>
      <c r="F27" s="632"/>
      <c r="G27" s="632"/>
      <c r="H27" s="632"/>
      <c r="I27" s="632"/>
      <c r="J27" s="632"/>
      <c r="K27" s="632"/>
      <c r="L27" s="632"/>
      <c r="M27" s="632"/>
      <c r="N27" s="632"/>
      <c r="O27" s="632"/>
      <c r="P27" s="632"/>
      <c r="Q27" s="633"/>
      <c r="R27" s="634">
        <v>212172</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16217077</v>
      </c>
      <c r="BH27" s="635"/>
      <c r="BI27" s="635"/>
      <c r="BJ27" s="635"/>
      <c r="BK27" s="635"/>
      <c r="BL27" s="635"/>
      <c r="BM27" s="635"/>
      <c r="BN27" s="636"/>
      <c r="BO27" s="672">
        <v>100</v>
      </c>
      <c r="BP27" s="672"/>
      <c r="BQ27" s="672"/>
      <c r="BR27" s="672"/>
      <c r="BS27" s="673">
        <v>151814</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15035223</v>
      </c>
      <c r="CS27" s="647"/>
      <c r="CT27" s="647"/>
      <c r="CU27" s="647"/>
      <c r="CV27" s="647"/>
      <c r="CW27" s="647"/>
      <c r="CX27" s="647"/>
      <c r="CY27" s="648"/>
      <c r="CZ27" s="637">
        <v>25.3</v>
      </c>
      <c r="DA27" s="649"/>
      <c r="DB27" s="649"/>
      <c r="DC27" s="650"/>
      <c r="DD27" s="640">
        <v>5421886</v>
      </c>
      <c r="DE27" s="647"/>
      <c r="DF27" s="647"/>
      <c r="DG27" s="647"/>
      <c r="DH27" s="647"/>
      <c r="DI27" s="647"/>
      <c r="DJ27" s="647"/>
      <c r="DK27" s="648"/>
      <c r="DL27" s="640">
        <v>3761057</v>
      </c>
      <c r="DM27" s="647"/>
      <c r="DN27" s="647"/>
      <c r="DO27" s="647"/>
      <c r="DP27" s="647"/>
      <c r="DQ27" s="647"/>
      <c r="DR27" s="647"/>
      <c r="DS27" s="647"/>
      <c r="DT27" s="647"/>
      <c r="DU27" s="647"/>
      <c r="DV27" s="648"/>
      <c r="DW27" s="637">
        <v>12.7</v>
      </c>
      <c r="DX27" s="649"/>
      <c r="DY27" s="649"/>
      <c r="DZ27" s="649"/>
      <c r="EA27" s="649"/>
      <c r="EB27" s="649"/>
      <c r="EC27" s="661"/>
    </row>
    <row r="28" spans="2:133" ht="11.25" customHeight="1">
      <c r="B28" s="631" t="s">
        <v>289</v>
      </c>
      <c r="C28" s="632"/>
      <c r="D28" s="632"/>
      <c r="E28" s="632"/>
      <c r="F28" s="632"/>
      <c r="G28" s="632"/>
      <c r="H28" s="632"/>
      <c r="I28" s="632"/>
      <c r="J28" s="632"/>
      <c r="K28" s="632"/>
      <c r="L28" s="632"/>
      <c r="M28" s="632"/>
      <c r="N28" s="632"/>
      <c r="O28" s="632"/>
      <c r="P28" s="632"/>
      <c r="Q28" s="633"/>
      <c r="R28" s="634">
        <v>642699</v>
      </c>
      <c r="S28" s="635"/>
      <c r="T28" s="635"/>
      <c r="U28" s="635"/>
      <c r="V28" s="635"/>
      <c r="W28" s="635"/>
      <c r="X28" s="635"/>
      <c r="Y28" s="636"/>
      <c r="Z28" s="672">
        <v>1</v>
      </c>
      <c r="AA28" s="672"/>
      <c r="AB28" s="672"/>
      <c r="AC28" s="672"/>
      <c r="AD28" s="673">
        <v>55014</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4873442</v>
      </c>
      <c r="CS28" s="635"/>
      <c r="CT28" s="635"/>
      <c r="CU28" s="635"/>
      <c r="CV28" s="635"/>
      <c r="CW28" s="635"/>
      <c r="CX28" s="635"/>
      <c r="CY28" s="636"/>
      <c r="CZ28" s="637">
        <v>8.1999999999999993</v>
      </c>
      <c r="DA28" s="649"/>
      <c r="DB28" s="649"/>
      <c r="DC28" s="650"/>
      <c r="DD28" s="640">
        <v>4815544</v>
      </c>
      <c r="DE28" s="635"/>
      <c r="DF28" s="635"/>
      <c r="DG28" s="635"/>
      <c r="DH28" s="635"/>
      <c r="DI28" s="635"/>
      <c r="DJ28" s="635"/>
      <c r="DK28" s="636"/>
      <c r="DL28" s="640">
        <v>4815544</v>
      </c>
      <c r="DM28" s="635"/>
      <c r="DN28" s="635"/>
      <c r="DO28" s="635"/>
      <c r="DP28" s="635"/>
      <c r="DQ28" s="635"/>
      <c r="DR28" s="635"/>
      <c r="DS28" s="635"/>
      <c r="DT28" s="635"/>
      <c r="DU28" s="635"/>
      <c r="DV28" s="636"/>
      <c r="DW28" s="637">
        <v>16.2</v>
      </c>
      <c r="DX28" s="649"/>
      <c r="DY28" s="649"/>
      <c r="DZ28" s="649"/>
      <c r="EA28" s="649"/>
      <c r="EB28" s="649"/>
      <c r="EC28" s="661"/>
    </row>
    <row r="29" spans="2:133" ht="11.25" customHeight="1">
      <c r="B29" s="631" t="s">
        <v>291</v>
      </c>
      <c r="C29" s="632"/>
      <c r="D29" s="632"/>
      <c r="E29" s="632"/>
      <c r="F29" s="632"/>
      <c r="G29" s="632"/>
      <c r="H29" s="632"/>
      <c r="I29" s="632"/>
      <c r="J29" s="632"/>
      <c r="K29" s="632"/>
      <c r="L29" s="632"/>
      <c r="M29" s="632"/>
      <c r="N29" s="632"/>
      <c r="O29" s="632"/>
      <c r="P29" s="632"/>
      <c r="Q29" s="633"/>
      <c r="R29" s="634">
        <v>124321</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4873442</v>
      </c>
      <c r="CS29" s="647"/>
      <c r="CT29" s="647"/>
      <c r="CU29" s="647"/>
      <c r="CV29" s="647"/>
      <c r="CW29" s="647"/>
      <c r="CX29" s="647"/>
      <c r="CY29" s="648"/>
      <c r="CZ29" s="637">
        <v>8.1999999999999993</v>
      </c>
      <c r="DA29" s="649"/>
      <c r="DB29" s="649"/>
      <c r="DC29" s="650"/>
      <c r="DD29" s="640">
        <v>4815544</v>
      </c>
      <c r="DE29" s="647"/>
      <c r="DF29" s="647"/>
      <c r="DG29" s="647"/>
      <c r="DH29" s="647"/>
      <c r="DI29" s="647"/>
      <c r="DJ29" s="647"/>
      <c r="DK29" s="648"/>
      <c r="DL29" s="640">
        <v>4815544</v>
      </c>
      <c r="DM29" s="647"/>
      <c r="DN29" s="647"/>
      <c r="DO29" s="647"/>
      <c r="DP29" s="647"/>
      <c r="DQ29" s="647"/>
      <c r="DR29" s="647"/>
      <c r="DS29" s="647"/>
      <c r="DT29" s="647"/>
      <c r="DU29" s="647"/>
      <c r="DV29" s="648"/>
      <c r="DW29" s="637">
        <v>16.2</v>
      </c>
      <c r="DX29" s="649"/>
      <c r="DY29" s="649"/>
      <c r="DZ29" s="649"/>
      <c r="EA29" s="649"/>
      <c r="EB29" s="649"/>
      <c r="EC29" s="661"/>
    </row>
    <row r="30" spans="2:133" ht="11.25" customHeight="1">
      <c r="B30" s="631" t="s">
        <v>293</v>
      </c>
      <c r="C30" s="632"/>
      <c r="D30" s="632"/>
      <c r="E30" s="632"/>
      <c r="F30" s="632"/>
      <c r="G30" s="632"/>
      <c r="H30" s="632"/>
      <c r="I30" s="632"/>
      <c r="J30" s="632"/>
      <c r="K30" s="632"/>
      <c r="L30" s="632"/>
      <c r="M30" s="632"/>
      <c r="N30" s="632"/>
      <c r="O30" s="632"/>
      <c r="P30" s="632"/>
      <c r="Q30" s="633"/>
      <c r="R30" s="634">
        <v>12124873</v>
      </c>
      <c r="S30" s="635"/>
      <c r="T30" s="635"/>
      <c r="U30" s="635"/>
      <c r="V30" s="635"/>
      <c r="W30" s="635"/>
      <c r="X30" s="635"/>
      <c r="Y30" s="636"/>
      <c r="Z30" s="672">
        <v>19.3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4756587</v>
      </c>
      <c r="CS30" s="635"/>
      <c r="CT30" s="635"/>
      <c r="CU30" s="635"/>
      <c r="CV30" s="635"/>
      <c r="CW30" s="635"/>
      <c r="CX30" s="635"/>
      <c r="CY30" s="636"/>
      <c r="CZ30" s="637">
        <v>8</v>
      </c>
      <c r="DA30" s="649"/>
      <c r="DB30" s="649"/>
      <c r="DC30" s="650"/>
      <c r="DD30" s="640">
        <v>4698689</v>
      </c>
      <c r="DE30" s="635"/>
      <c r="DF30" s="635"/>
      <c r="DG30" s="635"/>
      <c r="DH30" s="635"/>
      <c r="DI30" s="635"/>
      <c r="DJ30" s="635"/>
      <c r="DK30" s="636"/>
      <c r="DL30" s="640">
        <v>4698689</v>
      </c>
      <c r="DM30" s="635"/>
      <c r="DN30" s="635"/>
      <c r="DO30" s="635"/>
      <c r="DP30" s="635"/>
      <c r="DQ30" s="635"/>
      <c r="DR30" s="635"/>
      <c r="DS30" s="635"/>
      <c r="DT30" s="635"/>
      <c r="DU30" s="635"/>
      <c r="DV30" s="636"/>
      <c r="DW30" s="637">
        <v>15.9</v>
      </c>
      <c r="DX30" s="649"/>
      <c r="DY30" s="649"/>
      <c r="DZ30" s="649"/>
      <c r="EA30" s="649"/>
      <c r="EB30" s="649"/>
      <c r="EC30" s="661"/>
    </row>
    <row r="31" spans="2:133" ht="11.25" customHeight="1">
      <c r="B31" s="701" t="s">
        <v>297</v>
      </c>
      <c r="C31" s="702"/>
      <c r="D31" s="702"/>
      <c r="E31" s="702"/>
      <c r="F31" s="702"/>
      <c r="G31" s="702"/>
      <c r="H31" s="702"/>
      <c r="I31" s="702"/>
      <c r="J31" s="702"/>
      <c r="K31" s="702"/>
      <c r="L31" s="702"/>
      <c r="M31" s="702"/>
      <c r="N31" s="702"/>
      <c r="O31" s="702"/>
      <c r="P31" s="702"/>
      <c r="Q31" s="703"/>
      <c r="R31" s="634">
        <v>17376</v>
      </c>
      <c r="S31" s="635"/>
      <c r="T31" s="635"/>
      <c r="U31" s="635"/>
      <c r="V31" s="635"/>
      <c r="W31" s="635"/>
      <c r="X31" s="635"/>
      <c r="Y31" s="636"/>
      <c r="Z31" s="672">
        <v>0</v>
      </c>
      <c r="AA31" s="672"/>
      <c r="AB31" s="672"/>
      <c r="AC31" s="672"/>
      <c r="AD31" s="673">
        <v>17376</v>
      </c>
      <c r="AE31" s="673"/>
      <c r="AF31" s="673"/>
      <c r="AG31" s="673"/>
      <c r="AH31" s="673"/>
      <c r="AI31" s="673"/>
      <c r="AJ31" s="673"/>
      <c r="AK31" s="673"/>
      <c r="AL31" s="637">
        <v>0.1</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99.4</v>
      </c>
      <c r="BH31" s="697"/>
      <c r="BI31" s="697"/>
      <c r="BJ31" s="697"/>
      <c r="BK31" s="697"/>
      <c r="BL31" s="697"/>
      <c r="BM31" s="698">
        <v>97</v>
      </c>
      <c r="BN31" s="697"/>
      <c r="BO31" s="697"/>
      <c r="BP31" s="697"/>
      <c r="BQ31" s="699"/>
      <c r="BR31" s="696">
        <v>99.5</v>
      </c>
      <c r="BS31" s="697"/>
      <c r="BT31" s="697"/>
      <c r="BU31" s="697"/>
      <c r="BV31" s="697"/>
      <c r="BW31" s="697"/>
      <c r="BX31" s="698">
        <v>96.9</v>
      </c>
      <c r="BY31" s="697"/>
      <c r="BZ31" s="697"/>
      <c r="CA31" s="697"/>
      <c r="CB31" s="699"/>
      <c r="CD31" s="655"/>
      <c r="CE31" s="656"/>
      <c r="CF31" s="631" t="s">
        <v>300</v>
      </c>
      <c r="CG31" s="632"/>
      <c r="CH31" s="632"/>
      <c r="CI31" s="632"/>
      <c r="CJ31" s="632"/>
      <c r="CK31" s="632"/>
      <c r="CL31" s="632"/>
      <c r="CM31" s="632"/>
      <c r="CN31" s="632"/>
      <c r="CO31" s="632"/>
      <c r="CP31" s="632"/>
      <c r="CQ31" s="633"/>
      <c r="CR31" s="634">
        <v>116855</v>
      </c>
      <c r="CS31" s="647"/>
      <c r="CT31" s="647"/>
      <c r="CU31" s="647"/>
      <c r="CV31" s="647"/>
      <c r="CW31" s="647"/>
      <c r="CX31" s="647"/>
      <c r="CY31" s="648"/>
      <c r="CZ31" s="637">
        <v>0.2</v>
      </c>
      <c r="DA31" s="649"/>
      <c r="DB31" s="649"/>
      <c r="DC31" s="650"/>
      <c r="DD31" s="640">
        <v>116855</v>
      </c>
      <c r="DE31" s="647"/>
      <c r="DF31" s="647"/>
      <c r="DG31" s="647"/>
      <c r="DH31" s="647"/>
      <c r="DI31" s="647"/>
      <c r="DJ31" s="647"/>
      <c r="DK31" s="648"/>
      <c r="DL31" s="640">
        <v>116855</v>
      </c>
      <c r="DM31" s="647"/>
      <c r="DN31" s="647"/>
      <c r="DO31" s="647"/>
      <c r="DP31" s="647"/>
      <c r="DQ31" s="647"/>
      <c r="DR31" s="647"/>
      <c r="DS31" s="647"/>
      <c r="DT31" s="647"/>
      <c r="DU31" s="647"/>
      <c r="DV31" s="648"/>
      <c r="DW31" s="637">
        <v>0.4</v>
      </c>
      <c r="DX31" s="649"/>
      <c r="DY31" s="649"/>
      <c r="DZ31" s="649"/>
      <c r="EA31" s="649"/>
      <c r="EB31" s="649"/>
      <c r="EC31" s="661"/>
    </row>
    <row r="32" spans="2:133" ht="11.25" customHeight="1">
      <c r="B32" s="631" t="s">
        <v>301</v>
      </c>
      <c r="C32" s="632"/>
      <c r="D32" s="632"/>
      <c r="E32" s="632"/>
      <c r="F32" s="632"/>
      <c r="G32" s="632"/>
      <c r="H32" s="632"/>
      <c r="I32" s="632"/>
      <c r="J32" s="632"/>
      <c r="K32" s="632"/>
      <c r="L32" s="632"/>
      <c r="M32" s="632"/>
      <c r="N32" s="632"/>
      <c r="O32" s="632"/>
      <c r="P32" s="632"/>
      <c r="Q32" s="633"/>
      <c r="R32" s="634">
        <v>5146227</v>
      </c>
      <c r="S32" s="635"/>
      <c r="T32" s="635"/>
      <c r="U32" s="635"/>
      <c r="V32" s="635"/>
      <c r="W32" s="635"/>
      <c r="X32" s="635"/>
      <c r="Y32" s="636"/>
      <c r="Z32" s="672">
        <v>8.1999999999999993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99.3</v>
      </c>
      <c r="BH32" s="647"/>
      <c r="BI32" s="647"/>
      <c r="BJ32" s="647"/>
      <c r="BK32" s="647"/>
      <c r="BL32" s="647"/>
      <c r="BM32" s="638">
        <v>97.4</v>
      </c>
      <c r="BN32" s="647"/>
      <c r="BO32" s="647"/>
      <c r="BP32" s="647"/>
      <c r="BQ32" s="670"/>
      <c r="BR32" s="700">
        <v>99.3</v>
      </c>
      <c r="BS32" s="647"/>
      <c r="BT32" s="647"/>
      <c r="BU32" s="647"/>
      <c r="BV32" s="647"/>
      <c r="BW32" s="647"/>
      <c r="BX32" s="638">
        <v>97.5</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c r="B33" s="631" t="s">
        <v>305</v>
      </c>
      <c r="C33" s="632"/>
      <c r="D33" s="632"/>
      <c r="E33" s="632"/>
      <c r="F33" s="632"/>
      <c r="G33" s="632"/>
      <c r="H33" s="632"/>
      <c r="I33" s="632"/>
      <c r="J33" s="632"/>
      <c r="K33" s="632"/>
      <c r="L33" s="632"/>
      <c r="M33" s="632"/>
      <c r="N33" s="632"/>
      <c r="O33" s="632"/>
      <c r="P33" s="632"/>
      <c r="Q33" s="633"/>
      <c r="R33" s="634">
        <v>217795</v>
      </c>
      <c r="S33" s="635"/>
      <c r="T33" s="635"/>
      <c r="U33" s="635"/>
      <c r="V33" s="635"/>
      <c r="W33" s="635"/>
      <c r="X33" s="635"/>
      <c r="Y33" s="636"/>
      <c r="Z33" s="672">
        <v>0.3</v>
      </c>
      <c r="AA33" s="672"/>
      <c r="AB33" s="672"/>
      <c r="AC33" s="672"/>
      <c r="AD33" s="673">
        <v>166516</v>
      </c>
      <c r="AE33" s="673"/>
      <c r="AF33" s="673"/>
      <c r="AG33" s="673"/>
      <c r="AH33" s="673"/>
      <c r="AI33" s="673"/>
      <c r="AJ33" s="673"/>
      <c r="AK33" s="673"/>
      <c r="AL33" s="637">
        <v>0.6</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99.5</v>
      </c>
      <c r="BH33" s="619"/>
      <c r="BI33" s="619"/>
      <c r="BJ33" s="619"/>
      <c r="BK33" s="619"/>
      <c r="BL33" s="619"/>
      <c r="BM33" s="665">
        <v>96.4</v>
      </c>
      <c r="BN33" s="619"/>
      <c r="BO33" s="619"/>
      <c r="BP33" s="619"/>
      <c r="BQ33" s="682"/>
      <c r="BR33" s="695">
        <v>99.5</v>
      </c>
      <c r="BS33" s="619"/>
      <c r="BT33" s="619"/>
      <c r="BU33" s="619"/>
      <c r="BV33" s="619"/>
      <c r="BW33" s="619"/>
      <c r="BX33" s="665">
        <v>96.3</v>
      </c>
      <c r="BY33" s="619"/>
      <c r="BZ33" s="619"/>
      <c r="CA33" s="619"/>
      <c r="CB33" s="682"/>
      <c r="CD33" s="631" t="s">
        <v>307</v>
      </c>
      <c r="CE33" s="632"/>
      <c r="CF33" s="632"/>
      <c r="CG33" s="632"/>
      <c r="CH33" s="632"/>
      <c r="CI33" s="632"/>
      <c r="CJ33" s="632"/>
      <c r="CK33" s="632"/>
      <c r="CL33" s="632"/>
      <c r="CM33" s="632"/>
      <c r="CN33" s="632"/>
      <c r="CO33" s="632"/>
      <c r="CP33" s="632"/>
      <c r="CQ33" s="633"/>
      <c r="CR33" s="634">
        <v>22237405</v>
      </c>
      <c r="CS33" s="647"/>
      <c r="CT33" s="647"/>
      <c r="CU33" s="647"/>
      <c r="CV33" s="647"/>
      <c r="CW33" s="647"/>
      <c r="CX33" s="647"/>
      <c r="CY33" s="648"/>
      <c r="CZ33" s="637">
        <v>37.4</v>
      </c>
      <c r="DA33" s="649"/>
      <c r="DB33" s="649"/>
      <c r="DC33" s="650"/>
      <c r="DD33" s="640">
        <v>17807645</v>
      </c>
      <c r="DE33" s="647"/>
      <c r="DF33" s="647"/>
      <c r="DG33" s="647"/>
      <c r="DH33" s="647"/>
      <c r="DI33" s="647"/>
      <c r="DJ33" s="647"/>
      <c r="DK33" s="648"/>
      <c r="DL33" s="640">
        <v>11070976</v>
      </c>
      <c r="DM33" s="647"/>
      <c r="DN33" s="647"/>
      <c r="DO33" s="647"/>
      <c r="DP33" s="647"/>
      <c r="DQ33" s="647"/>
      <c r="DR33" s="647"/>
      <c r="DS33" s="647"/>
      <c r="DT33" s="647"/>
      <c r="DU33" s="647"/>
      <c r="DV33" s="648"/>
      <c r="DW33" s="637">
        <v>37.299999999999997</v>
      </c>
      <c r="DX33" s="649"/>
      <c r="DY33" s="649"/>
      <c r="DZ33" s="649"/>
      <c r="EA33" s="649"/>
      <c r="EB33" s="649"/>
      <c r="EC33" s="661"/>
    </row>
    <row r="34" spans="2:133" ht="11.25" customHeight="1">
      <c r="B34" s="631" t="s">
        <v>308</v>
      </c>
      <c r="C34" s="632"/>
      <c r="D34" s="632"/>
      <c r="E34" s="632"/>
      <c r="F34" s="632"/>
      <c r="G34" s="632"/>
      <c r="H34" s="632"/>
      <c r="I34" s="632"/>
      <c r="J34" s="632"/>
      <c r="K34" s="632"/>
      <c r="L34" s="632"/>
      <c r="M34" s="632"/>
      <c r="N34" s="632"/>
      <c r="O34" s="632"/>
      <c r="P34" s="632"/>
      <c r="Q34" s="633"/>
      <c r="R34" s="634">
        <v>578139</v>
      </c>
      <c r="S34" s="635"/>
      <c r="T34" s="635"/>
      <c r="U34" s="635"/>
      <c r="V34" s="635"/>
      <c r="W34" s="635"/>
      <c r="X34" s="635"/>
      <c r="Y34" s="636"/>
      <c r="Z34" s="672">
        <v>0.9</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7593100</v>
      </c>
      <c r="CS34" s="635"/>
      <c r="CT34" s="635"/>
      <c r="CU34" s="635"/>
      <c r="CV34" s="635"/>
      <c r="CW34" s="635"/>
      <c r="CX34" s="635"/>
      <c r="CY34" s="636"/>
      <c r="CZ34" s="637">
        <v>12.8</v>
      </c>
      <c r="DA34" s="649"/>
      <c r="DB34" s="649"/>
      <c r="DC34" s="650"/>
      <c r="DD34" s="640">
        <v>5841339</v>
      </c>
      <c r="DE34" s="635"/>
      <c r="DF34" s="635"/>
      <c r="DG34" s="635"/>
      <c r="DH34" s="635"/>
      <c r="DI34" s="635"/>
      <c r="DJ34" s="635"/>
      <c r="DK34" s="636"/>
      <c r="DL34" s="640">
        <v>5470459</v>
      </c>
      <c r="DM34" s="635"/>
      <c r="DN34" s="635"/>
      <c r="DO34" s="635"/>
      <c r="DP34" s="635"/>
      <c r="DQ34" s="635"/>
      <c r="DR34" s="635"/>
      <c r="DS34" s="635"/>
      <c r="DT34" s="635"/>
      <c r="DU34" s="635"/>
      <c r="DV34" s="636"/>
      <c r="DW34" s="637">
        <v>18.5</v>
      </c>
      <c r="DX34" s="649"/>
      <c r="DY34" s="649"/>
      <c r="DZ34" s="649"/>
      <c r="EA34" s="649"/>
      <c r="EB34" s="649"/>
      <c r="EC34" s="661"/>
    </row>
    <row r="35" spans="2:133" ht="11.25" customHeight="1">
      <c r="B35" s="631" t="s">
        <v>310</v>
      </c>
      <c r="C35" s="632"/>
      <c r="D35" s="632"/>
      <c r="E35" s="632"/>
      <c r="F35" s="632"/>
      <c r="G35" s="632"/>
      <c r="H35" s="632"/>
      <c r="I35" s="632"/>
      <c r="J35" s="632"/>
      <c r="K35" s="632"/>
      <c r="L35" s="632"/>
      <c r="M35" s="632"/>
      <c r="N35" s="632"/>
      <c r="O35" s="632"/>
      <c r="P35" s="632"/>
      <c r="Q35" s="633"/>
      <c r="R35" s="634">
        <v>3102353</v>
      </c>
      <c r="S35" s="635"/>
      <c r="T35" s="635"/>
      <c r="U35" s="635"/>
      <c r="V35" s="635"/>
      <c r="W35" s="635"/>
      <c r="X35" s="635"/>
      <c r="Y35" s="636"/>
      <c r="Z35" s="672">
        <v>4.9000000000000004</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522967</v>
      </c>
      <c r="CS35" s="647"/>
      <c r="CT35" s="647"/>
      <c r="CU35" s="647"/>
      <c r="CV35" s="647"/>
      <c r="CW35" s="647"/>
      <c r="CX35" s="647"/>
      <c r="CY35" s="648"/>
      <c r="CZ35" s="637">
        <v>0.9</v>
      </c>
      <c r="DA35" s="649"/>
      <c r="DB35" s="649"/>
      <c r="DC35" s="650"/>
      <c r="DD35" s="640">
        <v>241851</v>
      </c>
      <c r="DE35" s="647"/>
      <c r="DF35" s="647"/>
      <c r="DG35" s="647"/>
      <c r="DH35" s="647"/>
      <c r="DI35" s="647"/>
      <c r="DJ35" s="647"/>
      <c r="DK35" s="648"/>
      <c r="DL35" s="640">
        <v>240785</v>
      </c>
      <c r="DM35" s="647"/>
      <c r="DN35" s="647"/>
      <c r="DO35" s="647"/>
      <c r="DP35" s="647"/>
      <c r="DQ35" s="647"/>
      <c r="DR35" s="647"/>
      <c r="DS35" s="647"/>
      <c r="DT35" s="647"/>
      <c r="DU35" s="647"/>
      <c r="DV35" s="648"/>
      <c r="DW35" s="637">
        <v>0.8</v>
      </c>
      <c r="DX35" s="649"/>
      <c r="DY35" s="649"/>
      <c r="DZ35" s="649"/>
      <c r="EA35" s="649"/>
      <c r="EB35" s="649"/>
      <c r="EC35" s="661"/>
    </row>
    <row r="36" spans="2:133" ht="11.25" customHeight="1">
      <c r="B36" s="631" t="s">
        <v>314</v>
      </c>
      <c r="C36" s="632"/>
      <c r="D36" s="632"/>
      <c r="E36" s="632"/>
      <c r="F36" s="632"/>
      <c r="G36" s="632"/>
      <c r="H36" s="632"/>
      <c r="I36" s="632"/>
      <c r="J36" s="632"/>
      <c r="K36" s="632"/>
      <c r="L36" s="632"/>
      <c r="M36" s="632"/>
      <c r="N36" s="632"/>
      <c r="O36" s="632"/>
      <c r="P36" s="632"/>
      <c r="Q36" s="633"/>
      <c r="R36" s="634">
        <v>3753503</v>
      </c>
      <c r="S36" s="635"/>
      <c r="T36" s="635"/>
      <c r="U36" s="635"/>
      <c r="V36" s="635"/>
      <c r="W36" s="635"/>
      <c r="X36" s="635"/>
      <c r="Y36" s="636"/>
      <c r="Z36" s="672">
        <v>6</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5762977</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811</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4857498</v>
      </c>
      <c r="CS36" s="635"/>
      <c r="CT36" s="635"/>
      <c r="CU36" s="635"/>
      <c r="CV36" s="635"/>
      <c r="CW36" s="635"/>
      <c r="CX36" s="635"/>
      <c r="CY36" s="636"/>
      <c r="CZ36" s="637">
        <v>8.1999999999999993</v>
      </c>
      <c r="DA36" s="649"/>
      <c r="DB36" s="649"/>
      <c r="DC36" s="650"/>
      <c r="DD36" s="640">
        <v>3461045</v>
      </c>
      <c r="DE36" s="635"/>
      <c r="DF36" s="635"/>
      <c r="DG36" s="635"/>
      <c r="DH36" s="635"/>
      <c r="DI36" s="635"/>
      <c r="DJ36" s="635"/>
      <c r="DK36" s="636"/>
      <c r="DL36" s="640">
        <v>1761909</v>
      </c>
      <c r="DM36" s="635"/>
      <c r="DN36" s="635"/>
      <c r="DO36" s="635"/>
      <c r="DP36" s="635"/>
      <c r="DQ36" s="635"/>
      <c r="DR36" s="635"/>
      <c r="DS36" s="635"/>
      <c r="DT36" s="635"/>
      <c r="DU36" s="635"/>
      <c r="DV36" s="636"/>
      <c r="DW36" s="637">
        <v>5.9</v>
      </c>
      <c r="DX36" s="649"/>
      <c r="DY36" s="649"/>
      <c r="DZ36" s="649"/>
      <c r="EA36" s="649"/>
      <c r="EB36" s="649"/>
      <c r="EC36" s="661"/>
    </row>
    <row r="37" spans="2:133" ht="11.25" customHeight="1">
      <c r="B37" s="631" t="s">
        <v>318</v>
      </c>
      <c r="C37" s="632"/>
      <c r="D37" s="632"/>
      <c r="E37" s="632"/>
      <c r="F37" s="632"/>
      <c r="G37" s="632"/>
      <c r="H37" s="632"/>
      <c r="I37" s="632"/>
      <c r="J37" s="632"/>
      <c r="K37" s="632"/>
      <c r="L37" s="632"/>
      <c r="M37" s="632"/>
      <c r="N37" s="632"/>
      <c r="O37" s="632"/>
      <c r="P37" s="632"/>
      <c r="Q37" s="633"/>
      <c r="R37" s="634">
        <v>854058</v>
      </c>
      <c r="S37" s="635"/>
      <c r="T37" s="635"/>
      <c r="U37" s="635"/>
      <c r="V37" s="635"/>
      <c r="W37" s="635"/>
      <c r="X37" s="635"/>
      <c r="Y37" s="636"/>
      <c r="Z37" s="672">
        <v>1.4</v>
      </c>
      <c r="AA37" s="672"/>
      <c r="AB37" s="672"/>
      <c r="AC37" s="672"/>
      <c r="AD37" s="673">
        <v>23413</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686336</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-190417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37345</v>
      </c>
      <c r="CS37" s="647"/>
      <c r="CT37" s="647"/>
      <c r="CU37" s="647"/>
      <c r="CV37" s="647"/>
      <c r="CW37" s="647"/>
      <c r="CX37" s="647"/>
      <c r="CY37" s="648"/>
      <c r="CZ37" s="637">
        <v>0.1</v>
      </c>
      <c r="DA37" s="649"/>
      <c r="DB37" s="649"/>
      <c r="DC37" s="650"/>
      <c r="DD37" s="640">
        <v>37345</v>
      </c>
      <c r="DE37" s="647"/>
      <c r="DF37" s="647"/>
      <c r="DG37" s="647"/>
      <c r="DH37" s="647"/>
      <c r="DI37" s="647"/>
      <c r="DJ37" s="647"/>
      <c r="DK37" s="648"/>
      <c r="DL37" s="640">
        <v>37345</v>
      </c>
      <c r="DM37" s="647"/>
      <c r="DN37" s="647"/>
      <c r="DO37" s="647"/>
      <c r="DP37" s="647"/>
      <c r="DQ37" s="647"/>
      <c r="DR37" s="647"/>
      <c r="DS37" s="647"/>
      <c r="DT37" s="647"/>
      <c r="DU37" s="647"/>
      <c r="DV37" s="648"/>
      <c r="DW37" s="637">
        <v>0.1</v>
      </c>
      <c r="DX37" s="649"/>
      <c r="DY37" s="649"/>
      <c r="DZ37" s="649"/>
      <c r="EA37" s="649"/>
      <c r="EB37" s="649"/>
      <c r="EC37" s="661"/>
    </row>
    <row r="38" spans="2:133" ht="11.25" customHeight="1">
      <c r="B38" s="631" t="s">
        <v>322</v>
      </c>
      <c r="C38" s="632"/>
      <c r="D38" s="632"/>
      <c r="E38" s="632"/>
      <c r="F38" s="632"/>
      <c r="G38" s="632"/>
      <c r="H38" s="632"/>
      <c r="I38" s="632"/>
      <c r="J38" s="632"/>
      <c r="K38" s="632"/>
      <c r="L38" s="632"/>
      <c r="M38" s="632"/>
      <c r="N38" s="632"/>
      <c r="O38" s="632"/>
      <c r="P38" s="632"/>
      <c r="Q38" s="633"/>
      <c r="R38" s="634">
        <v>3787000</v>
      </c>
      <c r="S38" s="635"/>
      <c r="T38" s="635"/>
      <c r="U38" s="635"/>
      <c r="V38" s="635"/>
      <c r="W38" s="635"/>
      <c r="X38" s="635"/>
      <c r="Y38" s="636"/>
      <c r="Z38" s="672">
        <v>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179851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11864</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4853067</v>
      </c>
      <c r="CS38" s="635"/>
      <c r="CT38" s="635"/>
      <c r="CU38" s="635"/>
      <c r="CV38" s="635"/>
      <c r="CW38" s="635"/>
      <c r="CX38" s="635"/>
      <c r="CY38" s="636"/>
      <c r="CZ38" s="637">
        <v>8.1999999999999993</v>
      </c>
      <c r="DA38" s="649"/>
      <c r="DB38" s="649"/>
      <c r="DC38" s="650"/>
      <c r="DD38" s="640">
        <v>3922215</v>
      </c>
      <c r="DE38" s="635"/>
      <c r="DF38" s="635"/>
      <c r="DG38" s="635"/>
      <c r="DH38" s="635"/>
      <c r="DI38" s="635"/>
      <c r="DJ38" s="635"/>
      <c r="DK38" s="636"/>
      <c r="DL38" s="640">
        <v>3352658</v>
      </c>
      <c r="DM38" s="635"/>
      <c r="DN38" s="635"/>
      <c r="DO38" s="635"/>
      <c r="DP38" s="635"/>
      <c r="DQ38" s="635"/>
      <c r="DR38" s="635"/>
      <c r="DS38" s="635"/>
      <c r="DT38" s="635"/>
      <c r="DU38" s="635"/>
      <c r="DV38" s="636"/>
      <c r="DW38" s="637">
        <v>11.3</v>
      </c>
      <c r="DX38" s="649"/>
      <c r="DY38" s="649"/>
      <c r="DZ38" s="649"/>
      <c r="EA38" s="649"/>
      <c r="EB38" s="649"/>
      <c r="EC38" s="661"/>
    </row>
    <row r="39" spans="2:133" ht="11.25" customHeight="1">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48222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16833</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4127862</v>
      </c>
      <c r="CS39" s="647"/>
      <c r="CT39" s="647"/>
      <c r="CU39" s="647"/>
      <c r="CV39" s="647"/>
      <c r="CW39" s="647"/>
      <c r="CX39" s="647"/>
      <c r="CY39" s="648"/>
      <c r="CZ39" s="637">
        <v>6.9</v>
      </c>
      <c r="DA39" s="649"/>
      <c r="DB39" s="649"/>
      <c r="DC39" s="650"/>
      <c r="DD39" s="640">
        <v>4061884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c r="B40" s="631" t="s">
        <v>330</v>
      </c>
      <c r="C40" s="632"/>
      <c r="D40" s="632"/>
      <c r="E40" s="632"/>
      <c r="F40" s="632"/>
      <c r="G40" s="632"/>
      <c r="H40" s="632"/>
      <c r="I40" s="632"/>
      <c r="J40" s="632"/>
      <c r="K40" s="632"/>
      <c r="L40" s="632"/>
      <c r="M40" s="632"/>
      <c r="N40" s="632"/>
      <c r="O40" s="632"/>
      <c r="P40" s="632"/>
      <c r="Q40" s="633"/>
      <c r="R40" s="634">
        <v>206200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13242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81</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282911</v>
      </c>
      <c r="CS40" s="635"/>
      <c r="CT40" s="635"/>
      <c r="CU40" s="635"/>
      <c r="CV40" s="635"/>
      <c r="CW40" s="635"/>
      <c r="CX40" s="635"/>
      <c r="CY40" s="636"/>
      <c r="CZ40" s="637">
        <v>0.5</v>
      </c>
      <c r="DA40" s="649"/>
      <c r="DB40" s="649"/>
      <c r="DC40" s="650"/>
      <c r="DD40" s="640">
        <v>279311</v>
      </c>
      <c r="DE40" s="635"/>
      <c r="DF40" s="635"/>
      <c r="DG40" s="635"/>
      <c r="DH40" s="635"/>
      <c r="DI40" s="635"/>
      <c r="DJ40" s="635"/>
      <c r="DK40" s="636"/>
      <c r="DL40" s="640">
        <v>245165</v>
      </c>
      <c r="DM40" s="635"/>
      <c r="DN40" s="635"/>
      <c r="DO40" s="635"/>
      <c r="DP40" s="635"/>
      <c r="DQ40" s="635"/>
      <c r="DR40" s="635"/>
      <c r="DS40" s="635"/>
      <c r="DT40" s="635"/>
      <c r="DU40" s="635"/>
      <c r="DV40" s="636"/>
      <c r="DW40" s="637">
        <v>0.8</v>
      </c>
      <c r="DX40" s="649"/>
      <c r="DY40" s="649"/>
      <c r="DZ40" s="649"/>
      <c r="EA40" s="649"/>
      <c r="EB40" s="649"/>
      <c r="EC40" s="661"/>
    </row>
    <row r="41" spans="2:133" ht="11.25" customHeight="1">
      <c r="B41" s="615" t="s">
        <v>335</v>
      </c>
      <c r="C41" s="616"/>
      <c r="D41" s="616"/>
      <c r="E41" s="616"/>
      <c r="F41" s="616"/>
      <c r="G41" s="616"/>
      <c r="H41" s="616"/>
      <c r="I41" s="616"/>
      <c r="J41" s="616"/>
      <c r="K41" s="616"/>
      <c r="L41" s="616"/>
      <c r="M41" s="616"/>
      <c r="N41" s="616"/>
      <c r="O41" s="616"/>
      <c r="P41" s="616"/>
      <c r="Q41" s="617"/>
      <c r="R41" s="618">
        <v>62802001</v>
      </c>
      <c r="S41" s="659"/>
      <c r="T41" s="659"/>
      <c r="U41" s="659"/>
      <c r="V41" s="659"/>
      <c r="W41" s="659"/>
      <c r="X41" s="659"/>
      <c r="Y41" s="662"/>
      <c r="Z41" s="663">
        <v>100</v>
      </c>
      <c r="AA41" s="663"/>
      <c r="AB41" s="663"/>
      <c r="AC41" s="663"/>
      <c r="AD41" s="664">
        <v>29435787</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1300123</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339</v>
      </c>
      <c r="AR42" s="680"/>
      <c r="AS42" s="680"/>
      <c r="AT42" s="680"/>
      <c r="AU42" s="680"/>
      <c r="AV42" s="680"/>
      <c r="AW42" s="680"/>
      <c r="AX42" s="680"/>
      <c r="AY42" s="681"/>
      <c r="AZ42" s="618">
        <v>3535203</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470</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9070606</v>
      </c>
      <c r="CS42" s="647"/>
      <c r="CT42" s="647"/>
      <c r="CU42" s="647"/>
      <c r="CV42" s="647"/>
      <c r="CW42" s="647"/>
      <c r="CX42" s="647"/>
      <c r="CY42" s="648"/>
      <c r="CZ42" s="637">
        <v>15.3</v>
      </c>
      <c r="DA42" s="649"/>
      <c r="DB42" s="649"/>
      <c r="DC42" s="650"/>
      <c r="DD42" s="640">
        <v>2737741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8" t="s">
        <v>342</v>
      </c>
      <c r="CD43" s="631" t="s">
        <v>343</v>
      </c>
      <c r="CE43" s="632"/>
      <c r="CF43" s="632"/>
      <c r="CG43" s="632"/>
      <c r="CH43" s="632"/>
      <c r="CI43" s="632"/>
      <c r="CJ43" s="632"/>
      <c r="CK43" s="632"/>
      <c r="CL43" s="632"/>
      <c r="CM43" s="632"/>
      <c r="CN43" s="632"/>
      <c r="CO43" s="632"/>
      <c r="CP43" s="632"/>
      <c r="CQ43" s="633"/>
      <c r="CR43" s="634">
        <v>384285</v>
      </c>
      <c r="CS43" s="647"/>
      <c r="CT43" s="647"/>
      <c r="CU43" s="647"/>
      <c r="CV43" s="647"/>
      <c r="CW43" s="647"/>
      <c r="CX43" s="647"/>
      <c r="CY43" s="648"/>
      <c r="CZ43" s="637">
        <v>0.6</v>
      </c>
      <c r="DA43" s="649"/>
      <c r="DB43" s="649"/>
      <c r="DC43" s="650"/>
      <c r="DD43" s="640">
        <v>384285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8484723</v>
      </c>
      <c r="CS44" s="635"/>
      <c r="CT44" s="635"/>
      <c r="CU44" s="635"/>
      <c r="CV44" s="635"/>
      <c r="CW44" s="635"/>
      <c r="CX44" s="635"/>
      <c r="CY44" s="636"/>
      <c r="CZ44" s="637">
        <v>14.3</v>
      </c>
      <c r="DA44" s="638"/>
      <c r="DB44" s="638"/>
      <c r="DC44" s="639"/>
      <c r="DD44" s="640">
        <v>2369267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2788800</v>
      </c>
      <c r="CS45" s="647"/>
      <c r="CT45" s="647"/>
      <c r="CU45" s="647"/>
      <c r="CV45" s="647"/>
      <c r="CW45" s="647"/>
      <c r="CX45" s="647"/>
      <c r="CY45" s="648"/>
      <c r="CZ45" s="637">
        <v>4.7</v>
      </c>
      <c r="DA45" s="649"/>
      <c r="DB45" s="649"/>
      <c r="DC45" s="650"/>
      <c r="DD45" s="640">
        <v>248673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9"/>
      <c r="CD46" s="655"/>
      <c r="CE46" s="656"/>
      <c r="CF46" s="631" t="s">
        <v>348</v>
      </c>
      <c r="CG46" s="632"/>
      <c r="CH46" s="632"/>
      <c r="CI46" s="632"/>
      <c r="CJ46" s="632"/>
      <c r="CK46" s="632"/>
      <c r="CL46" s="632"/>
      <c r="CM46" s="632"/>
      <c r="CN46" s="632"/>
      <c r="CO46" s="632"/>
      <c r="CP46" s="632"/>
      <c r="CQ46" s="633"/>
      <c r="CR46" s="634">
        <v>5178532</v>
      </c>
      <c r="CS46" s="635"/>
      <c r="CT46" s="635"/>
      <c r="CU46" s="635"/>
      <c r="CV46" s="635"/>
      <c r="CW46" s="635"/>
      <c r="CX46" s="635"/>
      <c r="CY46" s="636"/>
      <c r="CZ46" s="637">
        <v>8.6999999999999993</v>
      </c>
      <c r="DA46" s="638"/>
      <c r="DB46" s="638"/>
      <c r="DC46" s="639"/>
      <c r="DD46" s="640">
        <v>2086903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9"/>
      <c r="CD47" s="655"/>
      <c r="CE47" s="656"/>
      <c r="CF47" s="631" t="s">
        <v>349</v>
      </c>
      <c r="CG47" s="632"/>
      <c r="CH47" s="632"/>
      <c r="CI47" s="632"/>
      <c r="CJ47" s="632"/>
      <c r="CK47" s="632"/>
      <c r="CL47" s="632"/>
      <c r="CM47" s="632"/>
      <c r="CN47" s="632"/>
      <c r="CO47" s="632"/>
      <c r="CP47" s="632"/>
      <c r="CQ47" s="633"/>
      <c r="CR47" s="634">
        <v>585883</v>
      </c>
      <c r="CS47" s="647"/>
      <c r="CT47" s="647"/>
      <c r="CU47" s="647"/>
      <c r="CV47" s="647"/>
      <c r="CW47" s="647"/>
      <c r="CX47" s="647"/>
      <c r="CY47" s="648"/>
      <c r="CZ47" s="637">
        <v>1</v>
      </c>
      <c r="DA47" s="649"/>
      <c r="DB47" s="649"/>
      <c r="DC47" s="650"/>
      <c r="DD47" s="640">
        <v>368474</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9"/>
      <c r="CD49" s="615" t="s">
        <v>351</v>
      </c>
      <c r="CE49" s="616"/>
      <c r="CF49" s="616"/>
      <c r="CG49" s="616"/>
      <c r="CH49" s="616"/>
      <c r="CI49" s="616"/>
      <c r="CJ49" s="616"/>
      <c r="CK49" s="616"/>
      <c r="CL49" s="616"/>
      <c r="CM49" s="616"/>
      <c r="CN49" s="616"/>
      <c r="CO49" s="616"/>
      <c r="CP49" s="616"/>
      <c r="CQ49" s="617"/>
      <c r="CR49" s="618">
        <v>59424853</v>
      </c>
      <c r="CS49" s="619"/>
      <c r="CT49" s="619"/>
      <c r="CU49" s="619"/>
      <c r="CV49" s="619"/>
      <c r="CW49" s="619"/>
      <c r="CX49" s="619"/>
      <c r="CY49" s="620"/>
      <c r="CZ49" s="621">
        <v>100</v>
      </c>
      <c r="DA49" s="622"/>
      <c r="DB49" s="622"/>
      <c r="DC49" s="623"/>
      <c r="DD49" s="624">
        <v>38417201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G7oa4BF37TZYYgUMvDtnafZ8nNe2MyMHubuDlZecukescUIdLQLctBJ2SgjhjfKUojx1MQ+rPutDfBQKWi8cTw==" saltValue="LjPKzFVRpC1ihrNgbyNr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c r="A7" s="231">
        <v>1</v>
      </c>
      <c r="B7" s="1060" t="s">
        <v>374</v>
      </c>
      <c r="C7" s="1061"/>
      <c r="D7" s="1061"/>
      <c r="E7" s="1061"/>
      <c r="F7" s="1061"/>
      <c r="G7" s="1061"/>
      <c r="H7" s="1061"/>
      <c r="I7" s="1061"/>
      <c r="J7" s="1061"/>
      <c r="K7" s="1061"/>
      <c r="L7" s="1061"/>
      <c r="M7" s="1061"/>
      <c r="N7" s="1061"/>
      <c r="O7" s="1061"/>
      <c r="P7" s="1062"/>
      <c r="Q7" s="1115">
        <v>62146</v>
      </c>
      <c r="R7" s="1116"/>
      <c r="S7" s="1116"/>
      <c r="T7" s="1116"/>
      <c r="U7" s="1116"/>
      <c r="V7" s="1116">
        <v>58868</v>
      </c>
      <c r="W7" s="1116"/>
      <c r="X7" s="1116"/>
      <c r="Y7" s="1116"/>
      <c r="Z7" s="1116"/>
      <c r="AA7" s="1116">
        <v>3278</v>
      </c>
      <c r="AB7" s="1116"/>
      <c r="AC7" s="1116"/>
      <c r="AD7" s="1116"/>
      <c r="AE7" s="1117"/>
      <c r="AF7" s="1118">
        <v>2815</v>
      </c>
      <c r="AG7" s="1119"/>
      <c r="AH7" s="1119"/>
      <c r="AI7" s="1119"/>
      <c r="AJ7" s="1120"/>
      <c r="AK7" s="1121">
        <v>3102</v>
      </c>
      <c r="AL7" s="1122"/>
      <c r="AM7" s="1122"/>
      <c r="AN7" s="1122"/>
      <c r="AO7" s="1122"/>
      <c r="AP7" s="1122">
        <v>32795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555</v>
      </c>
      <c r="BT7" s="1113"/>
      <c r="BU7" s="1113"/>
      <c r="BV7" s="1113"/>
      <c r="BW7" s="1113"/>
      <c r="BX7" s="1113"/>
      <c r="BY7" s="1113"/>
      <c r="BZ7" s="1113"/>
      <c r="CA7" s="1113"/>
      <c r="CB7" s="1113"/>
      <c r="CC7" s="1113"/>
      <c r="CD7" s="1113"/>
      <c r="CE7" s="1113"/>
      <c r="CF7" s="1113"/>
      <c r="CG7" s="1125"/>
      <c r="CH7" s="1109">
        <v>1</v>
      </c>
      <c r="CI7" s="1110"/>
      <c r="CJ7" s="1110"/>
      <c r="CK7" s="1110"/>
      <c r="CL7" s="1111"/>
      <c r="CM7" s="1109">
        <v>28</v>
      </c>
      <c r="CN7" s="1110"/>
      <c r="CO7" s="1110"/>
      <c r="CP7" s="1110"/>
      <c r="CQ7" s="1111"/>
      <c r="CR7" s="1109">
        <v>5</v>
      </c>
      <c r="CS7" s="1110"/>
      <c r="CT7" s="1110"/>
      <c r="CU7" s="1110"/>
      <c r="CV7" s="1111"/>
      <c r="CW7" s="1109" t="s">
        <v>494</v>
      </c>
      <c r="CX7" s="1110"/>
      <c r="CY7" s="1110"/>
      <c r="CZ7" s="1110"/>
      <c r="DA7" s="1111"/>
      <c r="DB7" s="1109" t="s">
        <v>494</v>
      </c>
      <c r="DC7" s="1110"/>
      <c r="DD7" s="1110"/>
      <c r="DE7" s="1110"/>
      <c r="DF7" s="1111"/>
      <c r="DG7" s="1109" t="s">
        <v>494</v>
      </c>
      <c r="DH7" s="1110"/>
      <c r="DI7" s="1110"/>
      <c r="DJ7" s="1110"/>
      <c r="DK7" s="1111"/>
      <c r="DL7" s="1109" t="s">
        <v>494</v>
      </c>
      <c r="DM7" s="1110"/>
      <c r="DN7" s="1110"/>
      <c r="DO7" s="1110"/>
      <c r="DP7" s="1111"/>
      <c r="DQ7" s="1109" t="s">
        <v>494</v>
      </c>
      <c r="DR7" s="1110"/>
      <c r="DS7" s="1110"/>
      <c r="DT7" s="1110"/>
      <c r="DU7" s="1111"/>
      <c r="DV7" s="1112"/>
      <c r="DW7" s="1113"/>
      <c r="DX7" s="1113"/>
      <c r="DY7" s="1113"/>
      <c r="DZ7" s="1114"/>
      <c r="EA7" s="229"/>
    </row>
    <row r="8" spans="1:131" s="230" customFormat="1" ht="26.25" customHeight="1">
      <c r="A8" s="233">
        <v>2</v>
      </c>
      <c r="B8" s="1043" t="s">
        <v>375</v>
      </c>
      <c r="C8" s="1044"/>
      <c r="D8" s="1044"/>
      <c r="E8" s="1044"/>
      <c r="F8" s="1044"/>
      <c r="G8" s="1044"/>
      <c r="H8" s="1044"/>
      <c r="I8" s="1044"/>
      <c r="J8" s="1044"/>
      <c r="K8" s="1044"/>
      <c r="L8" s="1044"/>
      <c r="M8" s="1044"/>
      <c r="N8" s="1044"/>
      <c r="O8" s="1044"/>
      <c r="P8" s="1045"/>
      <c r="Q8" s="1051">
        <v>306</v>
      </c>
      <c r="R8" s="1052"/>
      <c r="S8" s="1052"/>
      <c r="T8" s="1052"/>
      <c r="U8" s="1052"/>
      <c r="V8" s="1052">
        <v>276</v>
      </c>
      <c r="W8" s="1052"/>
      <c r="X8" s="1052"/>
      <c r="Y8" s="1052"/>
      <c r="Z8" s="1052"/>
      <c r="AA8" s="1052">
        <v>30</v>
      </c>
      <c r="AB8" s="1052"/>
      <c r="AC8" s="1052"/>
      <c r="AD8" s="1052"/>
      <c r="AE8" s="1053"/>
      <c r="AF8" s="1048">
        <v>3</v>
      </c>
      <c r="AG8" s="1049"/>
      <c r="AH8" s="1049"/>
      <c r="AI8" s="1049"/>
      <c r="AJ8" s="1050"/>
      <c r="AK8" s="1093">
        <v>255</v>
      </c>
      <c r="AL8" s="1094"/>
      <c r="AM8" s="1094"/>
      <c r="AN8" s="1094"/>
      <c r="AO8" s="1094"/>
      <c r="AP8" s="1094">
        <v>342</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556</v>
      </c>
      <c r="BT8" s="1006"/>
      <c r="BU8" s="1006"/>
      <c r="BV8" s="1006"/>
      <c r="BW8" s="1006"/>
      <c r="BX8" s="1006"/>
      <c r="BY8" s="1006"/>
      <c r="BZ8" s="1006"/>
      <c r="CA8" s="1006"/>
      <c r="CB8" s="1006"/>
      <c r="CC8" s="1006"/>
      <c r="CD8" s="1006"/>
      <c r="CE8" s="1006"/>
      <c r="CF8" s="1006"/>
      <c r="CG8" s="1027"/>
      <c r="CH8" s="1002">
        <v>-31</v>
      </c>
      <c r="CI8" s="1003"/>
      <c r="CJ8" s="1003"/>
      <c r="CK8" s="1003"/>
      <c r="CL8" s="1004"/>
      <c r="CM8" s="1002">
        <v>218</v>
      </c>
      <c r="CN8" s="1003"/>
      <c r="CO8" s="1003"/>
      <c r="CP8" s="1003"/>
      <c r="CQ8" s="1004"/>
      <c r="CR8" s="1002">
        <v>32</v>
      </c>
      <c r="CS8" s="1003"/>
      <c r="CT8" s="1003"/>
      <c r="CU8" s="1003"/>
      <c r="CV8" s="1004"/>
      <c r="CW8" s="1002">
        <v>6</v>
      </c>
      <c r="CX8" s="1003"/>
      <c r="CY8" s="1003"/>
      <c r="CZ8" s="1003"/>
      <c r="DA8" s="1004"/>
      <c r="DB8" s="1002" t="s">
        <v>494</v>
      </c>
      <c r="DC8" s="1003"/>
      <c r="DD8" s="1003"/>
      <c r="DE8" s="1003"/>
      <c r="DF8" s="1004"/>
      <c r="DG8" s="1002" t="s">
        <v>494</v>
      </c>
      <c r="DH8" s="1003"/>
      <c r="DI8" s="1003"/>
      <c r="DJ8" s="1003"/>
      <c r="DK8" s="1004"/>
      <c r="DL8" s="1002" t="s">
        <v>494</v>
      </c>
      <c r="DM8" s="1003"/>
      <c r="DN8" s="1003"/>
      <c r="DO8" s="1003"/>
      <c r="DP8" s="1004"/>
      <c r="DQ8" s="1002" t="s">
        <v>494</v>
      </c>
      <c r="DR8" s="1003"/>
      <c r="DS8" s="1003"/>
      <c r="DT8" s="1003"/>
      <c r="DU8" s="1004"/>
      <c r="DV8" s="1005"/>
      <c r="DW8" s="1006"/>
      <c r="DX8" s="1006"/>
      <c r="DY8" s="1006"/>
      <c r="DZ8" s="1007"/>
      <c r="EA8" s="229"/>
    </row>
    <row r="9" spans="1:131" s="230" customFormat="1" ht="26.25" customHeight="1">
      <c r="A9" s="233">
        <v>3</v>
      </c>
      <c r="B9" s="1043" t="s">
        <v>376</v>
      </c>
      <c r="C9" s="1044"/>
      <c r="D9" s="1044"/>
      <c r="E9" s="1044"/>
      <c r="F9" s="1044"/>
      <c r="G9" s="1044"/>
      <c r="H9" s="1044"/>
      <c r="I9" s="1044"/>
      <c r="J9" s="1044"/>
      <c r="K9" s="1044"/>
      <c r="L9" s="1044"/>
      <c r="M9" s="1044"/>
      <c r="N9" s="1044"/>
      <c r="O9" s="1044"/>
      <c r="P9" s="1045"/>
      <c r="Q9" s="1051">
        <v>963</v>
      </c>
      <c r="R9" s="1052"/>
      <c r="S9" s="1052"/>
      <c r="T9" s="1052"/>
      <c r="U9" s="1052"/>
      <c r="V9" s="1052">
        <v>892</v>
      </c>
      <c r="W9" s="1052"/>
      <c r="X9" s="1052"/>
      <c r="Y9" s="1052"/>
      <c r="Z9" s="1052"/>
      <c r="AA9" s="1052">
        <v>71</v>
      </c>
      <c r="AB9" s="1052"/>
      <c r="AC9" s="1052"/>
      <c r="AD9" s="1052"/>
      <c r="AE9" s="1053"/>
      <c r="AF9" s="1048">
        <v>14</v>
      </c>
      <c r="AG9" s="1049"/>
      <c r="AH9" s="1049"/>
      <c r="AI9" s="1049"/>
      <c r="AJ9" s="1050"/>
      <c r="AK9" s="1093">
        <v>331</v>
      </c>
      <c r="AL9" s="1094"/>
      <c r="AM9" s="1094"/>
      <c r="AN9" s="1094"/>
      <c r="AO9" s="1094"/>
      <c r="AP9" s="1094">
        <v>1010</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557</v>
      </c>
      <c r="BT9" s="1006"/>
      <c r="BU9" s="1006"/>
      <c r="BV9" s="1006"/>
      <c r="BW9" s="1006"/>
      <c r="BX9" s="1006"/>
      <c r="BY9" s="1006"/>
      <c r="BZ9" s="1006"/>
      <c r="CA9" s="1006"/>
      <c r="CB9" s="1006"/>
      <c r="CC9" s="1006"/>
      <c r="CD9" s="1006"/>
      <c r="CE9" s="1006"/>
      <c r="CF9" s="1006"/>
      <c r="CG9" s="1027"/>
      <c r="CH9" s="1002">
        <v>12</v>
      </c>
      <c r="CI9" s="1003"/>
      <c r="CJ9" s="1003"/>
      <c r="CK9" s="1003"/>
      <c r="CL9" s="1004"/>
      <c r="CM9" s="1002">
        <v>130</v>
      </c>
      <c r="CN9" s="1003"/>
      <c r="CO9" s="1003"/>
      <c r="CP9" s="1003"/>
      <c r="CQ9" s="1004"/>
      <c r="CR9" s="1002">
        <v>50</v>
      </c>
      <c r="CS9" s="1003"/>
      <c r="CT9" s="1003"/>
      <c r="CU9" s="1003"/>
      <c r="CV9" s="1004"/>
      <c r="CW9" s="1002">
        <v>239</v>
      </c>
      <c r="CX9" s="1003"/>
      <c r="CY9" s="1003"/>
      <c r="CZ9" s="1003"/>
      <c r="DA9" s="1004"/>
      <c r="DB9" s="1002" t="s">
        <v>494</v>
      </c>
      <c r="DC9" s="1003"/>
      <c r="DD9" s="1003"/>
      <c r="DE9" s="1003"/>
      <c r="DF9" s="1004"/>
      <c r="DG9" s="1002" t="s">
        <v>494</v>
      </c>
      <c r="DH9" s="1003"/>
      <c r="DI9" s="1003"/>
      <c r="DJ9" s="1003"/>
      <c r="DK9" s="1004"/>
      <c r="DL9" s="1002" t="s">
        <v>494</v>
      </c>
      <c r="DM9" s="1003"/>
      <c r="DN9" s="1003"/>
      <c r="DO9" s="1003"/>
      <c r="DP9" s="1004"/>
      <c r="DQ9" s="1002" t="s">
        <v>494</v>
      </c>
      <c r="DR9" s="1003"/>
      <c r="DS9" s="1003"/>
      <c r="DT9" s="1003"/>
      <c r="DU9" s="1004"/>
      <c r="DV9" s="1005"/>
      <c r="DW9" s="1006"/>
      <c r="DX9" s="1006"/>
      <c r="DY9" s="1006"/>
      <c r="DZ9" s="1007"/>
      <c r="EA9" s="229"/>
    </row>
    <row r="10" spans="1:131" s="230" customFormat="1" ht="26.25" customHeight="1">
      <c r="A10" s="233">
        <v>4</v>
      </c>
      <c r="B10" s="1043" t="s">
        <v>377</v>
      </c>
      <c r="C10" s="1044"/>
      <c r="D10" s="1044"/>
      <c r="E10" s="1044"/>
      <c r="F10" s="1044"/>
      <c r="G10" s="1044"/>
      <c r="H10" s="1044"/>
      <c r="I10" s="1044"/>
      <c r="J10" s="1044"/>
      <c r="K10" s="1044"/>
      <c r="L10" s="1044"/>
      <c r="M10" s="1044"/>
      <c r="N10" s="1044"/>
      <c r="O10" s="1044"/>
      <c r="P10" s="1045"/>
      <c r="Q10" s="1051">
        <v>141</v>
      </c>
      <c r="R10" s="1052"/>
      <c r="S10" s="1052"/>
      <c r="T10" s="1052"/>
      <c r="U10" s="1052"/>
      <c r="V10" s="1052">
        <v>140</v>
      </c>
      <c r="W10" s="1052"/>
      <c r="X10" s="1052"/>
      <c r="Y10" s="1052"/>
      <c r="Z10" s="1052"/>
      <c r="AA10" s="1052">
        <v>2</v>
      </c>
      <c r="AB10" s="1052"/>
      <c r="AC10" s="1052"/>
      <c r="AD10" s="1052"/>
      <c r="AE10" s="1053"/>
      <c r="AF10" s="1048">
        <v>2</v>
      </c>
      <c r="AG10" s="1049"/>
      <c r="AH10" s="1049"/>
      <c r="AI10" s="1049"/>
      <c r="AJ10" s="1050"/>
      <c r="AK10" s="1093">
        <v>69</v>
      </c>
      <c r="AL10" s="1094"/>
      <c r="AM10" s="1094"/>
      <c r="AN10" s="1094"/>
      <c r="AO10" s="1094"/>
      <c r="AP10" s="1094">
        <v>316</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558</v>
      </c>
      <c r="BT10" s="1006"/>
      <c r="BU10" s="1006"/>
      <c r="BV10" s="1006"/>
      <c r="BW10" s="1006"/>
      <c r="BX10" s="1006"/>
      <c r="BY10" s="1006"/>
      <c r="BZ10" s="1006"/>
      <c r="CA10" s="1006"/>
      <c r="CB10" s="1006"/>
      <c r="CC10" s="1006"/>
      <c r="CD10" s="1006"/>
      <c r="CE10" s="1006"/>
      <c r="CF10" s="1006"/>
      <c r="CG10" s="1027"/>
      <c r="CH10" s="1002">
        <v>9</v>
      </c>
      <c r="CI10" s="1003"/>
      <c r="CJ10" s="1003"/>
      <c r="CK10" s="1003"/>
      <c r="CL10" s="1004"/>
      <c r="CM10" s="1002">
        <v>3278</v>
      </c>
      <c r="CN10" s="1003"/>
      <c r="CO10" s="1003"/>
      <c r="CP10" s="1003"/>
      <c r="CQ10" s="1004"/>
      <c r="CR10" s="1002">
        <v>5</v>
      </c>
      <c r="CS10" s="1003"/>
      <c r="CT10" s="1003"/>
      <c r="CU10" s="1003"/>
      <c r="CV10" s="1004"/>
      <c r="CW10" s="1002" t="s">
        <v>563</v>
      </c>
      <c r="CX10" s="1003"/>
      <c r="CY10" s="1003"/>
      <c r="CZ10" s="1003"/>
      <c r="DA10" s="1004"/>
      <c r="DB10" s="1002" t="s">
        <v>563</v>
      </c>
      <c r="DC10" s="1003"/>
      <c r="DD10" s="1003"/>
      <c r="DE10" s="1003"/>
      <c r="DF10" s="1004"/>
      <c r="DG10" s="1002">
        <v>2523</v>
      </c>
      <c r="DH10" s="1003"/>
      <c r="DI10" s="1003"/>
      <c r="DJ10" s="1003"/>
      <c r="DK10" s="1004"/>
      <c r="DL10" s="1002" t="s">
        <v>563</v>
      </c>
      <c r="DM10" s="1003"/>
      <c r="DN10" s="1003"/>
      <c r="DO10" s="1003"/>
      <c r="DP10" s="1004"/>
      <c r="DQ10" s="1002" t="s">
        <v>563</v>
      </c>
      <c r="DR10" s="1003"/>
      <c r="DS10" s="1003"/>
      <c r="DT10" s="1003"/>
      <c r="DU10" s="1004"/>
      <c r="DV10" s="1005"/>
      <c r="DW10" s="1006"/>
      <c r="DX10" s="1006"/>
      <c r="DY10" s="1006"/>
      <c r="DZ10" s="1007"/>
      <c r="EA10" s="229"/>
    </row>
    <row r="11" spans="1:131" s="230" customFormat="1" ht="26.25" customHeight="1">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559</v>
      </c>
      <c r="BT11" s="1006"/>
      <c r="BU11" s="1006"/>
      <c r="BV11" s="1006"/>
      <c r="BW11" s="1006"/>
      <c r="BX11" s="1006"/>
      <c r="BY11" s="1006"/>
      <c r="BZ11" s="1006"/>
      <c r="CA11" s="1006"/>
      <c r="CB11" s="1006"/>
      <c r="CC11" s="1006"/>
      <c r="CD11" s="1006"/>
      <c r="CE11" s="1006"/>
      <c r="CF11" s="1006"/>
      <c r="CG11" s="1027"/>
      <c r="CH11" s="1002">
        <v>9</v>
      </c>
      <c r="CI11" s="1003"/>
      <c r="CJ11" s="1003"/>
      <c r="CK11" s="1003"/>
      <c r="CL11" s="1004"/>
      <c r="CM11" s="1002">
        <v>113</v>
      </c>
      <c r="CN11" s="1003"/>
      <c r="CO11" s="1003"/>
      <c r="CP11" s="1003"/>
      <c r="CQ11" s="1004"/>
      <c r="CR11" s="1002">
        <v>2</v>
      </c>
      <c r="CS11" s="1003"/>
      <c r="CT11" s="1003"/>
      <c r="CU11" s="1003"/>
      <c r="CV11" s="1004"/>
      <c r="CW11" s="1002" t="s">
        <v>494</v>
      </c>
      <c r="CX11" s="1003"/>
      <c r="CY11" s="1003"/>
      <c r="CZ11" s="1003"/>
      <c r="DA11" s="1004"/>
      <c r="DB11" s="1002" t="s">
        <v>494</v>
      </c>
      <c r="DC11" s="1003"/>
      <c r="DD11" s="1003"/>
      <c r="DE11" s="1003"/>
      <c r="DF11" s="1004"/>
      <c r="DG11" s="1002" t="s">
        <v>494</v>
      </c>
      <c r="DH11" s="1003"/>
      <c r="DI11" s="1003"/>
      <c r="DJ11" s="1003"/>
      <c r="DK11" s="1004"/>
      <c r="DL11" s="1002" t="s">
        <v>494</v>
      </c>
      <c r="DM11" s="1003"/>
      <c r="DN11" s="1003"/>
      <c r="DO11" s="1003"/>
      <c r="DP11" s="1004"/>
      <c r="DQ11" s="1002" t="s">
        <v>494</v>
      </c>
      <c r="DR11" s="1003"/>
      <c r="DS11" s="1003"/>
      <c r="DT11" s="1003"/>
      <c r="DU11" s="1004"/>
      <c r="DV11" s="1005"/>
      <c r="DW11" s="1006"/>
      <c r="DX11" s="1006"/>
      <c r="DY11" s="1006"/>
      <c r="DZ11" s="1007"/>
      <c r="EA11" s="229"/>
    </row>
    <row r="12" spans="1:131" s="230" customFormat="1" ht="26.25" customHeight="1">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378</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c r="A23" s="235" t="s">
        <v>379</v>
      </c>
      <c r="B23" s="950" t="s">
        <v>380</v>
      </c>
      <c r="C23" s="951"/>
      <c r="D23" s="951"/>
      <c r="E23" s="951"/>
      <c r="F23" s="951"/>
      <c r="G23" s="951"/>
      <c r="H23" s="951"/>
      <c r="I23" s="951"/>
      <c r="J23" s="951"/>
      <c r="K23" s="951"/>
      <c r="L23" s="951"/>
      <c r="M23" s="951"/>
      <c r="N23" s="951"/>
      <c r="O23" s="951"/>
      <c r="P23" s="961"/>
      <c r="Q23" s="1080">
        <v>62826</v>
      </c>
      <c r="R23" s="1074"/>
      <c r="S23" s="1074"/>
      <c r="T23" s="1074"/>
      <c r="U23" s="1074"/>
      <c r="V23" s="1074">
        <v>59445</v>
      </c>
      <c r="W23" s="1074"/>
      <c r="X23" s="1074"/>
      <c r="Y23" s="1074"/>
      <c r="Z23" s="1074"/>
      <c r="AA23" s="1074">
        <v>3381</v>
      </c>
      <c r="AB23" s="1074"/>
      <c r="AC23" s="1074"/>
      <c r="AD23" s="1074"/>
      <c r="AE23" s="1081"/>
      <c r="AF23" s="1082">
        <v>2834</v>
      </c>
      <c r="AG23" s="1074"/>
      <c r="AH23" s="1074"/>
      <c r="AI23" s="1074"/>
      <c r="AJ23" s="1083"/>
      <c r="AK23" s="1084"/>
      <c r="AL23" s="1085"/>
      <c r="AM23" s="1085"/>
      <c r="AN23" s="1085"/>
      <c r="AO23" s="1085"/>
      <c r="AP23" s="1074">
        <v>34464</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c r="A24" s="1073" t="s">
        <v>381</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c r="A25" s="1072" t="s">
        <v>382</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c r="A26" s="1008" t="s">
        <v>357</v>
      </c>
      <c r="B26" s="1009"/>
      <c r="C26" s="1009"/>
      <c r="D26" s="1009"/>
      <c r="E26" s="1009"/>
      <c r="F26" s="1009"/>
      <c r="G26" s="1009"/>
      <c r="H26" s="1009"/>
      <c r="I26" s="1009"/>
      <c r="J26" s="1009"/>
      <c r="K26" s="1009"/>
      <c r="L26" s="1009"/>
      <c r="M26" s="1009"/>
      <c r="N26" s="1009"/>
      <c r="O26" s="1009"/>
      <c r="P26" s="1010"/>
      <c r="Q26" s="1014" t="s">
        <v>383</v>
      </c>
      <c r="R26" s="1015"/>
      <c r="S26" s="1015"/>
      <c r="T26" s="1015"/>
      <c r="U26" s="1016"/>
      <c r="V26" s="1014" t="s">
        <v>384</v>
      </c>
      <c r="W26" s="1015"/>
      <c r="X26" s="1015"/>
      <c r="Y26" s="1015"/>
      <c r="Z26" s="1016"/>
      <c r="AA26" s="1014" t="s">
        <v>385</v>
      </c>
      <c r="AB26" s="1015"/>
      <c r="AC26" s="1015"/>
      <c r="AD26" s="1015"/>
      <c r="AE26" s="1015"/>
      <c r="AF26" s="1068" t="s">
        <v>386</v>
      </c>
      <c r="AG26" s="1021"/>
      <c r="AH26" s="1021"/>
      <c r="AI26" s="1021"/>
      <c r="AJ26" s="1069"/>
      <c r="AK26" s="1015" t="s">
        <v>387</v>
      </c>
      <c r="AL26" s="1015"/>
      <c r="AM26" s="1015"/>
      <c r="AN26" s="1015"/>
      <c r="AO26" s="1016"/>
      <c r="AP26" s="1014" t="s">
        <v>388</v>
      </c>
      <c r="AQ26" s="1015"/>
      <c r="AR26" s="1015"/>
      <c r="AS26" s="1015"/>
      <c r="AT26" s="1016"/>
      <c r="AU26" s="1014" t="s">
        <v>389</v>
      </c>
      <c r="AV26" s="1015"/>
      <c r="AW26" s="1015"/>
      <c r="AX26" s="1015"/>
      <c r="AY26" s="1016"/>
      <c r="AZ26" s="1014" t="s">
        <v>390</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c r="A28" s="237">
        <v>1</v>
      </c>
      <c r="B28" s="1060" t="s">
        <v>391</v>
      </c>
      <c r="C28" s="1061"/>
      <c r="D28" s="1061"/>
      <c r="E28" s="1061"/>
      <c r="F28" s="1061"/>
      <c r="G28" s="1061"/>
      <c r="H28" s="1061"/>
      <c r="I28" s="1061"/>
      <c r="J28" s="1061"/>
      <c r="K28" s="1061"/>
      <c r="L28" s="1061"/>
      <c r="M28" s="1061"/>
      <c r="N28" s="1061"/>
      <c r="O28" s="1061"/>
      <c r="P28" s="1062"/>
      <c r="Q28" s="1063">
        <v>10773</v>
      </c>
      <c r="R28" s="1064"/>
      <c r="S28" s="1064"/>
      <c r="T28" s="1064"/>
      <c r="U28" s="1064"/>
      <c r="V28" s="1064">
        <v>10772</v>
      </c>
      <c r="W28" s="1064"/>
      <c r="X28" s="1064"/>
      <c r="Y28" s="1064"/>
      <c r="Z28" s="1064"/>
      <c r="AA28" s="1064">
        <v>1</v>
      </c>
      <c r="AB28" s="1064"/>
      <c r="AC28" s="1064"/>
      <c r="AD28" s="1064"/>
      <c r="AE28" s="1065"/>
      <c r="AF28" s="1066">
        <v>1</v>
      </c>
      <c r="AG28" s="1064"/>
      <c r="AH28" s="1064"/>
      <c r="AI28" s="1064"/>
      <c r="AJ28" s="1067"/>
      <c r="AK28" s="1055">
        <v>994</v>
      </c>
      <c r="AL28" s="1056"/>
      <c r="AM28" s="1056"/>
      <c r="AN28" s="1056"/>
      <c r="AO28" s="1056"/>
      <c r="AP28" s="1056" t="s">
        <v>563</v>
      </c>
      <c r="AQ28" s="1056"/>
      <c r="AR28" s="1056"/>
      <c r="AS28" s="1056"/>
      <c r="AT28" s="1056"/>
      <c r="AU28" s="1056" t="s">
        <v>563</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c r="A29" s="237">
        <v>2</v>
      </c>
      <c r="B29" s="1043" t="s">
        <v>392</v>
      </c>
      <c r="C29" s="1044"/>
      <c r="D29" s="1044"/>
      <c r="E29" s="1044"/>
      <c r="F29" s="1044"/>
      <c r="G29" s="1044"/>
      <c r="H29" s="1044"/>
      <c r="I29" s="1044"/>
      <c r="J29" s="1044"/>
      <c r="K29" s="1044"/>
      <c r="L29" s="1044"/>
      <c r="M29" s="1044"/>
      <c r="N29" s="1044"/>
      <c r="O29" s="1044"/>
      <c r="P29" s="1045"/>
      <c r="Q29" s="1051">
        <v>1006</v>
      </c>
      <c r="R29" s="1052"/>
      <c r="S29" s="1052"/>
      <c r="T29" s="1052"/>
      <c r="U29" s="1052"/>
      <c r="V29" s="1052">
        <v>1006</v>
      </c>
      <c r="W29" s="1052"/>
      <c r="X29" s="1052"/>
      <c r="Y29" s="1052"/>
      <c r="Z29" s="1052"/>
      <c r="AA29" s="1052" t="s">
        <v>563</v>
      </c>
      <c r="AB29" s="1052"/>
      <c r="AC29" s="1052"/>
      <c r="AD29" s="1052"/>
      <c r="AE29" s="1053"/>
      <c r="AF29" s="1048" t="s">
        <v>122</v>
      </c>
      <c r="AG29" s="1049"/>
      <c r="AH29" s="1049"/>
      <c r="AI29" s="1049"/>
      <c r="AJ29" s="1050"/>
      <c r="AK29" s="993">
        <v>408</v>
      </c>
      <c r="AL29" s="984"/>
      <c r="AM29" s="984"/>
      <c r="AN29" s="984"/>
      <c r="AO29" s="984"/>
      <c r="AP29" s="984">
        <v>147</v>
      </c>
      <c r="AQ29" s="984"/>
      <c r="AR29" s="984"/>
      <c r="AS29" s="984"/>
      <c r="AT29" s="984"/>
      <c r="AU29" s="984">
        <v>57</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c r="A30" s="237">
        <v>3</v>
      </c>
      <c r="B30" s="1043" t="s">
        <v>393</v>
      </c>
      <c r="C30" s="1044"/>
      <c r="D30" s="1044"/>
      <c r="E30" s="1044"/>
      <c r="F30" s="1044"/>
      <c r="G30" s="1044"/>
      <c r="H30" s="1044"/>
      <c r="I30" s="1044"/>
      <c r="J30" s="1044"/>
      <c r="K30" s="1044"/>
      <c r="L30" s="1044"/>
      <c r="M30" s="1044"/>
      <c r="N30" s="1044"/>
      <c r="O30" s="1044"/>
      <c r="P30" s="1045"/>
      <c r="Q30" s="1051">
        <v>11507</v>
      </c>
      <c r="R30" s="1052"/>
      <c r="S30" s="1052"/>
      <c r="T30" s="1052"/>
      <c r="U30" s="1052"/>
      <c r="V30" s="1052">
        <v>11091</v>
      </c>
      <c r="W30" s="1052"/>
      <c r="X30" s="1052"/>
      <c r="Y30" s="1052"/>
      <c r="Z30" s="1052"/>
      <c r="AA30" s="1052">
        <v>417</v>
      </c>
      <c r="AB30" s="1052"/>
      <c r="AC30" s="1052"/>
      <c r="AD30" s="1052"/>
      <c r="AE30" s="1053"/>
      <c r="AF30" s="1048">
        <v>415</v>
      </c>
      <c r="AG30" s="1049"/>
      <c r="AH30" s="1049"/>
      <c r="AI30" s="1049"/>
      <c r="AJ30" s="1050"/>
      <c r="AK30" s="993">
        <v>1702</v>
      </c>
      <c r="AL30" s="984"/>
      <c r="AM30" s="984"/>
      <c r="AN30" s="984"/>
      <c r="AO30" s="984"/>
      <c r="AP30" s="984" t="s">
        <v>563</v>
      </c>
      <c r="AQ30" s="984"/>
      <c r="AR30" s="984"/>
      <c r="AS30" s="984"/>
      <c r="AT30" s="984"/>
      <c r="AU30" s="984" t="s">
        <v>563</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c r="A31" s="237">
        <v>4</v>
      </c>
      <c r="B31" s="1043" t="s">
        <v>394</v>
      </c>
      <c r="C31" s="1044"/>
      <c r="D31" s="1044"/>
      <c r="E31" s="1044"/>
      <c r="F31" s="1044"/>
      <c r="G31" s="1044"/>
      <c r="H31" s="1044"/>
      <c r="I31" s="1044"/>
      <c r="J31" s="1044"/>
      <c r="K31" s="1044"/>
      <c r="L31" s="1044"/>
      <c r="M31" s="1044"/>
      <c r="N31" s="1044"/>
      <c r="O31" s="1044"/>
      <c r="P31" s="1045"/>
      <c r="Q31" s="1051">
        <v>1471</v>
      </c>
      <c r="R31" s="1052"/>
      <c r="S31" s="1052"/>
      <c r="T31" s="1052"/>
      <c r="U31" s="1052"/>
      <c r="V31" s="1052">
        <v>1469</v>
      </c>
      <c r="W31" s="1052"/>
      <c r="X31" s="1052"/>
      <c r="Y31" s="1052"/>
      <c r="Z31" s="1052"/>
      <c r="AA31" s="1052">
        <v>2</v>
      </c>
      <c r="AB31" s="1052"/>
      <c r="AC31" s="1052"/>
      <c r="AD31" s="1052"/>
      <c r="AE31" s="1053"/>
      <c r="AF31" s="1048">
        <v>2</v>
      </c>
      <c r="AG31" s="1049"/>
      <c r="AH31" s="1049"/>
      <c r="AI31" s="1049"/>
      <c r="AJ31" s="1050"/>
      <c r="AK31" s="993">
        <v>481</v>
      </c>
      <c r="AL31" s="984"/>
      <c r="AM31" s="984"/>
      <c r="AN31" s="984"/>
      <c r="AO31" s="984"/>
      <c r="AP31" s="984" t="s">
        <v>563</v>
      </c>
      <c r="AQ31" s="984"/>
      <c r="AR31" s="984"/>
      <c r="AS31" s="984"/>
      <c r="AT31" s="984"/>
      <c r="AU31" s="984" t="s">
        <v>563</v>
      </c>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c r="A32" s="237">
        <v>5</v>
      </c>
      <c r="B32" s="1043" t="s">
        <v>395</v>
      </c>
      <c r="C32" s="1044"/>
      <c r="D32" s="1044"/>
      <c r="E32" s="1044"/>
      <c r="F32" s="1044"/>
      <c r="G32" s="1044"/>
      <c r="H32" s="1044"/>
      <c r="I32" s="1044"/>
      <c r="J32" s="1044"/>
      <c r="K32" s="1044"/>
      <c r="L32" s="1044"/>
      <c r="M32" s="1044"/>
      <c r="N32" s="1044"/>
      <c r="O32" s="1044"/>
      <c r="P32" s="1045"/>
      <c r="Q32" s="1051">
        <v>1792</v>
      </c>
      <c r="R32" s="1052"/>
      <c r="S32" s="1052"/>
      <c r="T32" s="1052"/>
      <c r="U32" s="1052"/>
      <c r="V32" s="1052">
        <v>1559</v>
      </c>
      <c r="W32" s="1052"/>
      <c r="X32" s="1052"/>
      <c r="Y32" s="1052"/>
      <c r="Z32" s="1052"/>
      <c r="AA32" s="1052">
        <v>233</v>
      </c>
      <c r="AB32" s="1052"/>
      <c r="AC32" s="1052"/>
      <c r="AD32" s="1052"/>
      <c r="AE32" s="1053"/>
      <c r="AF32" s="1048">
        <v>1762</v>
      </c>
      <c r="AG32" s="1049"/>
      <c r="AH32" s="1049"/>
      <c r="AI32" s="1049"/>
      <c r="AJ32" s="1050"/>
      <c r="AK32" s="993">
        <v>48</v>
      </c>
      <c r="AL32" s="984"/>
      <c r="AM32" s="984"/>
      <c r="AN32" s="984"/>
      <c r="AO32" s="984"/>
      <c r="AP32" s="984">
        <v>4503</v>
      </c>
      <c r="AQ32" s="984"/>
      <c r="AR32" s="984"/>
      <c r="AS32" s="984"/>
      <c r="AT32" s="984"/>
      <c r="AU32" s="984">
        <v>558</v>
      </c>
      <c r="AV32" s="984"/>
      <c r="AW32" s="984"/>
      <c r="AX32" s="984"/>
      <c r="AY32" s="984"/>
      <c r="AZ32" s="1054" t="s">
        <v>563</v>
      </c>
      <c r="BA32" s="1054"/>
      <c r="BB32" s="1054"/>
      <c r="BC32" s="1054"/>
      <c r="BD32" s="1054"/>
      <c r="BE32" s="985" t="s">
        <v>396</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c r="A33" s="237">
        <v>6</v>
      </c>
      <c r="B33" s="1043" t="s">
        <v>397</v>
      </c>
      <c r="C33" s="1044"/>
      <c r="D33" s="1044"/>
      <c r="E33" s="1044"/>
      <c r="F33" s="1044"/>
      <c r="G33" s="1044"/>
      <c r="H33" s="1044"/>
      <c r="I33" s="1044"/>
      <c r="J33" s="1044"/>
      <c r="K33" s="1044"/>
      <c r="L33" s="1044"/>
      <c r="M33" s="1044"/>
      <c r="N33" s="1044"/>
      <c r="O33" s="1044"/>
      <c r="P33" s="1045"/>
      <c r="Q33" s="1051">
        <v>303</v>
      </c>
      <c r="R33" s="1052"/>
      <c r="S33" s="1052"/>
      <c r="T33" s="1052"/>
      <c r="U33" s="1052"/>
      <c r="V33" s="1052">
        <v>275</v>
      </c>
      <c r="W33" s="1052"/>
      <c r="X33" s="1052"/>
      <c r="Y33" s="1052"/>
      <c r="Z33" s="1052"/>
      <c r="AA33" s="1052">
        <v>28</v>
      </c>
      <c r="AB33" s="1052"/>
      <c r="AC33" s="1052"/>
      <c r="AD33" s="1052"/>
      <c r="AE33" s="1053"/>
      <c r="AF33" s="1048">
        <v>225</v>
      </c>
      <c r="AG33" s="1049"/>
      <c r="AH33" s="1049"/>
      <c r="AI33" s="1049"/>
      <c r="AJ33" s="1050"/>
      <c r="AK33" s="993">
        <v>180</v>
      </c>
      <c r="AL33" s="984"/>
      <c r="AM33" s="984"/>
      <c r="AN33" s="984"/>
      <c r="AO33" s="984"/>
      <c r="AP33" s="984">
        <v>725</v>
      </c>
      <c r="AQ33" s="984"/>
      <c r="AR33" s="984"/>
      <c r="AS33" s="984"/>
      <c r="AT33" s="984"/>
      <c r="AU33" s="984">
        <v>656</v>
      </c>
      <c r="AV33" s="984"/>
      <c r="AW33" s="984"/>
      <c r="AX33" s="984"/>
      <c r="AY33" s="984"/>
      <c r="AZ33" s="1054" t="s">
        <v>563</v>
      </c>
      <c r="BA33" s="1054"/>
      <c r="BB33" s="1054"/>
      <c r="BC33" s="1054"/>
      <c r="BD33" s="1054"/>
      <c r="BE33" s="985" t="s">
        <v>396</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c r="A34" s="237">
        <v>7</v>
      </c>
      <c r="B34" s="1043" t="s">
        <v>398</v>
      </c>
      <c r="C34" s="1044"/>
      <c r="D34" s="1044"/>
      <c r="E34" s="1044"/>
      <c r="F34" s="1044"/>
      <c r="G34" s="1044"/>
      <c r="H34" s="1044"/>
      <c r="I34" s="1044"/>
      <c r="J34" s="1044"/>
      <c r="K34" s="1044"/>
      <c r="L34" s="1044"/>
      <c r="M34" s="1044"/>
      <c r="N34" s="1044"/>
      <c r="O34" s="1044"/>
      <c r="P34" s="1045"/>
      <c r="Q34" s="1051">
        <v>885</v>
      </c>
      <c r="R34" s="1052"/>
      <c r="S34" s="1052"/>
      <c r="T34" s="1052"/>
      <c r="U34" s="1052"/>
      <c r="V34" s="1052">
        <v>800</v>
      </c>
      <c r="W34" s="1052"/>
      <c r="X34" s="1052"/>
      <c r="Y34" s="1052"/>
      <c r="Z34" s="1052"/>
      <c r="AA34" s="1052">
        <v>84</v>
      </c>
      <c r="AB34" s="1052"/>
      <c r="AC34" s="1052"/>
      <c r="AD34" s="1052"/>
      <c r="AE34" s="1053"/>
      <c r="AF34" s="1048">
        <v>443</v>
      </c>
      <c r="AG34" s="1049"/>
      <c r="AH34" s="1049"/>
      <c r="AI34" s="1049"/>
      <c r="AJ34" s="1050"/>
      <c r="AK34" s="993">
        <v>682</v>
      </c>
      <c r="AL34" s="984"/>
      <c r="AM34" s="984"/>
      <c r="AN34" s="984"/>
      <c r="AO34" s="984"/>
      <c r="AP34" s="984">
        <v>5700</v>
      </c>
      <c r="AQ34" s="984"/>
      <c r="AR34" s="984"/>
      <c r="AS34" s="984"/>
      <c r="AT34" s="984"/>
      <c r="AU34" s="984">
        <v>5215</v>
      </c>
      <c r="AV34" s="984"/>
      <c r="AW34" s="984"/>
      <c r="AX34" s="984"/>
      <c r="AY34" s="984"/>
      <c r="AZ34" s="1054" t="s">
        <v>563</v>
      </c>
      <c r="BA34" s="1054"/>
      <c r="BB34" s="1054"/>
      <c r="BC34" s="1054"/>
      <c r="BD34" s="1054"/>
      <c r="BE34" s="985" t="s">
        <v>396</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c r="A35" s="237">
        <v>8</v>
      </c>
      <c r="B35" s="1043" t="s">
        <v>399</v>
      </c>
      <c r="C35" s="1044"/>
      <c r="D35" s="1044"/>
      <c r="E35" s="1044"/>
      <c r="F35" s="1044"/>
      <c r="G35" s="1044"/>
      <c r="H35" s="1044"/>
      <c r="I35" s="1044"/>
      <c r="J35" s="1044"/>
      <c r="K35" s="1044"/>
      <c r="L35" s="1044"/>
      <c r="M35" s="1044"/>
      <c r="N35" s="1044"/>
      <c r="O35" s="1044"/>
      <c r="P35" s="1045"/>
      <c r="Q35" s="1051">
        <v>46</v>
      </c>
      <c r="R35" s="1052"/>
      <c r="S35" s="1052"/>
      <c r="T35" s="1052"/>
      <c r="U35" s="1052"/>
      <c r="V35" s="1052">
        <v>42</v>
      </c>
      <c r="W35" s="1052"/>
      <c r="X35" s="1052"/>
      <c r="Y35" s="1052"/>
      <c r="Z35" s="1052"/>
      <c r="AA35" s="1052">
        <v>4</v>
      </c>
      <c r="AB35" s="1052"/>
      <c r="AC35" s="1052"/>
      <c r="AD35" s="1052"/>
      <c r="AE35" s="1053"/>
      <c r="AF35" s="1048">
        <v>4</v>
      </c>
      <c r="AG35" s="1049"/>
      <c r="AH35" s="1049"/>
      <c r="AI35" s="1049"/>
      <c r="AJ35" s="1050"/>
      <c r="AK35" s="993">
        <v>13</v>
      </c>
      <c r="AL35" s="984"/>
      <c r="AM35" s="984"/>
      <c r="AN35" s="984"/>
      <c r="AO35" s="984"/>
      <c r="AP35" s="984" t="s">
        <v>563</v>
      </c>
      <c r="AQ35" s="984"/>
      <c r="AR35" s="984"/>
      <c r="AS35" s="984"/>
      <c r="AT35" s="984"/>
      <c r="AU35" s="984" t="s">
        <v>563</v>
      </c>
      <c r="AV35" s="984"/>
      <c r="AW35" s="984"/>
      <c r="AX35" s="984"/>
      <c r="AY35" s="984"/>
      <c r="AZ35" s="1054" t="s">
        <v>563</v>
      </c>
      <c r="BA35" s="1054"/>
      <c r="BB35" s="1054"/>
      <c r="BC35" s="1054"/>
      <c r="BD35" s="1054"/>
      <c r="BE35" s="985" t="s">
        <v>400</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c r="A36" s="237">
        <v>9</v>
      </c>
      <c r="B36" s="1043" t="s">
        <v>401</v>
      </c>
      <c r="C36" s="1044"/>
      <c r="D36" s="1044"/>
      <c r="E36" s="1044"/>
      <c r="F36" s="1044"/>
      <c r="G36" s="1044"/>
      <c r="H36" s="1044"/>
      <c r="I36" s="1044"/>
      <c r="J36" s="1044"/>
      <c r="K36" s="1044"/>
      <c r="L36" s="1044"/>
      <c r="M36" s="1044"/>
      <c r="N36" s="1044"/>
      <c r="O36" s="1044"/>
      <c r="P36" s="1045"/>
      <c r="Q36" s="1051">
        <v>11</v>
      </c>
      <c r="R36" s="1052"/>
      <c r="S36" s="1052"/>
      <c r="T36" s="1052"/>
      <c r="U36" s="1052"/>
      <c r="V36" s="1052">
        <v>11</v>
      </c>
      <c r="W36" s="1052"/>
      <c r="X36" s="1052"/>
      <c r="Y36" s="1052"/>
      <c r="Z36" s="1052"/>
      <c r="AA36" s="1052" t="s">
        <v>563</v>
      </c>
      <c r="AB36" s="1052"/>
      <c r="AC36" s="1052"/>
      <c r="AD36" s="1052"/>
      <c r="AE36" s="1053"/>
      <c r="AF36" s="1048" t="s">
        <v>122</v>
      </c>
      <c r="AG36" s="1049"/>
      <c r="AH36" s="1049"/>
      <c r="AI36" s="1049"/>
      <c r="AJ36" s="1050"/>
      <c r="AK36" s="993">
        <v>4</v>
      </c>
      <c r="AL36" s="984"/>
      <c r="AM36" s="984"/>
      <c r="AN36" s="984"/>
      <c r="AO36" s="984"/>
      <c r="AP36" s="984">
        <v>17</v>
      </c>
      <c r="AQ36" s="984"/>
      <c r="AR36" s="984"/>
      <c r="AS36" s="984"/>
      <c r="AT36" s="984"/>
      <c r="AU36" s="984">
        <v>17</v>
      </c>
      <c r="AV36" s="984"/>
      <c r="AW36" s="984"/>
      <c r="AX36" s="984"/>
      <c r="AY36" s="984"/>
      <c r="AZ36" s="1054" t="s">
        <v>563</v>
      </c>
      <c r="BA36" s="1054"/>
      <c r="BB36" s="1054"/>
      <c r="BC36" s="1054"/>
      <c r="BD36" s="1054"/>
      <c r="BE36" s="985" t="s">
        <v>400</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402</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c r="A63" s="235" t="s">
        <v>379</v>
      </c>
      <c r="B63" s="950" t="s">
        <v>403</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2853</v>
      </c>
      <c r="AG63" s="972"/>
      <c r="AH63" s="972"/>
      <c r="AI63" s="972"/>
      <c r="AJ63" s="1035"/>
      <c r="AK63" s="1036"/>
      <c r="AL63" s="976"/>
      <c r="AM63" s="976"/>
      <c r="AN63" s="976"/>
      <c r="AO63" s="976"/>
      <c r="AP63" s="972">
        <v>11092</v>
      </c>
      <c r="AQ63" s="972"/>
      <c r="AR63" s="972"/>
      <c r="AS63" s="972"/>
      <c r="AT63" s="972"/>
      <c r="AU63" s="972">
        <v>6504</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c r="A65" s="226" t="s">
        <v>404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c r="A66" s="1008" t="s">
        <v>405</v>
      </c>
      <c r="B66" s="1009"/>
      <c r="C66" s="1009"/>
      <c r="D66" s="1009"/>
      <c r="E66" s="1009"/>
      <c r="F66" s="1009"/>
      <c r="G66" s="1009"/>
      <c r="H66" s="1009"/>
      <c r="I66" s="1009"/>
      <c r="J66" s="1009"/>
      <c r="K66" s="1009"/>
      <c r="L66" s="1009"/>
      <c r="M66" s="1009"/>
      <c r="N66" s="1009"/>
      <c r="O66" s="1009"/>
      <c r="P66" s="1010"/>
      <c r="Q66" s="1014" t="s">
        <v>383</v>
      </c>
      <c r="R66" s="1015"/>
      <c r="S66" s="1015"/>
      <c r="T66" s="1015"/>
      <c r="U66" s="1016"/>
      <c r="V66" s="1014" t="s">
        <v>384</v>
      </c>
      <c r="W66" s="1015"/>
      <c r="X66" s="1015"/>
      <c r="Y66" s="1015"/>
      <c r="Z66" s="1016"/>
      <c r="AA66" s="1014" t="s">
        <v>385</v>
      </c>
      <c r="AB66" s="1015"/>
      <c r="AC66" s="1015"/>
      <c r="AD66" s="1015"/>
      <c r="AE66" s="1016"/>
      <c r="AF66" s="1020" t="s">
        <v>386</v>
      </c>
      <c r="AG66" s="1021"/>
      <c r="AH66" s="1021"/>
      <c r="AI66" s="1021"/>
      <c r="AJ66" s="1022"/>
      <c r="AK66" s="1014" t="s">
        <v>387</v>
      </c>
      <c r="AL66" s="1009"/>
      <c r="AM66" s="1009"/>
      <c r="AN66" s="1009"/>
      <c r="AO66" s="1010"/>
      <c r="AP66" s="1014" t="s">
        <v>388</v>
      </c>
      <c r="AQ66" s="1015"/>
      <c r="AR66" s="1015"/>
      <c r="AS66" s="1015"/>
      <c r="AT66" s="1016"/>
      <c r="AU66" s="1014" t="s">
        <v>406</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c r="A68" s="231">
        <v>1</v>
      </c>
      <c r="B68" s="998" t="s">
        <v>560</v>
      </c>
      <c r="C68" s="999"/>
      <c r="D68" s="999"/>
      <c r="E68" s="999"/>
      <c r="F68" s="999"/>
      <c r="G68" s="999"/>
      <c r="H68" s="999"/>
      <c r="I68" s="999"/>
      <c r="J68" s="999"/>
      <c r="K68" s="999"/>
      <c r="L68" s="999"/>
      <c r="M68" s="999"/>
      <c r="N68" s="999"/>
      <c r="O68" s="999"/>
      <c r="P68" s="1000"/>
      <c r="Q68" s="1001">
        <v>8593</v>
      </c>
      <c r="R68" s="995"/>
      <c r="S68" s="995"/>
      <c r="T68" s="995"/>
      <c r="U68" s="995"/>
      <c r="V68" s="995">
        <v>7983</v>
      </c>
      <c r="W68" s="995"/>
      <c r="X68" s="995"/>
      <c r="Y68" s="995"/>
      <c r="Z68" s="995"/>
      <c r="AA68" s="995">
        <v>610</v>
      </c>
      <c r="AB68" s="995"/>
      <c r="AC68" s="995"/>
      <c r="AD68" s="995"/>
      <c r="AE68" s="995"/>
      <c r="AF68" s="995">
        <v>610</v>
      </c>
      <c r="AG68" s="995"/>
      <c r="AH68" s="995"/>
      <c r="AI68" s="995"/>
      <c r="AJ68" s="995"/>
      <c r="AK68" s="995">
        <v>58</v>
      </c>
      <c r="AL68" s="995"/>
      <c r="AM68" s="995"/>
      <c r="AN68" s="995"/>
      <c r="AO68" s="995"/>
      <c r="AP68" s="995" t="s">
        <v>563</v>
      </c>
      <c r="AQ68" s="995"/>
      <c r="AR68" s="995"/>
      <c r="AS68" s="995"/>
      <c r="AT68" s="995"/>
      <c r="AU68" s="995" t="s">
        <v>563</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c r="A69" s="233">
        <v>2</v>
      </c>
      <c r="B69" s="987" t="s">
        <v>561</v>
      </c>
      <c r="C69" s="988"/>
      <c r="D69" s="988"/>
      <c r="E69" s="988"/>
      <c r="F69" s="988"/>
      <c r="G69" s="988"/>
      <c r="H69" s="988"/>
      <c r="I69" s="988"/>
      <c r="J69" s="988"/>
      <c r="K69" s="988"/>
      <c r="L69" s="988"/>
      <c r="M69" s="988"/>
      <c r="N69" s="988"/>
      <c r="O69" s="988"/>
      <c r="P69" s="989"/>
      <c r="Q69" s="990">
        <v>110</v>
      </c>
      <c r="R69" s="984"/>
      <c r="S69" s="984"/>
      <c r="T69" s="984"/>
      <c r="U69" s="984"/>
      <c r="V69" s="984">
        <v>93</v>
      </c>
      <c r="W69" s="984"/>
      <c r="X69" s="984"/>
      <c r="Y69" s="984"/>
      <c r="Z69" s="984"/>
      <c r="AA69" s="984">
        <v>17</v>
      </c>
      <c r="AB69" s="984"/>
      <c r="AC69" s="984"/>
      <c r="AD69" s="984"/>
      <c r="AE69" s="984"/>
      <c r="AF69" s="984">
        <v>17</v>
      </c>
      <c r="AG69" s="984"/>
      <c r="AH69" s="984"/>
      <c r="AI69" s="984"/>
      <c r="AJ69" s="984"/>
      <c r="AK69" s="984" t="s">
        <v>569</v>
      </c>
      <c r="AL69" s="984"/>
      <c r="AM69" s="984"/>
      <c r="AN69" s="984"/>
      <c r="AO69" s="984"/>
      <c r="AP69" s="984" t="s">
        <v>563</v>
      </c>
      <c r="AQ69" s="984"/>
      <c r="AR69" s="984"/>
      <c r="AS69" s="984"/>
      <c r="AT69" s="984"/>
      <c r="AU69" s="984" t="s">
        <v>563</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c r="A70" s="233">
        <v>3</v>
      </c>
      <c r="B70" s="987" t="s">
        <v>562</v>
      </c>
      <c r="C70" s="988"/>
      <c r="D70" s="988"/>
      <c r="E70" s="988"/>
      <c r="F70" s="988"/>
      <c r="G70" s="988"/>
      <c r="H70" s="988"/>
      <c r="I70" s="988"/>
      <c r="J70" s="988"/>
      <c r="K70" s="988"/>
      <c r="L70" s="988"/>
      <c r="M70" s="988"/>
      <c r="N70" s="988"/>
      <c r="O70" s="988"/>
      <c r="P70" s="989"/>
      <c r="Q70" s="990">
        <v>293727</v>
      </c>
      <c r="R70" s="984"/>
      <c r="S70" s="984"/>
      <c r="T70" s="984"/>
      <c r="U70" s="984"/>
      <c r="V70" s="984">
        <v>290111</v>
      </c>
      <c r="W70" s="984"/>
      <c r="X70" s="984"/>
      <c r="Y70" s="984"/>
      <c r="Z70" s="984"/>
      <c r="AA70" s="984">
        <v>3616</v>
      </c>
      <c r="AB70" s="984"/>
      <c r="AC70" s="984"/>
      <c r="AD70" s="984"/>
      <c r="AE70" s="984"/>
      <c r="AF70" s="984">
        <v>3616</v>
      </c>
      <c r="AG70" s="984"/>
      <c r="AH70" s="984"/>
      <c r="AI70" s="984"/>
      <c r="AJ70" s="984"/>
      <c r="AK70" s="984">
        <v>27</v>
      </c>
      <c r="AL70" s="984"/>
      <c r="AM70" s="984"/>
      <c r="AN70" s="984"/>
      <c r="AO70" s="984"/>
      <c r="AP70" s="984" t="s">
        <v>563</v>
      </c>
      <c r="AQ70" s="984"/>
      <c r="AR70" s="984"/>
      <c r="AS70" s="984"/>
      <c r="AT70" s="984"/>
      <c r="AU70" s="984" t="s">
        <v>563</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c r="A71" s="233">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c r="A88" s="235" t="s">
        <v>379</v>
      </c>
      <c r="B88" s="950" t="s">
        <v>407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4243</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950" t="s">
        <v>408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94</v>
      </c>
      <c r="CS102" s="966"/>
      <c r="CT102" s="966"/>
      <c r="CU102" s="966"/>
      <c r="CV102" s="967"/>
      <c r="CW102" s="965">
        <v>245</v>
      </c>
      <c r="CX102" s="966"/>
      <c r="CY102" s="966"/>
      <c r="CZ102" s="966"/>
      <c r="DA102" s="967"/>
      <c r="DB102" s="965" t="s">
        <v>563</v>
      </c>
      <c r="DC102" s="966"/>
      <c r="DD102" s="966"/>
      <c r="DE102" s="966"/>
      <c r="DF102" s="967"/>
      <c r="DG102" s="965">
        <v>2523</v>
      </c>
      <c r="DH102" s="966"/>
      <c r="DI102" s="966"/>
      <c r="DJ102" s="966"/>
      <c r="DK102" s="967"/>
      <c r="DL102" s="965" t="s">
        <v>563</v>
      </c>
      <c r="DM102" s="966"/>
      <c r="DN102" s="966"/>
      <c r="DO102" s="966"/>
      <c r="DP102" s="967"/>
      <c r="DQ102" s="965" t="s">
        <v>563</v>
      </c>
      <c r="DR102" s="966"/>
      <c r="DS102" s="966"/>
      <c r="DT102" s="966"/>
      <c r="DU102" s="967"/>
      <c r="DV102" s="950"/>
      <c r="DW102" s="951"/>
      <c r="DX102" s="951"/>
      <c r="DY102" s="951"/>
      <c r="DZ102" s="952"/>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410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411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55" t="s">
        <v>413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c r="A109" s="908" t="s">
        <v>415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416</v>
      </c>
      <c r="AB109" s="909"/>
      <c r="AC109" s="909"/>
      <c r="AD109" s="909"/>
      <c r="AE109" s="910"/>
      <c r="AF109" s="911" t="s">
        <v>417</v>
      </c>
      <c r="AG109" s="909"/>
      <c r="AH109" s="909"/>
      <c r="AI109" s="909"/>
      <c r="AJ109" s="910"/>
      <c r="AK109" s="911" t="s">
        <v>294</v>
      </c>
      <c r="AL109" s="909"/>
      <c r="AM109" s="909"/>
      <c r="AN109" s="909"/>
      <c r="AO109" s="910"/>
      <c r="AP109" s="911" t="s">
        <v>418</v>
      </c>
      <c r="AQ109" s="909"/>
      <c r="AR109" s="909"/>
      <c r="AS109" s="909"/>
      <c r="AT109" s="942"/>
      <c r="AU109" s="908" t="s">
        <v>415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416</v>
      </c>
      <c r="BR109" s="909"/>
      <c r="BS109" s="909"/>
      <c r="BT109" s="909"/>
      <c r="BU109" s="910"/>
      <c r="BV109" s="911" t="s">
        <v>417</v>
      </c>
      <c r="BW109" s="909"/>
      <c r="BX109" s="909"/>
      <c r="BY109" s="909"/>
      <c r="BZ109" s="910"/>
      <c r="CA109" s="911" t="s">
        <v>294</v>
      </c>
      <c r="CB109" s="909"/>
      <c r="CC109" s="909"/>
      <c r="CD109" s="909"/>
      <c r="CE109" s="910"/>
      <c r="CF109" s="949" t="s">
        <v>418</v>
      </c>
      <c r="CG109" s="949"/>
      <c r="CH109" s="949"/>
      <c r="CI109" s="949"/>
      <c r="CJ109" s="949"/>
      <c r="CK109" s="911" t="s">
        <v>419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416</v>
      </c>
      <c r="DH109" s="909"/>
      <c r="DI109" s="909"/>
      <c r="DJ109" s="909"/>
      <c r="DK109" s="910"/>
      <c r="DL109" s="911" t="s">
        <v>417</v>
      </c>
      <c r="DM109" s="909"/>
      <c r="DN109" s="909"/>
      <c r="DO109" s="909"/>
      <c r="DP109" s="910"/>
      <c r="DQ109" s="911" t="s">
        <v>294</v>
      </c>
      <c r="DR109" s="909"/>
      <c r="DS109" s="909"/>
      <c r="DT109" s="909"/>
      <c r="DU109" s="910"/>
      <c r="DV109" s="911" t="s">
        <v>418</v>
      </c>
      <c r="DW109" s="909"/>
      <c r="DX109" s="909"/>
      <c r="DY109" s="909"/>
      <c r="DZ109" s="942"/>
    </row>
    <row r="110" spans="1:131" s="224" customFormat="1" ht="26.25" customHeight="1">
      <c r="A110" s="820" t="s">
        <v>420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5467912</v>
      </c>
      <c r="AB110" s="902"/>
      <c r="AC110" s="902"/>
      <c r="AD110" s="902"/>
      <c r="AE110" s="903"/>
      <c r="AF110" s="904">
        <v>5147155</v>
      </c>
      <c r="AG110" s="902"/>
      <c r="AH110" s="902"/>
      <c r="AI110" s="902"/>
      <c r="AJ110" s="903"/>
      <c r="AK110" s="904">
        <v>4873442</v>
      </c>
      <c r="AL110" s="902"/>
      <c r="AM110" s="902"/>
      <c r="AN110" s="902"/>
      <c r="AO110" s="903"/>
      <c r="AP110" s="905">
        <v>19</v>
      </c>
      <c r="AQ110" s="906"/>
      <c r="AR110" s="906"/>
      <c r="AS110" s="906"/>
      <c r="AT110" s="907"/>
      <c r="AU110" s="943" t="s">
        <v>69</v>
      </c>
      <c r="AV110" s="944"/>
      <c r="AW110" s="944"/>
      <c r="AX110" s="944"/>
      <c r="AY110" s="944"/>
      <c r="AZ110" s="873" t="s">
        <v>421</v>
      </c>
      <c r="BA110" s="821"/>
      <c r="BB110" s="821"/>
      <c r="BC110" s="821"/>
      <c r="BD110" s="821"/>
      <c r="BE110" s="821"/>
      <c r="BF110" s="821"/>
      <c r="BG110" s="821"/>
      <c r="BH110" s="821"/>
      <c r="BI110" s="821"/>
      <c r="BJ110" s="821"/>
      <c r="BK110" s="821"/>
      <c r="BL110" s="821"/>
      <c r="BM110" s="821"/>
      <c r="BN110" s="821"/>
      <c r="BO110" s="821"/>
      <c r="BP110" s="822"/>
      <c r="BQ110" s="874">
        <v>36928523</v>
      </c>
      <c r="BR110" s="855"/>
      <c r="BS110" s="855"/>
      <c r="BT110" s="855"/>
      <c r="BU110" s="855"/>
      <c r="BV110" s="855">
        <v>35042061</v>
      </c>
      <c r="BW110" s="855"/>
      <c r="BX110" s="855"/>
      <c r="BY110" s="855"/>
      <c r="BZ110" s="855"/>
      <c r="CA110" s="855">
        <v>34464374</v>
      </c>
      <c r="CB110" s="855"/>
      <c r="CC110" s="855"/>
      <c r="CD110" s="855"/>
      <c r="CE110" s="855"/>
      <c r="CF110" s="879">
        <v>134.19999999999999</v>
      </c>
      <c r="CG110" s="880"/>
      <c r="CH110" s="880"/>
      <c r="CI110" s="880"/>
      <c r="CJ110" s="880"/>
      <c r="CK110" s="939" t="s">
        <v>422</v>
      </c>
      <c r="CL110" s="832"/>
      <c r="CM110" s="873" t="s">
        <v>423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c r="A111" s="787" t="s">
        <v>424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425</v>
      </c>
      <c r="BA111" s="765"/>
      <c r="BB111" s="765"/>
      <c r="BC111" s="765"/>
      <c r="BD111" s="765"/>
      <c r="BE111" s="765"/>
      <c r="BF111" s="765"/>
      <c r="BG111" s="765"/>
      <c r="BH111" s="765"/>
      <c r="BI111" s="765"/>
      <c r="BJ111" s="765"/>
      <c r="BK111" s="765"/>
      <c r="BL111" s="765"/>
      <c r="BM111" s="765"/>
      <c r="BN111" s="765"/>
      <c r="BO111" s="765"/>
      <c r="BP111" s="766"/>
      <c r="BQ111" s="829">
        <v>1439892</v>
      </c>
      <c r="BR111" s="830"/>
      <c r="BS111" s="830"/>
      <c r="BT111" s="830"/>
      <c r="BU111" s="830"/>
      <c r="BV111" s="830">
        <v>1335452</v>
      </c>
      <c r="BW111" s="830"/>
      <c r="BX111" s="830"/>
      <c r="BY111" s="830"/>
      <c r="BZ111" s="830"/>
      <c r="CA111" s="830">
        <v>246862</v>
      </c>
      <c r="CB111" s="830"/>
      <c r="CC111" s="830"/>
      <c r="CD111" s="830"/>
      <c r="CE111" s="830"/>
      <c r="CF111" s="888">
        <v>1</v>
      </c>
      <c r="CG111" s="889"/>
      <c r="CH111" s="889"/>
      <c r="CI111" s="889"/>
      <c r="CJ111" s="889"/>
      <c r="CK111" s="940"/>
      <c r="CL111" s="834"/>
      <c r="CM111" s="828" t="s">
        <v>426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c r="A112" s="925" t="s">
        <v>427</v>
      </c>
      <c r="B112" s="926"/>
      <c r="C112" s="765" t="s">
        <v>428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429</v>
      </c>
      <c r="BA112" s="765"/>
      <c r="BB112" s="765"/>
      <c r="BC112" s="765"/>
      <c r="BD112" s="765"/>
      <c r="BE112" s="765"/>
      <c r="BF112" s="765"/>
      <c r="BG112" s="765"/>
      <c r="BH112" s="765"/>
      <c r="BI112" s="765"/>
      <c r="BJ112" s="765"/>
      <c r="BK112" s="765"/>
      <c r="BL112" s="765"/>
      <c r="BM112" s="765"/>
      <c r="BN112" s="765"/>
      <c r="BO112" s="765"/>
      <c r="BP112" s="766"/>
      <c r="BQ112" s="829">
        <v>6532893</v>
      </c>
      <c r="BR112" s="830"/>
      <c r="BS112" s="830"/>
      <c r="BT112" s="830"/>
      <c r="BU112" s="830"/>
      <c r="BV112" s="830">
        <v>6456450</v>
      </c>
      <c r="BW112" s="830"/>
      <c r="BX112" s="830"/>
      <c r="BY112" s="830"/>
      <c r="BZ112" s="830"/>
      <c r="CA112" s="830">
        <v>6504205</v>
      </c>
      <c r="CB112" s="830"/>
      <c r="CC112" s="830"/>
      <c r="CD112" s="830"/>
      <c r="CE112" s="830"/>
      <c r="CF112" s="888">
        <v>25.3</v>
      </c>
      <c r="CG112" s="889"/>
      <c r="CH112" s="889"/>
      <c r="CI112" s="889"/>
      <c r="CJ112" s="889"/>
      <c r="CK112" s="940"/>
      <c r="CL112" s="834"/>
      <c r="CM112" s="828" t="s">
        <v>430</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c r="A113" s="927"/>
      <c r="B113" s="928"/>
      <c r="C113" s="765" t="s">
        <v>431</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561037</v>
      </c>
      <c r="AB113" s="932"/>
      <c r="AC113" s="932"/>
      <c r="AD113" s="932"/>
      <c r="AE113" s="933"/>
      <c r="AF113" s="934">
        <v>590307</v>
      </c>
      <c r="AG113" s="932"/>
      <c r="AH113" s="932"/>
      <c r="AI113" s="932"/>
      <c r="AJ113" s="933"/>
      <c r="AK113" s="934">
        <v>559658</v>
      </c>
      <c r="AL113" s="932"/>
      <c r="AM113" s="932"/>
      <c r="AN113" s="932"/>
      <c r="AO113" s="933"/>
      <c r="AP113" s="935">
        <v>2.2000000000000002</v>
      </c>
      <c r="AQ113" s="936"/>
      <c r="AR113" s="936"/>
      <c r="AS113" s="936"/>
      <c r="AT113" s="937"/>
      <c r="AU113" s="945"/>
      <c r="AV113" s="946"/>
      <c r="AW113" s="946"/>
      <c r="AX113" s="946"/>
      <c r="AY113" s="946"/>
      <c r="AZ113" s="828" t="s">
        <v>432</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433</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c r="A114" s="927"/>
      <c r="B114" s="928"/>
      <c r="C114" s="765" t="s">
        <v>434</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435</v>
      </c>
      <c r="BA114" s="765"/>
      <c r="BB114" s="765"/>
      <c r="BC114" s="765"/>
      <c r="BD114" s="765"/>
      <c r="BE114" s="765"/>
      <c r="BF114" s="765"/>
      <c r="BG114" s="765"/>
      <c r="BH114" s="765"/>
      <c r="BI114" s="765"/>
      <c r="BJ114" s="765"/>
      <c r="BK114" s="765"/>
      <c r="BL114" s="765"/>
      <c r="BM114" s="765"/>
      <c r="BN114" s="765"/>
      <c r="BO114" s="765"/>
      <c r="BP114" s="766"/>
      <c r="BQ114" s="829">
        <v>7017338</v>
      </c>
      <c r="BR114" s="830"/>
      <c r="BS114" s="830"/>
      <c r="BT114" s="830"/>
      <c r="BU114" s="830"/>
      <c r="BV114" s="830">
        <v>6667213</v>
      </c>
      <c r="BW114" s="830"/>
      <c r="BX114" s="830"/>
      <c r="BY114" s="830"/>
      <c r="BZ114" s="830"/>
      <c r="CA114" s="830">
        <v>6796370</v>
      </c>
      <c r="CB114" s="830"/>
      <c r="CC114" s="830"/>
      <c r="CD114" s="830"/>
      <c r="CE114" s="830"/>
      <c r="CF114" s="888">
        <v>26.5</v>
      </c>
      <c r="CG114" s="889"/>
      <c r="CH114" s="889"/>
      <c r="CI114" s="889"/>
      <c r="CJ114" s="889"/>
      <c r="CK114" s="940"/>
      <c r="CL114" s="834"/>
      <c r="CM114" s="828" t="s">
        <v>436</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c r="A115" s="927"/>
      <c r="B115" s="928"/>
      <c r="C115" s="765" t="s">
        <v>437</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55221</v>
      </c>
      <c r="AB115" s="932"/>
      <c r="AC115" s="932"/>
      <c r="AD115" s="932"/>
      <c r="AE115" s="933"/>
      <c r="AF115" s="934">
        <v>46488</v>
      </c>
      <c r="AG115" s="932"/>
      <c r="AH115" s="932"/>
      <c r="AI115" s="932"/>
      <c r="AJ115" s="933"/>
      <c r="AK115" s="934">
        <v>25302</v>
      </c>
      <c r="AL115" s="932"/>
      <c r="AM115" s="932"/>
      <c r="AN115" s="932"/>
      <c r="AO115" s="933"/>
      <c r="AP115" s="935">
        <v>0.1</v>
      </c>
      <c r="AQ115" s="936"/>
      <c r="AR115" s="936"/>
      <c r="AS115" s="936"/>
      <c r="AT115" s="937"/>
      <c r="AU115" s="945"/>
      <c r="AV115" s="946"/>
      <c r="AW115" s="946"/>
      <c r="AX115" s="946"/>
      <c r="AY115" s="946"/>
      <c r="AZ115" s="828" t="s">
        <v>438</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439</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c r="A116" s="929"/>
      <c r="B116" s="930"/>
      <c r="C116" s="852" t="s">
        <v>440</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441</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442</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v>9220</v>
      </c>
      <c r="DR116" s="793"/>
      <c r="DS116" s="793"/>
      <c r="DT116" s="793"/>
      <c r="DU116" s="794"/>
      <c r="DV116" s="837">
        <v>0</v>
      </c>
      <c r="DW116" s="838"/>
      <c r="DX116" s="838"/>
      <c r="DY116" s="838"/>
      <c r="DZ116" s="839"/>
    </row>
    <row r="117" spans="1:130" s="224" customFormat="1" ht="26.25" customHeight="1">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443</v>
      </c>
      <c r="Z117" s="910"/>
      <c r="AA117" s="915">
        <v>6084170</v>
      </c>
      <c r="AB117" s="916"/>
      <c r="AC117" s="916"/>
      <c r="AD117" s="916"/>
      <c r="AE117" s="917"/>
      <c r="AF117" s="918">
        <v>5783950</v>
      </c>
      <c r="AG117" s="916"/>
      <c r="AH117" s="916"/>
      <c r="AI117" s="916"/>
      <c r="AJ117" s="917"/>
      <c r="AK117" s="918">
        <v>5458402</v>
      </c>
      <c r="AL117" s="916"/>
      <c r="AM117" s="916"/>
      <c r="AN117" s="916"/>
      <c r="AO117" s="917"/>
      <c r="AP117" s="919"/>
      <c r="AQ117" s="920"/>
      <c r="AR117" s="920"/>
      <c r="AS117" s="920"/>
      <c r="AT117" s="921"/>
      <c r="AU117" s="945"/>
      <c r="AV117" s="946"/>
      <c r="AW117" s="946"/>
      <c r="AX117" s="946"/>
      <c r="AY117" s="946"/>
      <c r="AZ117" s="876" t="s">
        <v>444</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445</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c r="A118" s="908" t="s">
        <v>419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416</v>
      </c>
      <c r="AB118" s="909"/>
      <c r="AC118" s="909"/>
      <c r="AD118" s="909"/>
      <c r="AE118" s="910"/>
      <c r="AF118" s="911" t="s">
        <v>417</v>
      </c>
      <c r="AG118" s="909"/>
      <c r="AH118" s="909"/>
      <c r="AI118" s="909"/>
      <c r="AJ118" s="910"/>
      <c r="AK118" s="911" t="s">
        <v>294</v>
      </c>
      <c r="AL118" s="909"/>
      <c r="AM118" s="909"/>
      <c r="AN118" s="909"/>
      <c r="AO118" s="910"/>
      <c r="AP118" s="912" t="s">
        <v>418</v>
      </c>
      <c r="AQ118" s="913"/>
      <c r="AR118" s="913"/>
      <c r="AS118" s="913"/>
      <c r="AT118" s="914"/>
      <c r="AU118" s="945"/>
      <c r="AV118" s="946"/>
      <c r="AW118" s="946"/>
      <c r="AX118" s="946"/>
      <c r="AY118" s="946"/>
      <c r="AZ118" s="851" t="s">
        <v>446</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447</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c r="A119" s="831" t="s">
        <v>422</v>
      </c>
      <c r="B119" s="832"/>
      <c r="C119" s="873" t="s">
        <v>423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448</v>
      </c>
      <c r="BP119" s="891"/>
      <c r="BQ119" s="892">
        <v>51918646</v>
      </c>
      <c r="BR119" s="858"/>
      <c r="BS119" s="858"/>
      <c r="BT119" s="858"/>
      <c r="BU119" s="858"/>
      <c r="BV119" s="858">
        <v>49501176</v>
      </c>
      <c r="BW119" s="858"/>
      <c r="BX119" s="858"/>
      <c r="BY119" s="858"/>
      <c r="BZ119" s="858"/>
      <c r="CA119" s="858">
        <v>48011811</v>
      </c>
      <c r="CB119" s="858"/>
      <c r="CC119" s="858"/>
      <c r="CD119" s="858"/>
      <c r="CE119" s="858"/>
      <c r="CF119" s="761"/>
      <c r="CG119" s="762"/>
      <c r="CH119" s="762"/>
      <c r="CI119" s="762"/>
      <c r="CJ119" s="847"/>
      <c r="CK119" s="941"/>
      <c r="CL119" s="836"/>
      <c r="CM119" s="851" t="s">
        <v>449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1439892</v>
      </c>
      <c r="DH119" s="777"/>
      <c r="DI119" s="777"/>
      <c r="DJ119" s="777"/>
      <c r="DK119" s="778"/>
      <c r="DL119" s="779">
        <v>1335452</v>
      </c>
      <c r="DM119" s="777"/>
      <c r="DN119" s="777"/>
      <c r="DO119" s="777"/>
      <c r="DP119" s="778"/>
      <c r="DQ119" s="779">
        <v>237642</v>
      </c>
      <c r="DR119" s="777"/>
      <c r="DS119" s="777"/>
      <c r="DT119" s="777"/>
      <c r="DU119" s="778"/>
      <c r="DV119" s="861">
        <v>0.9</v>
      </c>
      <c r="DW119" s="862"/>
      <c r="DX119" s="862"/>
      <c r="DY119" s="862"/>
      <c r="DZ119" s="863"/>
    </row>
    <row r="120" spans="1:130" s="224" customFormat="1" ht="26.25" customHeight="1">
      <c r="A120" s="833"/>
      <c r="B120" s="834"/>
      <c r="C120" s="828" t="s">
        <v>426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450</v>
      </c>
      <c r="AV120" s="894"/>
      <c r="AW120" s="894"/>
      <c r="AX120" s="894"/>
      <c r="AY120" s="895"/>
      <c r="AZ120" s="873" t="s">
        <v>451</v>
      </c>
      <c r="BA120" s="821"/>
      <c r="BB120" s="821"/>
      <c r="BC120" s="821"/>
      <c r="BD120" s="821"/>
      <c r="BE120" s="821"/>
      <c r="BF120" s="821"/>
      <c r="BG120" s="821"/>
      <c r="BH120" s="821"/>
      <c r="BI120" s="821"/>
      <c r="BJ120" s="821"/>
      <c r="BK120" s="821"/>
      <c r="BL120" s="821"/>
      <c r="BM120" s="821"/>
      <c r="BN120" s="821"/>
      <c r="BO120" s="821"/>
      <c r="BP120" s="822"/>
      <c r="BQ120" s="874">
        <v>16127342</v>
      </c>
      <c r="BR120" s="855"/>
      <c r="BS120" s="855"/>
      <c r="BT120" s="855"/>
      <c r="BU120" s="855"/>
      <c r="BV120" s="855">
        <v>16882836</v>
      </c>
      <c r="BW120" s="855"/>
      <c r="BX120" s="855"/>
      <c r="BY120" s="855"/>
      <c r="BZ120" s="855"/>
      <c r="CA120" s="855">
        <v>18221891</v>
      </c>
      <c r="CB120" s="855"/>
      <c r="CC120" s="855"/>
      <c r="CD120" s="855"/>
      <c r="CE120" s="855"/>
      <c r="CF120" s="879">
        <v>71</v>
      </c>
      <c r="CG120" s="880"/>
      <c r="CH120" s="880"/>
      <c r="CI120" s="880"/>
      <c r="CJ120" s="880"/>
      <c r="CK120" s="881" t="s">
        <v>452</v>
      </c>
      <c r="CL120" s="865"/>
      <c r="CM120" s="865"/>
      <c r="CN120" s="865"/>
      <c r="CO120" s="866"/>
      <c r="CP120" s="885" t="s">
        <v>398</v>
      </c>
      <c r="CQ120" s="886"/>
      <c r="CR120" s="886"/>
      <c r="CS120" s="886"/>
      <c r="CT120" s="886"/>
      <c r="CU120" s="886"/>
      <c r="CV120" s="886"/>
      <c r="CW120" s="886"/>
      <c r="CX120" s="886"/>
      <c r="CY120" s="886"/>
      <c r="CZ120" s="886"/>
      <c r="DA120" s="886"/>
      <c r="DB120" s="886"/>
      <c r="DC120" s="886"/>
      <c r="DD120" s="886"/>
      <c r="DE120" s="886"/>
      <c r="DF120" s="887"/>
      <c r="DG120" s="874">
        <v>5333977</v>
      </c>
      <c r="DH120" s="855"/>
      <c r="DI120" s="855"/>
      <c r="DJ120" s="855"/>
      <c r="DK120" s="855"/>
      <c r="DL120" s="855">
        <v>5172325</v>
      </c>
      <c r="DM120" s="855"/>
      <c r="DN120" s="855"/>
      <c r="DO120" s="855"/>
      <c r="DP120" s="855"/>
      <c r="DQ120" s="855">
        <v>5215050</v>
      </c>
      <c r="DR120" s="855"/>
      <c r="DS120" s="855"/>
      <c r="DT120" s="855"/>
      <c r="DU120" s="855"/>
      <c r="DV120" s="856">
        <v>20.3</v>
      </c>
      <c r="DW120" s="856"/>
      <c r="DX120" s="856"/>
      <c r="DY120" s="856"/>
      <c r="DZ120" s="857"/>
    </row>
    <row r="121" spans="1:130" s="224" customFormat="1" ht="26.25" customHeight="1">
      <c r="A121" s="833"/>
      <c r="B121" s="834"/>
      <c r="C121" s="876" t="s">
        <v>453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454</v>
      </c>
      <c r="BA121" s="765"/>
      <c r="BB121" s="765"/>
      <c r="BC121" s="765"/>
      <c r="BD121" s="765"/>
      <c r="BE121" s="765"/>
      <c r="BF121" s="765"/>
      <c r="BG121" s="765"/>
      <c r="BH121" s="765"/>
      <c r="BI121" s="765"/>
      <c r="BJ121" s="765"/>
      <c r="BK121" s="765"/>
      <c r="BL121" s="765"/>
      <c r="BM121" s="765"/>
      <c r="BN121" s="765"/>
      <c r="BO121" s="765"/>
      <c r="BP121" s="766"/>
      <c r="BQ121" s="829">
        <v>992578</v>
      </c>
      <c r="BR121" s="830"/>
      <c r="BS121" s="830"/>
      <c r="BT121" s="830"/>
      <c r="BU121" s="830"/>
      <c r="BV121" s="830">
        <v>905806</v>
      </c>
      <c r="BW121" s="830"/>
      <c r="BX121" s="830"/>
      <c r="BY121" s="830"/>
      <c r="BZ121" s="830"/>
      <c r="CA121" s="830">
        <v>126652</v>
      </c>
      <c r="CB121" s="830"/>
      <c r="CC121" s="830"/>
      <c r="CD121" s="830"/>
      <c r="CE121" s="830"/>
      <c r="CF121" s="888">
        <v>0.5</v>
      </c>
      <c r="CG121" s="889"/>
      <c r="CH121" s="889"/>
      <c r="CI121" s="889"/>
      <c r="CJ121" s="889"/>
      <c r="CK121" s="882"/>
      <c r="CL121" s="868"/>
      <c r="CM121" s="868"/>
      <c r="CN121" s="868"/>
      <c r="CO121" s="869"/>
      <c r="CP121" s="848" t="s">
        <v>397</v>
      </c>
      <c r="CQ121" s="849"/>
      <c r="CR121" s="849"/>
      <c r="CS121" s="849"/>
      <c r="CT121" s="849"/>
      <c r="CU121" s="849"/>
      <c r="CV121" s="849"/>
      <c r="CW121" s="849"/>
      <c r="CX121" s="849"/>
      <c r="CY121" s="849"/>
      <c r="CZ121" s="849"/>
      <c r="DA121" s="849"/>
      <c r="DB121" s="849"/>
      <c r="DC121" s="849"/>
      <c r="DD121" s="849"/>
      <c r="DE121" s="849"/>
      <c r="DF121" s="850"/>
      <c r="DG121" s="829">
        <v>597955</v>
      </c>
      <c r="DH121" s="830"/>
      <c r="DI121" s="830"/>
      <c r="DJ121" s="830"/>
      <c r="DK121" s="830"/>
      <c r="DL121" s="830">
        <v>644154</v>
      </c>
      <c r="DM121" s="830"/>
      <c r="DN121" s="830"/>
      <c r="DO121" s="830"/>
      <c r="DP121" s="830"/>
      <c r="DQ121" s="830">
        <v>656450</v>
      </c>
      <c r="DR121" s="830"/>
      <c r="DS121" s="830"/>
      <c r="DT121" s="830"/>
      <c r="DU121" s="830"/>
      <c r="DV121" s="807">
        <v>2.6</v>
      </c>
      <c r="DW121" s="807"/>
      <c r="DX121" s="807"/>
      <c r="DY121" s="807"/>
      <c r="DZ121" s="808"/>
    </row>
    <row r="122" spans="1:130" s="224" customFormat="1" ht="26.25" customHeight="1">
      <c r="A122" s="833"/>
      <c r="B122" s="834"/>
      <c r="C122" s="828" t="s">
        <v>436</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455</v>
      </c>
      <c r="BA122" s="852"/>
      <c r="BB122" s="852"/>
      <c r="BC122" s="852"/>
      <c r="BD122" s="852"/>
      <c r="BE122" s="852"/>
      <c r="BF122" s="852"/>
      <c r="BG122" s="852"/>
      <c r="BH122" s="852"/>
      <c r="BI122" s="852"/>
      <c r="BJ122" s="852"/>
      <c r="BK122" s="852"/>
      <c r="BL122" s="852"/>
      <c r="BM122" s="852"/>
      <c r="BN122" s="852"/>
      <c r="BO122" s="852"/>
      <c r="BP122" s="853"/>
      <c r="BQ122" s="892">
        <v>35365434</v>
      </c>
      <c r="BR122" s="858"/>
      <c r="BS122" s="858"/>
      <c r="BT122" s="858"/>
      <c r="BU122" s="858"/>
      <c r="BV122" s="858">
        <v>34188576</v>
      </c>
      <c r="BW122" s="858"/>
      <c r="BX122" s="858"/>
      <c r="BY122" s="858"/>
      <c r="BZ122" s="858"/>
      <c r="CA122" s="858">
        <v>33994568</v>
      </c>
      <c r="CB122" s="858"/>
      <c r="CC122" s="858"/>
      <c r="CD122" s="858"/>
      <c r="CE122" s="858"/>
      <c r="CF122" s="859">
        <v>132.4</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v>551604</v>
      </c>
      <c r="DH122" s="830"/>
      <c r="DI122" s="830"/>
      <c r="DJ122" s="830"/>
      <c r="DK122" s="830"/>
      <c r="DL122" s="830">
        <v>594360</v>
      </c>
      <c r="DM122" s="830"/>
      <c r="DN122" s="830"/>
      <c r="DO122" s="830"/>
      <c r="DP122" s="830"/>
      <c r="DQ122" s="830">
        <v>558418</v>
      </c>
      <c r="DR122" s="830"/>
      <c r="DS122" s="830"/>
      <c r="DT122" s="830"/>
      <c r="DU122" s="830"/>
      <c r="DV122" s="807">
        <v>2.2000000000000002</v>
      </c>
      <c r="DW122" s="807"/>
      <c r="DX122" s="807"/>
      <c r="DY122" s="807"/>
      <c r="DZ122" s="808"/>
    </row>
    <row r="123" spans="1:130" s="224" customFormat="1" ht="26.25" customHeight="1">
      <c r="A123" s="833"/>
      <c r="B123" s="834"/>
      <c r="C123" s="828" t="s">
        <v>442</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v>4620</v>
      </c>
      <c r="AL123" s="793"/>
      <c r="AM123" s="793"/>
      <c r="AN123" s="793"/>
      <c r="AO123" s="794"/>
      <c r="AP123" s="837">
        <v>0</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456</v>
      </c>
      <c r="BP123" s="891"/>
      <c r="BQ123" s="845">
        <v>52485354</v>
      </c>
      <c r="BR123" s="846"/>
      <c r="BS123" s="846"/>
      <c r="BT123" s="846"/>
      <c r="BU123" s="846"/>
      <c r="BV123" s="846">
        <v>51977218</v>
      </c>
      <c r="BW123" s="846"/>
      <c r="BX123" s="846"/>
      <c r="BY123" s="846"/>
      <c r="BZ123" s="846"/>
      <c r="CA123" s="846">
        <v>52343111</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v>29239</v>
      </c>
      <c r="DH123" s="793"/>
      <c r="DI123" s="793"/>
      <c r="DJ123" s="793"/>
      <c r="DK123" s="794"/>
      <c r="DL123" s="795">
        <v>27114</v>
      </c>
      <c r="DM123" s="793"/>
      <c r="DN123" s="793"/>
      <c r="DO123" s="793"/>
      <c r="DP123" s="794"/>
      <c r="DQ123" s="795">
        <v>56973</v>
      </c>
      <c r="DR123" s="793"/>
      <c r="DS123" s="793"/>
      <c r="DT123" s="793"/>
      <c r="DU123" s="794"/>
      <c r="DV123" s="837">
        <v>0.2</v>
      </c>
      <c r="DW123" s="838"/>
      <c r="DX123" s="838"/>
      <c r="DY123" s="838"/>
      <c r="DZ123" s="839"/>
    </row>
    <row r="124" spans="1:130" s="224" customFormat="1" ht="26.25" customHeight="1" thickBot="1">
      <c r="A124" s="833"/>
      <c r="B124" s="834"/>
      <c r="C124" s="828" t="s">
        <v>445</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457</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458</v>
      </c>
      <c r="CQ124" s="849"/>
      <c r="CR124" s="849"/>
      <c r="CS124" s="849"/>
      <c r="CT124" s="849"/>
      <c r="CU124" s="849"/>
      <c r="CV124" s="849"/>
      <c r="CW124" s="849"/>
      <c r="CX124" s="849"/>
      <c r="CY124" s="849"/>
      <c r="CZ124" s="849"/>
      <c r="DA124" s="849"/>
      <c r="DB124" s="849"/>
      <c r="DC124" s="849"/>
      <c r="DD124" s="849"/>
      <c r="DE124" s="849"/>
      <c r="DF124" s="850"/>
      <c r="DG124" s="776">
        <v>20118</v>
      </c>
      <c r="DH124" s="777"/>
      <c r="DI124" s="777"/>
      <c r="DJ124" s="777"/>
      <c r="DK124" s="778"/>
      <c r="DL124" s="779">
        <v>18497</v>
      </c>
      <c r="DM124" s="777"/>
      <c r="DN124" s="777"/>
      <c r="DO124" s="777"/>
      <c r="DP124" s="778"/>
      <c r="DQ124" s="779">
        <v>17314</v>
      </c>
      <c r="DR124" s="777"/>
      <c r="DS124" s="777"/>
      <c r="DT124" s="777"/>
      <c r="DU124" s="778"/>
      <c r="DV124" s="861">
        <v>0.1</v>
      </c>
      <c r="DW124" s="862"/>
      <c r="DX124" s="862"/>
      <c r="DY124" s="862"/>
      <c r="DZ124" s="863"/>
    </row>
    <row r="125" spans="1:130" s="224" customFormat="1" ht="26.25" customHeight="1">
      <c r="A125" s="833"/>
      <c r="B125" s="834"/>
      <c r="C125" s="828" t="s">
        <v>447</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459</v>
      </c>
      <c r="CL125" s="865"/>
      <c r="CM125" s="865"/>
      <c r="CN125" s="865"/>
      <c r="CO125" s="866"/>
      <c r="CP125" s="873" t="s">
        <v>460</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c r="A126" s="833"/>
      <c r="B126" s="834"/>
      <c r="C126" s="828" t="s">
        <v>449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53853</v>
      </c>
      <c r="AB126" s="793"/>
      <c r="AC126" s="793"/>
      <c r="AD126" s="793"/>
      <c r="AE126" s="794"/>
      <c r="AF126" s="795">
        <v>45499</v>
      </c>
      <c r="AG126" s="793"/>
      <c r="AH126" s="793"/>
      <c r="AI126" s="793"/>
      <c r="AJ126" s="794"/>
      <c r="AK126" s="795">
        <v>19748</v>
      </c>
      <c r="AL126" s="793"/>
      <c r="AM126" s="793"/>
      <c r="AN126" s="793"/>
      <c r="AO126" s="794"/>
      <c r="AP126" s="837">
        <v>0.1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461</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c r="A127" s="835"/>
      <c r="B127" s="836"/>
      <c r="C127" s="851" t="s">
        <v>462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1368</v>
      </c>
      <c r="AB127" s="793"/>
      <c r="AC127" s="793"/>
      <c r="AD127" s="793"/>
      <c r="AE127" s="794"/>
      <c r="AF127" s="795">
        <v>989</v>
      </c>
      <c r="AG127" s="793"/>
      <c r="AH127" s="793"/>
      <c r="AI127" s="793"/>
      <c r="AJ127" s="794"/>
      <c r="AK127" s="795">
        <v>934</v>
      </c>
      <c r="AL127" s="793"/>
      <c r="AM127" s="793"/>
      <c r="AN127" s="793"/>
      <c r="AO127" s="794"/>
      <c r="AP127" s="837">
        <v>0</v>
      </c>
      <c r="AQ127" s="838"/>
      <c r="AR127" s="838"/>
      <c r="AS127" s="838"/>
      <c r="AT127" s="839"/>
      <c r="AU127" s="226"/>
      <c r="AV127" s="226"/>
      <c r="AW127" s="226"/>
      <c r="AX127" s="854" t="s">
        <v>463</v>
      </c>
      <c r="AY127" s="825"/>
      <c r="AZ127" s="825"/>
      <c r="BA127" s="825"/>
      <c r="BB127" s="825"/>
      <c r="BC127" s="825"/>
      <c r="BD127" s="825"/>
      <c r="BE127" s="826"/>
      <c r="BF127" s="824" t="s">
        <v>464</v>
      </c>
      <c r="BG127" s="825"/>
      <c r="BH127" s="825"/>
      <c r="BI127" s="825"/>
      <c r="BJ127" s="825"/>
      <c r="BK127" s="825"/>
      <c r="BL127" s="826"/>
      <c r="BM127" s="824" t="s">
        <v>465</v>
      </c>
      <c r="BN127" s="825"/>
      <c r="BO127" s="825"/>
      <c r="BP127" s="825"/>
      <c r="BQ127" s="825"/>
      <c r="BR127" s="825"/>
      <c r="BS127" s="826"/>
      <c r="BT127" s="824" t="s">
        <v>466</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467</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c r="A128" s="809" t="s">
        <v>468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469</v>
      </c>
      <c r="X128" s="811"/>
      <c r="Y128" s="811"/>
      <c r="Z128" s="812"/>
      <c r="AA128" s="813">
        <v>81066</v>
      </c>
      <c r="AB128" s="814"/>
      <c r="AC128" s="814"/>
      <c r="AD128" s="814"/>
      <c r="AE128" s="815"/>
      <c r="AF128" s="816">
        <v>78919</v>
      </c>
      <c r="AG128" s="814"/>
      <c r="AH128" s="814"/>
      <c r="AI128" s="814"/>
      <c r="AJ128" s="815"/>
      <c r="AK128" s="816">
        <v>58881</v>
      </c>
      <c r="AL128" s="814"/>
      <c r="AM128" s="814"/>
      <c r="AN128" s="814"/>
      <c r="AO128" s="815"/>
      <c r="AP128" s="817"/>
      <c r="AQ128" s="818"/>
      <c r="AR128" s="818"/>
      <c r="AS128" s="818"/>
      <c r="AT128" s="819"/>
      <c r="AU128" s="226"/>
      <c r="AV128" s="226"/>
      <c r="AW128" s="226"/>
      <c r="AX128" s="820" t="s">
        <v>470</v>
      </c>
      <c r="AY128" s="821"/>
      <c r="AZ128" s="821"/>
      <c r="BA128" s="821"/>
      <c r="BB128" s="821"/>
      <c r="BC128" s="821"/>
      <c r="BD128" s="821"/>
      <c r="BE128" s="822"/>
      <c r="BF128" s="799" t="s">
        <v>122</v>
      </c>
      <c r="BG128" s="800"/>
      <c r="BH128" s="800"/>
      <c r="BI128" s="800"/>
      <c r="BJ128" s="800"/>
      <c r="BK128" s="800"/>
      <c r="BL128" s="823"/>
      <c r="BM128" s="799">
        <v>11.84</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471</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472</v>
      </c>
      <c r="X129" s="790"/>
      <c r="Y129" s="790"/>
      <c r="Z129" s="791"/>
      <c r="AA129" s="792">
        <v>29568346</v>
      </c>
      <c r="AB129" s="793"/>
      <c r="AC129" s="793"/>
      <c r="AD129" s="793"/>
      <c r="AE129" s="794"/>
      <c r="AF129" s="795">
        <v>28672785</v>
      </c>
      <c r="AG129" s="793"/>
      <c r="AH129" s="793"/>
      <c r="AI129" s="793"/>
      <c r="AJ129" s="794"/>
      <c r="AK129" s="795">
        <v>29324812</v>
      </c>
      <c r="AL129" s="793"/>
      <c r="AM129" s="793"/>
      <c r="AN129" s="793"/>
      <c r="AO129" s="794"/>
      <c r="AP129" s="796"/>
      <c r="AQ129" s="797"/>
      <c r="AR129" s="797"/>
      <c r="AS129" s="797"/>
      <c r="AT129" s="798"/>
      <c r="AU129" s="227"/>
      <c r="AV129" s="227"/>
      <c r="AW129" s="227"/>
      <c r="AX129" s="764" t="s">
        <v>473</v>
      </c>
      <c r="AY129" s="765"/>
      <c r="AZ129" s="765"/>
      <c r="BA129" s="765"/>
      <c r="BB129" s="765"/>
      <c r="BC129" s="765"/>
      <c r="BD129" s="765"/>
      <c r="BE129" s="766"/>
      <c r="BF129" s="783" t="s">
        <v>122</v>
      </c>
      <c r="BG129" s="784"/>
      <c r="BH129" s="784"/>
      <c r="BI129" s="784"/>
      <c r="BJ129" s="784"/>
      <c r="BK129" s="784"/>
      <c r="BL129" s="785"/>
      <c r="BM129" s="783">
        <v>16.84</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87" t="s">
        <v>474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475</v>
      </c>
      <c r="X130" s="790"/>
      <c r="Y130" s="790"/>
      <c r="Z130" s="791"/>
      <c r="AA130" s="792">
        <v>4057685</v>
      </c>
      <c r="AB130" s="793"/>
      <c r="AC130" s="793"/>
      <c r="AD130" s="793"/>
      <c r="AE130" s="794"/>
      <c r="AF130" s="795">
        <v>3836820</v>
      </c>
      <c r="AG130" s="793"/>
      <c r="AH130" s="793"/>
      <c r="AI130" s="793"/>
      <c r="AJ130" s="794"/>
      <c r="AK130" s="795">
        <v>3649217</v>
      </c>
      <c r="AL130" s="793"/>
      <c r="AM130" s="793"/>
      <c r="AN130" s="793"/>
      <c r="AO130" s="794"/>
      <c r="AP130" s="796"/>
      <c r="AQ130" s="797"/>
      <c r="AR130" s="797"/>
      <c r="AS130" s="797"/>
      <c r="AT130" s="798"/>
      <c r="AU130" s="227"/>
      <c r="AV130" s="227"/>
      <c r="AW130" s="227"/>
      <c r="AX130" s="764" t="s">
        <v>476</v>
      </c>
      <c r="AY130" s="765"/>
      <c r="AZ130" s="765"/>
      <c r="BA130" s="765"/>
      <c r="BB130" s="765"/>
      <c r="BC130" s="765"/>
      <c r="BD130" s="765"/>
      <c r="BE130" s="766"/>
      <c r="BF130" s="767">
        <v>7.3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477</v>
      </c>
      <c r="X131" s="774"/>
      <c r="Y131" s="774"/>
      <c r="Z131" s="775"/>
      <c r="AA131" s="776">
        <v>25510661</v>
      </c>
      <c r="AB131" s="777"/>
      <c r="AC131" s="777"/>
      <c r="AD131" s="777"/>
      <c r="AE131" s="778"/>
      <c r="AF131" s="779">
        <v>24835965</v>
      </c>
      <c r="AG131" s="777"/>
      <c r="AH131" s="777"/>
      <c r="AI131" s="777"/>
      <c r="AJ131" s="778"/>
      <c r="AK131" s="779">
        <v>25675595</v>
      </c>
      <c r="AL131" s="777"/>
      <c r="AM131" s="777"/>
      <c r="AN131" s="777"/>
      <c r="AO131" s="778"/>
      <c r="AP131" s="780"/>
      <c r="AQ131" s="781"/>
      <c r="AR131" s="781"/>
      <c r="AS131" s="781"/>
      <c r="AT131" s="782"/>
      <c r="AU131" s="227"/>
      <c r="AV131" s="227"/>
      <c r="AW131" s="227"/>
      <c r="AX131" s="742" t="s">
        <v>478</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51" t="s">
        <v>479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480</v>
      </c>
      <c r="W132" s="755"/>
      <c r="X132" s="755"/>
      <c r="Y132" s="755"/>
      <c r="Z132" s="756"/>
      <c r="AA132" s="757">
        <v>7.6259058910000004</v>
      </c>
      <c r="AB132" s="758"/>
      <c r="AC132" s="758"/>
      <c r="AD132" s="758"/>
      <c r="AE132" s="759"/>
      <c r="AF132" s="760">
        <v>7.522200164</v>
      </c>
      <c r="AG132" s="758"/>
      <c r="AH132" s="758"/>
      <c r="AI132" s="758"/>
      <c r="AJ132" s="759"/>
      <c r="AK132" s="760">
        <v>6.8169948930000004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481</v>
      </c>
      <c r="W133" s="734"/>
      <c r="X133" s="734"/>
      <c r="Y133" s="734"/>
      <c r="Z133" s="735"/>
      <c r="AA133" s="736">
        <v>7.7</v>
      </c>
      <c r="AB133" s="737"/>
      <c r="AC133" s="737"/>
      <c r="AD133" s="737"/>
      <c r="AE133" s="738"/>
      <c r="AF133" s="736">
        <v>7.7</v>
      </c>
      <c r="AG133" s="737"/>
      <c r="AH133" s="737"/>
      <c r="AI133" s="737"/>
      <c r="AJ133" s="738"/>
      <c r="AK133" s="736">
        <v>7.3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LkgOduB5ygHpDmBknhY2+9K4YvCeTl95BdlfRYIPwRYcgzqHSpUoCUzvFItqVetGhIDfgpX227Spz1OUbpZlQ==" saltValue="1UhBKh3KdwXrDX6cgAH0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54" customWidth="1"/>
    <col min="121" max="121" width="0" style="253" hidden="1" customWidth="1"/>
    <col min="122" max="16384" width="9" style="253" hidden="1"/>
  </cols>
  <sheetData>
    <row r="1" spans="1:120" ht="13">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3"/>
    </row>
    <row r="17" spans="119:120" ht="13">
      <c r="DP17" s="253"/>
    </row>
    <row r="18" spans="119:120" ht="13"/>
    <row r="19" spans="119:120" ht="13"/>
    <row r="20" spans="119:120" ht="13">
      <c r="DO20" s="253"/>
      <c r="DP20" s="253"/>
    </row>
    <row r="21" spans="119:120" ht="13">
      <c r="DP21" s="253"/>
    </row>
    <row r="22" spans="119:120" ht="13"/>
    <row r="23" spans="119:120" ht="13">
      <c r="DO23" s="253"/>
      <c r="DP23" s="253"/>
    </row>
    <row r="24" spans="119:120" ht="13">
      <c r="DP24" s="253"/>
    </row>
    <row r="25" spans="119:120" ht="13">
      <c r="DP25" s="253"/>
    </row>
    <row r="26" spans="119:120" ht="13">
      <c r="DO26" s="253"/>
      <c r="DP26" s="253"/>
    </row>
    <row r="27" spans="119:120" ht="13"/>
    <row r="28" spans="119:120" ht="13">
      <c r="DO28" s="253"/>
      <c r="DP28" s="253"/>
    </row>
    <row r="29" spans="119:120" ht="13">
      <c r="DP29" s="253"/>
    </row>
    <row r="30" spans="119:120" ht="13"/>
    <row r="31" spans="119:120" ht="13">
      <c r="DO31" s="253"/>
      <c r="DP31" s="253"/>
    </row>
    <row r="32" spans="119:120" ht="13"/>
    <row r="33" spans="98:120" ht="13">
      <c r="DO33" s="253"/>
      <c r="DP33" s="253"/>
    </row>
    <row r="34" spans="98:120" ht="13">
      <c r="DM34" s="253"/>
    </row>
    <row r="35" spans="98:120" ht="13">
      <c r="CT35" s="253"/>
      <c r="CU35" s="253"/>
      <c r="CV35" s="253"/>
      <c r="CY35" s="253"/>
      <c r="CZ35" s="253"/>
      <c r="DA35" s="253"/>
      <c r="DD35" s="253"/>
      <c r="DE35" s="253"/>
      <c r="DF35" s="253"/>
      <c r="DI35" s="253"/>
      <c r="DJ35" s="253"/>
      <c r="DK35" s="253"/>
      <c r="DM35" s="253"/>
      <c r="DN35" s="253"/>
      <c r="DO35" s="253"/>
      <c r="DP35" s="253"/>
    </row>
    <row r="36" spans="98:120" ht="13"/>
    <row r="37" spans="98:120" ht="13">
      <c r="CW37" s="253"/>
      <c r="DB37" s="253"/>
      <c r="DG37" s="253"/>
      <c r="DL37" s="253"/>
      <c r="DP37" s="253"/>
    </row>
    <row r="38" spans="98:120" ht="13">
      <c r="CT38" s="253"/>
      <c r="CU38" s="253"/>
      <c r="CV38" s="253"/>
      <c r="CW38" s="253"/>
      <c r="CY38" s="253"/>
      <c r="CZ38" s="253"/>
      <c r="DA38" s="253"/>
      <c r="DB38" s="253"/>
      <c r="DD38" s="253"/>
      <c r="DE38" s="253"/>
      <c r="DF38" s="253"/>
      <c r="DG38" s="253"/>
      <c r="DI38" s="253"/>
      <c r="DJ38" s="253"/>
      <c r="DK38" s="253"/>
      <c r="DL38" s="253"/>
      <c r="DN38" s="253"/>
      <c r="DO38" s="253"/>
      <c r="DP38" s="253"/>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482</v>
      </c>
    </row>
    <row r="98" spans="24:120" ht="13" hidden="1">
      <c r="CS98" s="253"/>
      <c r="CX98" s="253"/>
      <c r="DC98" s="253"/>
      <c r="DH98" s="253"/>
    </row>
    <row r="99" spans="24:120" ht="13"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 hidden="1">
      <c r="CT103" s="253"/>
      <c r="CV103" s="253"/>
      <c r="CW103" s="253"/>
      <c r="CY103" s="253"/>
      <c r="DA103" s="253"/>
      <c r="DB103" s="253"/>
      <c r="DD103" s="253"/>
      <c r="DF103" s="253"/>
      <c r="DG103" s="253"/>
      <c r="DI103" s="253"/>
      <c r="DK103" s="253"/>
      <c r="DL103" s="253"/>
      <c r="DM103" s="253"/>
      <c r="DN103" s="253"/>
      <c r="DO103" s="253"/>
      <c r="DP103" s="253"/>
    </row>
    <row r="104" spans="24:120" ht="13" hidden="1">
      <c r="CV104" s="253"/>
      <c r="CW104" s="253"/>
      <c r="DA104" s="253"/>
      <c r="DB104" s="253"/>
      <c r="DF104" s="253"/>
      <c r="DG104" s="253"/>
      <c r="DK104" s="253"/>
      <c r="DL104" s="253"/>
      <c r="DN104" s="253"/>
      <c r="DO104" s="253"/>
      <c r="DP104" s="253"/>
    </row>
    <row r="105" spans="24:120" ht="12.75" hidden="1" customHeight="1"/>
  </sheetData>
  <sheetProtection algorithmName="SHA-512" hashValue="HWt2/XpvX5QBRrXtqqbH1N5HrgmgwhN0SIy6L0MVx7RSlXkxRvSgYG4mExy8hHJeKcHQRNB0ua/imglVLZZqCg==" saltValue="QYq28lv0UOdtEhCRrsHRO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row r="3" spans="2:116" ht="13"/>
    <row r="4" spans="2:116" ht="1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row r="20" spans="9:116" ht="13"/>
    <row r="21" spans="9:116" ht="13">
      <c r="DL21" s="253"/>
    </row>
    <row r="22" spans="9:116" ht="13">
      <c r="DI22" s="253"/>
      <c r="DJ22" s="253"/>
      <c r="DK22" s="253"/>
      <c r="DL22" s="253"/>
    </row>
    <row r="23" spans="9:116" ht="13">
      <c r="CY23" s="253"/>
      <c r="CZ23" s="253"/>
      <c r="DA23" s="253"/>
      <c r="DB23" s="253"/>
      <c r="DC23" s="253"/>
      <c r="DD23" s="253"/>
      <c r="DE23" s="253"/>
      <c r="DF23" s="253"/>
      <c r="DG23" s="253"/>
      <c r="DH23" s="253"/>
      <c r="DI23" s="253"/>
      <c r="DJ23" s="253"/>
      <c r="DK23" s="253"/>
      <c r="DL23" s="253"/>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3"/>
      <c r="DA35" s="253"/>
      <c r="DB35" s="253"/>
      <c r="DC35" s="253"/>
      <c r="DD35" s="253"/>
      <c r="DE35" s="253"/>
      <c r="DF35" s="253"/>
      <c r="DG35" s="253"/>
      <c r="DH35" s="253"/>
      <c r="DI35" s="253"/>
      <c r="DJ35" s="253"/>
      <c r="DK35" s="253"/>
      <c r="DL35" s="253"/>
    </row>
    <row r="36" spans="15:116" ht="13"/>
    <row r="37" spans="15:116" ht="13">
      <c r="DL37" s="253"/>
    </row>
    <row r="38" spans="15:116" ht="13">
      <c r="DI38" s="253"/>
      <c r="DJ38" s="253"/>
      <c r="DK38" s="253"/>
      <c r="DL38" s="253"/>
    </row>
    <row r="39" spans="15:116" ht="13"/>
    <row r="40" spans="15:116" ht="13"/>
    <row r="41" spans="15:116" ht="13"/>
    <row r="42" spans="15:116" ht="13"/>
    <row r="43" spans="15:116" ht="1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vRxH021xWHvqqtCeCjm8/uRoHMKRLHrpL34nHfbAhQwKZjgl4zAx/fm8aAhpWDUKtxbR+4kGMzyXep1iPDpgjA==" saltValue="4Wg90Ir1GDoAMNWvj4ld5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c r="AS1" s="255"/>
      <c r="AT1" s="255"/>
    </row>
    <row r="2" spans="1:46" ht="13">
      <c r="AS2" s="255"/>
      <c r="AT2" s="255"/>
    </row>
    <row r="3" spans="1:46" ht="13">
      <c r="AS3" s="255"/>
      <c r="AT3" s="255"/>
    </row>
    <row r="4" spans="1:46" ht="13">
      <c r="AS4" s="255"/>
      <c r="AT4" s="255"/>
    </row>
    <row r="5" spans="1:46" ht="16.5">
      <c r="A5" s="256" t="s">
        <v>483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484</v>
      </c>
      <c r="AL6" s="260"/>
      <c r="AM6" s="260"/>
      <c r="AN6" s="260"/>
    </row>
    <row r="7" spans="1:46" ht="13.5" customHeight="1">
      <c r="A7" s="259"/>
      <c r="AK7" s="262"/>
      <c r="AL7" s="263"/>
      <c r="AM7" s="263"/>
      <c r="AN7" s="264"/>
      <c r="AO7" s="1131" t="s">
        <v>485</v>
      </c>
      <c r="AP7" s="265"/>
      <c r="AQ7" s="266" t="s">
        <v>486</v>
      </c>
      <c r="AR7" s="267"/>
    </row>
    <row r="8" spans="1:46" ht="13">
      <c r="A8" s="259"/>
      <c r="AK8" s="268"/>
      <c r="AL8" s="269"/>
      <c r="AM8" s="269"/>
      <c r="AN8" s="270"/>
      <c r="AO8" s="1132"/>
      <c r="AP8" s="271" t="s">
        <v>487</v>
      </c>
      <c r="AQ8" s="272" t="s">
        <v>488</v>
      </c>
      <c r="AR8" s="273" t="s">
        <v>489</v>
      </c>
    </row>
    <row r="9" spans="1:46" ht="13">
      <c r="A9" s="259"/>
      <c r="AK9" s="1143" t="s">
        <v>490</v>
      </c>
      <c r="AL9" s="1144"/>
      <c r="AM9" s="1144"/>
      <c r="AN9" s="1145"/>
      <c r="AO9" s="274">
        <v>8208177</v>
      </c>
      <c r="AP9" s="274">
        <v>89666</v>
      </c>
      <c r="AQ9" s="275">
        <v>66486</v>
      </c>
      <c r="AR9" s="276">
        <v>34.9</v>
      </c>
    </row>
    <row r="10" spans="1:46" ht="13.5" customHeight="1">
      <c r="A10" s="259"/>
      <c r="AK10" s="1143" t="s">
        <v>491</v>
      </c>
      <c r="AL10" s="1144"/>
      <c r="AM10" s="1144"/>
      <c r="AN10" s="1145"/>
      <c r="AO10" s="277">
        <v>26372</v>
      </c>
      <c r="AP10" s="277">
        <v>288</v>
      </c>
      <c r="AQ10" s="278">
        <v>6147</v>
      </c>
      <c r="AR10" s="279">
        <v>-95.3</v>
      </c>
    </row>
    <row r="11" spans="1:46" ht="13.5" customHeight="1">
      <c r="A11" s="259"/>
      <c r="AK11" s="1143" t="s">
        <v>492</v>
      </c>
      <c r="AL11" s="1144"/>
      <c r="AM11" s="1144"/>
      <c r="AN11" s="1145"/>
      <c r="AO11" s="277">
        <v>61692</v>
      </c>
      <c r="AP11" s="277">
        <v>674</v>
      </c>
      <c r="AQ11" s="278">
        <v>1219</v>
      </c>
      <c r="AR11" s="279">
        <v>-44.7</v>
      </c>
    </row>
    <row r="12" spans="1:46" ht="13.5" customHeight="1">
      <c r="A12" s="259"/>
      <c r="AK12" s="1143" t="s">
        <v>493</v>
      </c>
      <c r="AL12" s="1144"/>
      <c r="AM12" s="1144"/>
      <c r="AN12" s="1145"/>
      <c r="AO12" s="277" t="s">
        <v>494</v>
      </c>
      <c r="AP12" s="277" t="s">
        <v>494</v>
      </c>
      <c r="AQ12" s="278">
        <v>9</v>
      </c>
      <c r="AR12" s="279" t="s">
        <v>494</v>
      </c>
    </row>
    <row r="13" spans="1:46" ht="13.5" customHeight="1">
      <c r="A13" s="259"/>
      <c r="AK13" s="1143" t="s">
        <v>495</v>
      </c>
      <c r="AL13" s="1144"/>
      <c r="AM13" s="1144"/>
      <c r="AN13" s="1145"/>
      <c r="AO13" s="277">
        <v>497187</v>
      </c>
      <c r="AP13" s="277">
        <v>5431</v>
      </c>
      <c r="AQ13" s="278">
        <v>2955</v>
      </c>
      <c r="AR13" s="279">
        <v>83.8</v>
      </c>
    </row>
    <row r="14" spans="1:46" ht="13.5" customHeight="1">
      <c r="A14" s="259"/>
      <c r="AK14" s="1143" t="s">
        <v>496</v>
      </c>
      <c r="AL14" s="1144"/>
      <c r="AM14" s="1144"/>
      <c r="AN14" s="1145"/>
      <c r="AO14" s="277">
        <v>384285</v>
      </c>
      <c r="AP14" s="277">
        <v>4198</v>
      </c>
      <c r="AQ14" s="278">
        <v>1434</v>
      </c>
      <c r="AR14" s="279">
        <v>192.7</v>
      </c>
    </row>
    <row r="15" spans="1:46" ht="13.5" customHeight="1">
      <c r="A15" s="259"/>
      <c r="AK15" s="1146" t="s">
        <v>497</v>
      </c>
      <c r="AL15" s="1147"/>
      <c r="AM15" s="1147"/>
      <c r="AN15" s="1148"/>
      <c r="AO15" s="277">
        <v>-347115</v>
      </c>
      <c r="AP15" s="277">
        <v>-3792</v>
      </c>
      <c r="AQ15" s="278">
        <v>-3102</v>
      </c>
      <c r="AR15" s="279">
        <v>22.2</v>
      </c>
    </row>
    <row r="16" spans="1:46" ht="13">
      <c r="A16" s="259"/>
      <c r="AK16" s="1146" t="s">
        <v>177</v>
      </c>
      <c r="AL16" s="1147"/>
      <c r="AM16" s="1147"/>
      <c r="AN16" s="1148"/>
      <c r="AO16" s="277">
        <v>8830598</v>
      </c>
      <c r="AP16" s="277">
        <v>96465</v>
      </c>
      <c r="AQ16" s="278">
        <v>75147</v>
      </c>
      <c r="AR16" s="279">
        <v>28.4</v>
      </c>
    </row>
    <row r="17" spans="1:46" ht="13">
      <c r="A17" s="259"/>
    </row>
    <row r="18" spans="1:46" ht="13">
      <c r="A18" s="259"/>
      <c r="AQ18" s="280"/>
      <c r="AR18" s="280"/>
    </row>
    <row r="19" spans="1:46" ht="13">
      <c r="A19" s="259"/>
      <c r="AK19" s="255" t="s">
        <v>498</v>
      </c>
    </row>
    <row r="20" spans="1:46" ht="13">
      <c r="A20" s="259"/>
      <c r="AK20" s="281"/>
      <c r="AL20" s="282"/>
      <c r="AM20" s="282"/>
      <c r="AN20" s="283"/>
      <c r="AO20" s="284" t="s">
        <v>499</v>
      </c>
      <c r="AP20" s="285" t="s">
        <v>500</v>
      </c>
      <c r="AQ20" s="286" t="s">
        <v>501</v>
      </c>
      <c r="AR20" s="287"/>
    </row>
    <row r="21" spans="1:46" s="260" customFormat="1" ht="13">
      <c r="A21" s="288"/>
      <c r="AK21" s="1149" t="s">
        <v>502</v>
      </c>
      <c r="AL21" s="1150"/>
      <c r="AM21" s="1150"/>
      <c r="AN21" s="1151"/>
      <c r="AO21" s="289">
        <v>9.9499999999999993</v>
      </c>
      <c r="AP21" s="290">
        <v>6.62</v>
      </c>
      <c r="AQ21" s="291">
        <v>3.33</v>
      </c>
      <c r="AS21" s="292"/>
      <c r="AT21" s="288"/>
    </row>
    <row r="22" spans="1:46" s="260" customFormat="1" ht="13">
      <c r="A22" s="288"/>
      <c r="AK22" s="1149" t="s">
        <v>503</v>
      </c>
      <c r="AL22" s="1150"/>
      <c r="AM22" s="1150"/>
      <c r="AN22" s="1151"/>
      <c r="AO22" s="293">
        <v>97</v>
      </c>
      <c r="AP22" s="294">
        <v>98.3</v>
      </c>
      <c r="AQ22" s="295">
        <v>-1.3</v>
      </c>
      <c r="AR22" s="280"/>
      <c r="AS22" s="292"/>
      <c r="AT22" s="288"/>
    </row>
    <row r="23" spans="1:46" s="260" customFormat="1" ht="13">
      <c r="A23" s="288"/>
      <c r="AP23" s="280"/>
      <c r="AQ23" s="280"/>
      <c r="AR23" s="280"/>
      <c r="AS23" s="292"/>
      <c r="AT23" s="288"/>
    </row>
    <row r="24" spans="1:46" s="260" customFormat="1" ht="13">
      <c r="A24" s="288"/>
      <c r="AP24" s="280"/>
      <c r="AQ24" s="280"/>
      <c r="AR24" s="280"/>
      <c r="AS24" s="292"/>
      <c r="AT24" s="288"/>
    </row>
    <row r="25" spans="1:46" s="260" customFormat="1" ht="13">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42" t="s">
        <v>504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c r="A27" s="300"/>
      <c r="AS27" s="255"/>
      <c r="AT27" s="255"/>
    </row>
    <row r="28" spans="1:46" ht="16.5">
      <c r="A28" s="256" t="s">
        <v>505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506</v>
      </c>
      <c r="AL29" s="260"/>
      <c r="AM29" s="260"/>
      <c r="AN29" s="260"/>
      <c r="AS29" s="302"/>
    </row>
    <row r="30" spans="1:46" ht="13.5" customHeight="1">
      <c r="A30" s="259"/>
      <c r="AK30" s="262"/>
      <c r="AL30" s="263"/>
      <c r="AM30" s="263"/>
      <c r="AN30" s="264"/>
      <c r="AO30" s="1131" t="s">
        <v>485</v>
      </c>
      <c r="AP30" s="265"/>
      <c r="AQ30" s="266" t="s">
        <v>486</v>
      </c>
      <c r="AR30" s="267"/>
    </row>
    <row r="31" spans="1:46" ht="13">
      <c r="A31" s="259"/>
      <c r="AK31" s="268"/>
      <c r="AL31" s="269"/>
      <c r="AM31" s="269"/>
      <c r="AN31" s="270"/>
      <c r="AO31" s="1132"/>
      <c r="AP31" s="271" t="s">
        <v>487</v>
      </c>
      <c r="AQ31" s="272" t="s">
        <v>488</v>
      </c>
      <c r="AR31" s="273" t="s">
        <v>489</v>
      </c>
    </row>
    <row r="32" spans="1:46" ht="27" customHeight="1">
      <c r="A32" s="259"/>
      <c r="AK32" s="1133" t="s">
        <v>507</v>
      </c>
      <c r="AL32" s="1134"/>
      <c r="AM32" s="1134"/>
      <c r="AN32" s="1135"/>
      <c r="AO32" s="303">
        <v>4873442</v>
      </c>
      <c r="AP32" s="303">
        <v>53237</v>
      </c>
      <c r="AQ32" s="304">
        <v>34847</v>
      </c>
      <c r="AR32" s="305">
        <v>52.8</v>
      </c>
    </row>
    <row r="33" spans="1:46" ht="13.5" customHeight="1">
      <c r="A33" s="259"/>
      <c r="AK33" s="1133" t="s">
        <v>508</v>
      </c>
      <c r="AL33" s="1134"/>
      <c r="AM33" s="1134"/>
      <c r="AN33" s="1135"/>
      <c r="AO33" s="303" t="s">
        <v>494</v>
      </c>
      <c r="AP33" s="303" t="s">
        <v>494</v>
      </c>
      <c r="AQ33" s="304" t="s">
        <v>494</v>
      </c>
      <c r="AR33" s="305" t="s">
        <v>494</v>
      </c>
    </row>
    <row r="34" spans="1:46" ht="27" customHeight="1">
      <c r="A34" s="259"/>
      <c r="AK34" s="1133" t="s">
        <v>509</v>
      </c>
      <c r="AL34" s="1134"/>
      <c r="AM34" s="1134"/>
      <c r="AN34" s="1135"/>
      <c r="AO34" s="303" t="s">
        <v>494</v>
      </c>
      <c r="AP34" s="303" t="s">
        <v>494</v>
      </c>
      <c r="AQ34" s="304">
        <v>5</v>
      </c>
      <c r="AR34" s="305" t="s">
        <v>494</v>
      </c>
    </row>
    <row r="35" spans="1:46" ht="27" customHeight="1">
      <c r="A35" s="259"/>
      <c r="AK35" s="1133" t="s">
        <v>510</v>
      </c>
      <c r="AL35" s="1134"/>
      <c r="AM35" s="1134"/>
      <c r="AN35" s="1135"/>
      <c r="AO35" s="303">
        <v>559658</v>
      </c>
      <c r="AP35" s="303">
        <v>6114</v>
      </c>
      <c r="AQ35" s="304">
        <v>8260</v>
      </c>
      <c r="AR35" s="305">
        <v>-26</v>
      </c>
    </row>
    <row r="36" spans="1:46" ht="27" customHeight="1">
      <c r="A36" s="259"/>
      <c r="AK36" s="1133" t="s">
        <v>511</v>
      </c>
      <c r="AL36" s="1134"/>
      <c r="AM36" s="1134"/>
      <c r="AN36" s="1135"/>
      <c r="AO36" s="303" t="s">
        <v>494</v>
      </c>
      <c r="AP36" s="303" t="s">
        <v>494</v>
      </c>
      <c r="AQ36" s="304">
        <v>1689</v>
      </c>
      <c r="AR36" s="305" t="s">
        <v>494</v>
      </c>
    </row>
    <row r="37" spans="1:46" ht="13.5" customHeight="1">
      <c r="A37" s="259"/>
      <c r="AK37" s="1133" t="s">
        <v>512</v>
      </c>
      <c r="AL37" s="1134"/>
      <c r="AM37" s="1134"/>
      <c r="AN37" s="1135"/>
      <c r="AO37" s="303">
        <v>25302</v>
      </c>
      <c r="AP37" s="303">
        <v>276</v>
      </c>
      <c r="AQ37" s="304">
        <v>748</v>
      </c>
      <c r="AR37" s="305">
        <v>-63.1</v>
      </c>
    </row>
    <row r="38" spans="1:46" ht="27" customHeight="1">
      <c r="A38" s="259"/>
      <c r="AK38" s="1136" t="s">
        <v>513</v>
      </c>
      <c r="AL38" s="1137"/>
      <c r="AM38" s="1137"/>
      <c r="AN38" s="1138"/>
      <c r="AO38" s="306" t="s">
        <v>494</v>
      </c>
      <c r="AP38" s="306" t="s">
        <v>494</v>
      </c>
      <c r="AQ38" s="307">
        <v>1</v>
      </c>
      <c r="AR38" s="295" t="s">
        <v>494</v>
      </c>
      <c r="AS38" s="302"/>
    </row>
    <row r="39" spans="1:46" ht="13">
      <c r="A39" s="259"/>
      <c r="AK39" s="1136" t="s">
        <v>514</v>
      </c>
      <c r="AL39" s="1137"/>
      <c r="AM39" s="1137"/>
      <c r="AN39" s="1138"/>
      <c r="AO39" s="303">
        <v>-58881</v>
      </c>
      <c r="AP39" s="303">
        <v>-643</v>
      </c>
      <c r="AQ39" s="304">
        <v>-5762</v>
      </c>
      <c r="AR39" s="305">
        <v>-88.8</v>
      </c>
      <c r="AS39" s="302"/>
    </row>
    <row r="40" spans="1:46" ht="27" customHeight="1">
      <c r="A40" s="259"/>
      <c r="AK40" s="1133" t="s">
        <v>515</v>
      </c>
      <c r="AL40" s="1134"/>
      <c r="AM40" s="1134"/>
      <c r="AN40" s="1135"/>
      <c r="AO40" s="303">
        <v>-3649217</v>
      </c>
      <c r="AP40" s="303">
        <v>-39864</v>
      </c>
      <c r="AQ40" s="304">
        <v>-27609</v>
      </c>
      <c r="AR40" s="305">
        <v>44.4</v>
      </c>
      <c r="AS40" s="302"/>
    </row>
    <row r="41" spans="1:46" ht="13">
      <c r="A41" s="259"/>
      <c r="AK41" s="1139" t="s">
        <v>287</v>
      </c>
      <c r="AL41" s="1140"/>
      <c r="AM41" s="1140"/>
      <c r="AN41" s="1141"/>
      <c r="AO41" s="303">
        <v>1750304</v>
      </c>
      <c r="AP41" s="303">
        <v>19120</v>
      </c>
      <c r="AQ41" s="304">
        <v>12179</v>
      </c>
      <c r="AR41" s="305">
        <v>57</v>
      </c>
      <c r="AS41" s="302"/>
    </row>
    <row r="42" spans="1:46" ht="13">
      <c r="A42" s="259"/>
      <c r="AK42" s="308"/>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516</v>
      </c>
    </row>
    <row r="48" spans="1:46" ht="13">
      <c r="A48" s="259"/>
      <c r="AK48" s="313" t="s">
        <v>517</v>
      </c>
      <c r="AL48" s="313"/>
      <c r="AM48" s="313"/>
      <c r="AN48" s="313"/>
      <c r="AO48" s="313"/>
      <c r="AP48" s="313"/>
      <c r="AQ48" s="314"/>
      <c r="AR48" s="313"/>
    </row>
    <row r="49" spans="1:44" ht="13.5" customHeight="1">
      <c r="A49" s="259"/>
      <c r="AK49" s="315"/>
      <c r="AL49" s="316"/>
      <c r="AM49" s="1126" t="s">
        <v>485</v>
      </c>
      <c r="AN49" s="1128" t="s">
        <v>518</v>
      </c>
      <c r="AO49" s="1129"/>
      <c r="AP49" s="1129"/>
      <c r="AQ49" s="1129"/>
      <c r="AR49" s="1130"/>
    </row>
    <row r="50" spans="1:44" ht="13">
      <c r="A50" s="259"/>
      <c r="AK50" s="317"/>
      <c r="AL50" s="318"/>
      <c r="AM50" s="1127"/>
      <c r="AN50" s="319" t="s">
        <v>519</v>
      </c>
      <c r="AO50" s="320" t="s">
        <v>520</v>
      </c>
      <c r="AP50" s="321" t="s">
        <v>521</v>
      </c>
      <c r="AQ50" s="322" t="s">
        <v>522</v>
      </c>
      <c r="AR50" s="323" t="s">
        <v>523</v>
      </c>
    </row>
    <row r="51" spans="1:44" ht="13">
      <c r="A51" s="259"/>
      <c r="AK51" s="315" t="s">
        <v>524</v>
      </c>
      <c r="AL51" s="316"/>
      <c r="AM51" s="324">
        <v>9117070</v>
      </c>
      <c r="AN51" s="325">
        <v>96464</v>
      </c>
      <c r="AO51" s="326">
        <v>-11.5</v>
      </c>
      <c r="AP51" s="327">
        <v>62383</v>
      </c>
      <c r="AQ51" s="328">
        <v>14.1</v>
      </c>
      <c r="AR51" s="329">
        <v>-25.6</v>
      </c>
    </row>
    <row r="52" spans="1:44" ht="13">
      <c r="A52" s="259"/>
      <c r="AK52" s="330"/>
      <c r="AL52" s="331" t="s">
        <v>525</v>
      </c>
      <c r="AM52" s="332">
        <v>5191749</v>
      </c>
      <c r="AN52" s="333">
        <v>54932</v>
      </c>
      <c r="AO52" s="334">
        <v>-8.4</v>
      </c>
      <c r="AP52" s="335">
        <v>35325</v>
      </c>
      <c r="AQ52" s="336">
        <v>7.6</v>
      </c>
      <c r="AR52" s="337">
        <v>-16</v>
      </c>
    </row>
    <row r="53" spans="1:44" ht="13">
      <c r="A53" s="259"/>
      <c r="AK53" s="315" t="s">
        <v>526</v>
      </c>
      <c r="AL53" s="316"/>
      <c r="AM53" s="324">
        <v>8914397</v>
      </c>
      <c r="AN53" s="325">
        <v>95259</v>
      </c>
      <c r="AO53" s="326">
        <v>-1.2</v>
      </c>
      <c r="AP53" s="327">
        <v>63812</v>
      </c>
      <c r="AQ53" s="328">
        <v>2.2999999999999998</v>
      </c>
      <c r="AR53" s="329">
        <v>-3.5</v>
      </c>
    </row>
    <row r="54" spans="1:44" ht="13">
      <c r="A54" s="259"/>
      <c r="AK54" s="330"/>
      <c r="AL54" s="331" t="s">
        <v>525</v>
      </c>
      <c r="AM54" s="332">
        <v>5386468</v>
      </c>
      <c r="AN54" s="333">
        <v>57559</v>
      </c>
      <c r="AO54" s="334">
        <v>4.8</v>
      </c>
      <c r="AP54" s="335">
        <v>33848</v>
      </c>
      <c r="AQ54" s="336">
        <v>-4.2</v>
      </c>
      <c r="AR54" s="337">
        <v>9</v>
      </c>
    </row>
    <row r="55" spans="1:44" ht="13">
      <c r="A55" s="259"/>
      <c r="AK55" s="315" t="s">
        <v>527</v>
      </c>
      <c r="AL55" s="316"/>
      <c r="AM55" s="324">
        <v>9922027</v>
      </c>
      <c r="AN55" s="325">
        <v>106487</v>
      </c>
      <c r="AO55" s="326">
        <v>11.8</v>
      </c>
      <c r="AP55" s="327">
        <v>45945</v>
      </c>
      <c r="AQ55" s="328">
        <v>-28</v>
      </c>
      <c r="AR55" s="329">
        <v>39.799999999999997</v>
      </c>
    </row>
    <row r="56" spans="1:44" ht="13">
      <c r="A56" s="259"/>
      <c r="AK56" s="330"/>
      <c r="AL56" s="331" t="s">
        <v>525</v>
      </c>
      <c r="AM56" s="332">
        <v>6554957</v>
      </c>
      <c r="AN56" s="333">
        <v>70350</v>
      </c>
      <c r="AO56" s="334">
        <v>22.2</v>
      </c>
      <c r="AP56" s="335">
        <v>25180</v>
      </c>
      <c r="AQ56" s="336">
        <v>-25.6</v>
      </c>
      <c r="AR56" s="337">
        <v>47.8</v>
      </c>
    </row>
    <row r="57" spans="1:44" ht="13">
      <c r="A57" s="259"/>
      <c r="AK57" s="315" t="s">
        <v>528</v>
      </c>
      <c r="AL57" s="316"/>
      <c r="AM57" s="324">
        <v>7187162</v>
      </c>
      <c r="AN57" s="325">
        <v>77911</v>
      </c>
      <c r="AO57" s="326">
        <v>-26.8</v>
      </c>
      <c r="AP57" s="327">
        <v>44475</v>
      </c>
      <c r="AQ57" s="328">
        <v>-3.2</v>
      </c>
      <c r="AR57" s="329">
        <v>-23.6</v>
      </c>
    </row>
    <row r="58" spans="1:44" ht="13">
      <c r="A58" s="259"/>
      <c r="AK58" s="330"/>
      <c r="AL58" s="331" t="s">
        <v>525</v>
      </c>
      <c r="AM58" s="332">
        <v>4339974</v>
      </c>
      <c r="AN58" s="333">
        <v>47047</v>
      </c>
      <c r="AO58" s="334">
        <v>-33.1</v>
      </c>
      <c r="AP58" s="335">
        <v>24780</v>
      </c>
      <c r="AQ58" s="336">
        <v>-1.6</v>
      </c>
      <c r="AR58" s="337">
        <v>-31.5</v>
      </c>
    </row>
    <row r="59" spans="1:44" ht="13">
      <c r="A59" s="259"/>
      <c r="AK59" s="315" t="s">
        <v>529</v>
      </c>
      <c r="AL59" s="316"/>
      <c r="AM59" s="324">
        <v>8484723</v>
      </c>
      <c r="AN59" s="325">
        <v>92687</v>
      </c>
      <c r="AO59" s="326">
        <v>19</v>
      </c>
      <c r="AP59" s="327">
        <v>45982</v>
      </c>
      <c r="AQ59" s="328">
        <v>3.4</v>
      </c>
      <c r="AR59" s="329">
        <v>15.6</v>
      </c>
    </row>
    <row r="60" spans="1:44" ht="13">
      <c r="A60" s="259"/>
      <c r="AK60" s="330"/>
      <c r="AL60" s="331" t="s">
        <v>525</v>
      </c>
      <c r="AM60" s="332">
        <v>5178532</v>
      </c>
      <c r="AN60" s="333">
        <v>56570</v>
      </c>
      <c r="AO60" s="334">
        <v>20.2</v>
      </c>
      <c r="AP60" s="335">
        <v>25583</v>
      </c>
      <c r="AQ60" s="336">
        <v>3.2</v>
      </c>
      <c r="AR60" s="337">
        <v>17</v>
      </c>
    </row>
    <row r="61" spans="1:44" ht="13">
      <c r="A61" s="259"/>
      <c r="AK61" s="315" t="s">
        <v>530</v>
      </c>
      <c r="AL61" s="338"/>
      <c r="AM61" s="324">
        <v>8725076</v>
      </c>
      <c r="AN61" s="325">
        <v>93762</v>
      </c>
      <c r="AO61" s="326">
        <v>-1.7</v>
      </c>
      <c r="AP61" s="327">
        <v>52519</v>
      </c>
      <c r="AQ61" s="339">
        <v>-2.2999999999999998</v>
      </c>
      <c r="AR61" s="329">
        <v>0.6</v>
      </c>
    </row>
    <row r="62" spans="1:44" ht="13">
      <c r="A62" s="259"/>
      <c r="AK62" s="330"/>
      <c r="AL62" s="331" t="s">
        <v>525</v>
      </c>
      <c r="AM62" s="332">
        <v>5330336</v>
      </c>
      <c r="AN62" s="333">
        <v>57292</v>
      </c>
      <c r="AO62" s="334">
        <v>1.1000000000000001</v>
      </c>
      <c r="AP62" s="335">
        <v>28943</v>
      </c>
      <c r="AQ62" s="336">
        <v>-4.0999999999999996</v>
      </c>
      <c r="AR62" s="337">
        <v>5.2</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 hidden="1"/>
    <row r="71" spans="1:46" ht="13" hidden="1"/>
    <row r="72" spans="1:46" ht="13" hidden="1"/>
    <row r="73" spans="1:46" ht="13" hidden="1"/>
  </sheetData>
  <sheetProtection algorithmName="SHA-512" hashValue="DX8hv2sRD4REIEsDepX63sU6124sm20F8pfhi0qiM4I69Nh/+7CmHF5niiJ9MWQhgpM1Cgz70CYbnBzVF0Z/7A==" saltValue="iJdFYPVUxVyBx7g65JLn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c r="B2" s="253"/>
      <c r="DG2" s="253"/>
    </row>
    <row r="3" spans="2:125" ht="1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row r="5" spans="2:125" ht="13"/>
    <row r="6" spans="2:125" ht="13"/>
    <row r="7" spans="2:125" ht="13"/>
    <row r="8" spans="2:125" ht="13"/>
    <row r="9" spans="2:125" ht="13">
      <c r="DU9" s="253"/>
    </row>
    <row r="10" spans="2:125" ht="13"/>
    <row r="11" spans="2:125" ht="13"/>
    <row r="12" spans="2:125" ht="13"/>
    <row r="13" spans="2:125" ht="13"/>
    <row r="14" spans="2:125" ht="13"/>
    <row r="15" spans="2:125" ht="13"/>
    <row r="16" spans="2:125" ht="13"/>
    <row r="17" spans="125:125" ht="13">
      <c r="DU17" s="253"/>
    </row>
    <row r="18" spans="125:125" ht="13"/>
    <row r="19" spans="125:125" ht="13"/>
    <row r="20" spans="125:125" ht="13">
      <c r="DU20" s="253"/>
    </row>
    <row r="21" spans="125:125" ht="13">
      <c r="DU21" s="253"/>
    </row>
    <row r="22" spans="125:125" ht="13"/>
    <row r="23" spans="125:125" ht="13"/>
    <row r="24" spans="125:125" ht="13"/>
    <row r="25" spans="125:125" ht="13"/>
    <row r="26" spans="125:125" ht="13"/>
    <row r="27" spans="125:125" ht="13"/>
    <row r="28" spans="125:125" ht="13">
      <c r="DU28" s="253"/>
    </row>
    <row r="29" spans="125:125" ht="13"/>
    <row r="30" spans="125:125" ht="13"/>
    <row r="31" spans="125:125" ht="13"/>
    <row r="32" spans="125:125" ht="13"/>
    <row r="33" spans="2:125" ht="13">
      <c r="B33" s="253"/>
      <c r="G33" s="253"/>
      <c r="I33" s="253"/>
    </row>
    <row r="34" spans="2:125" ht="13">
      <c r="C34" s="253"/>
      <c r="P34" s="253"/>
      <c r="DE34" s="253"/>
      <c r="DH34" s="253"/>
    </row>
    <row r="35" spans="2:125" ht="13">
      <c r="D35" s="253"/>
      <c r="E35" s="253"/>
      <c r="DG35" s="253"/>
      <c r="DJ35" s="253"/>
      <c r="DP35" s="253"/>
      <c r="DQ35" s="253"/>
      <c r="DR35" s="253"/>
      <c r="DS35" s="253"/>
      <c r="DT35" s="253"/>
      <c r="DU35" s="253"/>
    </row>
    <row r="36" spans="2:125" ht="13">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c r="DU37" s="253"/>
    </row>
    <row r="38" spans="2:125" ht="13">
      <c r="DT38" s="253"/>
      <c r="DU38" s="253"/>
    </row>
    <row r="39" spans="2:125" ht="13"/>
    <row r="40" spans="2:125" ht="13">
      <c r="DH40" s="253"/>
    </row>
    <row r="41" spans="2:125" ht="13">
      <c r="DE41" s="253"/>
    </row>
    <row r="42" spans="2:125" ht="13">
      <c r="DG42" s="253"/>
      <c r="DJ42" s="253"/>
    </row>
    <row r="43" spans="2:125" ht="1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482</v>
      </c>
    </row>
    <row r="121" spans="125:125" ht="13.5" hidden="1" customHeight="1">
      <c r="DU121" s="253"/>
    </row>
  </sheetData>
  <sheetProtection algorithmName="SHA-512" hashValue="dlBkpG62OBA86+JbViDH7RZAE4ffvl64aWuFe+pU/Fbb2Q919IbntcXW6wNVrnoF9Wa+NPttnbMU4dOLMVBBPA==" saltValue="Vp78LMU1J/5M1CXIdNiB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c r="B2" s="253"/>
      <c r="T2" s="253"/>
    </row>
    <row r="3" spans="1:125"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3"/>
      <c r="G33" s="253"/>
      <c r="I33" s="253"/>
    </row>
    <row r="34" spans="2:125" ht="13">
      <c r="C34" s="253"/>
      <c r="P34" s="253"/>
      <c r="R34" s="253"/>
      <c r="U34" s="253"/>
    </row>
    <row r="35" spans="2:125" ht="13">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c r="F36" s="253"/>
      <c r="H36" s="253"/>
      <c r="J36" s="253"/>
      <c r="K36" s="253"/>
      <c r="L36" s="253"/>
      <c r="M36" s="253"/>
      <c r="N36" s="253"/>
      <c r="O36" s="253"/>
      <c r="Q36" s="253"/>
      <c r="S36" s="253"/>
      <c r="V36" s="253"/>
    </row>
    <row r="37" spans="2:125" ht="13"/>
    <row r="38" spans="2:125" ht="13"/>
    <row r="39" spans="2:125" ht="13"/>
    <row r="40" spans="2:125" ht="13">
      <c r="U40" s="253"/>
    </row>
    <row r="41" spans="2:125" ht="13">
      <c r="R41" s="253"/>
    </row>
    <row r="42" spans="2:125" ht="13">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c r="Q43" s="253"/>
      <c r="S43" s="253"/>
      <c r="V43" s="253"/>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482</v>
      </c>
    </row>
  </sheetData>
  <sheetProtection algorithmName="SHA-512" hashValue="zKLXSuDuDRCtHs95msV9FS+pZMDJ4RTh7Vk5eg50caespiRmkGQQemCDYiKmQQ/3DjyXaSjx2rK31WBV5vXsTA==" saltValue="WYAvsHtMCxkxun2VF68F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532</v>
      </c>
      <c r="G46" s="8" t="s">
        <v>533</v>
      </c>
      <c r="H46" s="8" t="s">
        <v>534</v>
      </c>
      <c r="I46" s="8" t="s">
        <v>535</v>
      </c>
      <c r="J46" s="9" t="s">
        <v>536</v>
      </c>
    </row>
    <row r="47" spans="2:10" ht="57.75" customHeight="1">
      <c r="B47" s="10"/>
      <c r="C47" s="1152" t="s">
        <v>3</v>
      </c>
      <c r="D47" s="1152"/>
      <c r="E47" s="1153"/>
      <c r="F47" s="11">
        <v>26.66</v>
      </c>
      <c r="G47" s="12">
        <v>27.74</v>
      </c>
      <c r="H47" s="12">
        <v>27.63</v>
      </c>
      <c r="I47" s="12">
        <v>28.11</v>
      </c>
      <c r="J47" s="13">
        <v>27.36</v>
      </c>
    </row>
    <row r="48" spans="2:10" ht="57.75" customHeight="1">
      <c r="B48" s="14"/>
      <c r="C48" s="1154" t="s">
        <v>4</v>
      </c>
      <c r="D48" s="1154"/>
      <c r="E48" s="1155"/>
      <c r="F48" s="15">
        <v>10.5</v>
      </c>
      <c r="G48" s="16">
        <v>7.66</v>
      </c>
      <c r="H48" s="16">
        <v>9.7100000000000009</v>
      </c>
      <c r="I48" s="16">
        <v>11.54</v>
      </c>
      <c r="J48" s="17">
        <v>9.66</v>
      </c>
    </row>
    <row r="49" spans="2:10" ht="57.75" customHeight="1" thickBot="1">
      <c r="B49" s="18"/>
      <c r="C49" s="1156" t="s">
        <v>5</v>
      </c>
      <c r="D49" s="1156"/>
      <c r="E49" s="1157"/>
      <c r="F49" s="19" t="s">
        <v>537</v>
      </c>
      <c r="G49" s="20" t="s">
        <v>538</v>
      </c>
      <c r="H49" s="20">
        <v>3.38</v>
      </c>
      <c r="I49" s="20">
        <v>1.17</v>
      </c>
      <c r="J49" s="21" t="s">
        <v>539</v>
      </c>
    </row>
    <row r="50" spans="2:10" ht="13"/>
  </sheetData>
  <sheetProtection algorithmName="SHA-512" hashValue="0VdK7/LAuZsYvQ57rjNmCR9Q7PcckQI0/PFv9UJedk+LsS8xHi8F0praoYnCJX8F2dEHGbytSHVwCbxEr4KjhA==" saltValue="d7tpA9z8NPwxnZKWPbb5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鹿児島県</cp:lastModifiedBy>
  <cp:lastPrinted>2025-09-02T05:22:32Z</cp:lastPrinted>
  <dcterms:created xsi:type="dcterms:W3CDTF">2025-02-19T05:34:20Z</dcterms:created>
  <dcterms:modified xsi:type="dcterms:W3CDTF">2025-09-25T05:42:49Z</dcterms:modified>
  <cp:category/>
</cp:coreProperties>
</file>