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CB944071-19A2-4680-BC18-FAD01916A253}" xr6:coauthVersionLast="36" xr6:coauthVersionMax="36" xr10:uidLastSave="{00000000-0000-0000-0000-000000000000}"/>
  <bookViews>
    <workbookView xWindow="0" yWindow="0" windowWidth="28800" windowHeight="12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U38" i="10"/>
  <c r="C38" i="10"/>
  <c r="CO37" i="10"/>
  <c r="BE37" i="10"/>
  <c r="C37" i="10"/>
  <c r="CO36" i="10"/>
  <c r="BE36" i="10"/>
  <c r="C36" i="10"/>
  <c r="CO35" i="10"/>
  <c r="BE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s="1"/>
  <c r="AM36" i="10" s="1"/>
  <c r="AM37" i="10" s="1"/>
  <c r="AM38" i="10" s="1"/>
  <c r="BE34" i="10" l="1"/>
  <c r="BW34" i="10" s="1"/>
  <c r="BW35" i="10" s="1"/>
  <c r="BW36" i="10" s="1"/>
  <c r="BW37" i="10" s="1"/>
</calcChain>
</file>

<file path=xl/sharedStrings.xml><?xml version="1.0" encoding="utf-8"?>
<sst xmlns="http://schemas.openxmlformats.org/spreadsheetml/2006/main" count="1096" uniqueCount="578">
  <si>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</si>
  <si>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</si>
  <si>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</si>
  <si>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</si>
  <si>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</si>
  <si>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</si>
  <si>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</si>
  <si>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</si>
  <si>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</si>
  <si>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</si>
  <si>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</si>
  <si>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</si>
  <si>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</si>
  <si>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</si>
  <si>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</si>
  <si>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</si>
  <si>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</si>
  <si>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</si>
  <si>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</si>
  <si>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</si>
  <si>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</si>
  <si>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</si>
  <si>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</si>
  <si>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</si>
  <si>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</si>
  <si>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</si>
  <si>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</si>
  <si>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</si>
  <si>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</si>
  <si>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</si>
  <si>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</si>
  <si>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</si>
  <si>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</si>
  <si>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</si>
  <si>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</si>
  <si>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</si>
  <si>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</si>
  <si>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</si>
  <si>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</si>
  <si>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</si>
  <si>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</si>
  <si>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</si>
  <si>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</si>
  <si>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</si>
  <si>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</si>
  <si>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</si>
  <si>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</si>
  <si>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</si>
  <si>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</si>
  <si>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</si>
  <si>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</si>
  <si>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</si>
  <si>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</si>
  <si>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</si>
  <si>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</si>
  <si>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</si>
  <si>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</si>
  <si>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</si>
  <si>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</si>
  <si>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</si>
  <si>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</si>
  <si>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</si>
  <si>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</si>
  <si>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</si>
  <si>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</si>
  <si>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</si>
  <si>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</si>
  <si>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</si>
  <si>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</si>
  <si>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</si>
  <si>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</si>
  <si>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</si>
  <si>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</si>
  <si>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</si>
  <si>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</si>
  <si>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</si>
  <si>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</si>
  <si>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</si>
  <si>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</si>
  <si>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</si>
  <si>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</si>
  <si>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</si>
  <si>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</si>
  <si>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</si>
  <si>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</si>
  <si>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</si>
  <si>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</si>
  <si>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</si>
  <si>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</si>
  <si>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</si>
  <si>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</si>
  <si>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</si>
  <si>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</si>
  <si>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</si>
  <si>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出水市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</si>
  <si>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</si>
  <si>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</si>
  <si>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</si>
  <si>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</si>
  <si>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</si>
  <si>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</si>
  <si>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</si>
  <si>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</si>
  <si>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</si>
  <si>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</si>
  <si>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</si>
  <si>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</si>
  <si>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</si>
  <si>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</si>
  <si>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</si>
  <si>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</si>
  <si>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</si>
  <si>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</si>
  <si>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</si>
  <si>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</si>
  <si>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</si>
  <si>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</si>
  <si>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</si>
  <si>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</si>
  <si>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</si>
  <si>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</si>
  <si>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</si>
  <si>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</si>
  <si>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</si>
  <si>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</si>
  <si>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</si>
  <si>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</si>
  <si>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</si>
  <si>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</si>
  <si>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</si>
  <si>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</si>
  <si>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</si>
  <si>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</si>
  <si>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</si>
  <si>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</si>
  <si>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</si>
  <si>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</si>
  <si>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</si>
  <si>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</si>
  <si>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</si>
  <si>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</si>
  <si>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</si>
  <si>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</si>
  <si>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</si>
  <si>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</si>
  <si>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</si>
  <si>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</si>
  <si>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</si>
  <si>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</si>
  <si>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</si>
  <si>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</si>
  <si>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</si>
  <si>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</si>
  <si>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</si>
  <si>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</si>
  <si>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</si>
  <si>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</si>
  <si>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</si>
  <si>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</si>
  <si>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</si>
  <si>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</si>
  <si>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</si>
  <si>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</si>
  <si>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</si>
  <si>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</si>
  <si>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</si>
  <si>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</si>
  <si>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</si>
  <si>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</si>
  <si>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</si>
  <si>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</si>
  <si>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</si>
  <si>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</si>
  <si>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</si>
  <si>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</si>
  <si>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</si>
  <si>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</si>
  <si>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</si>
  <si>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</si>
  <si>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</si>
  <si>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</si>
  <si>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</si>
  <si>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</si>
  <si>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</si>
  <si>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</si>
  <si>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</si>
  <si>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</si>
  <si>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</si>
  <si>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</si>
  <si>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</si>
  <si>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</si>
  <si>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</si>
  <si>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</si>
  <si>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</si>
  <si>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</si>
  <si>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</si>
  <si>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</si>
  <si>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</si>
  <si>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</si>
  <si>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</si>
  <si>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</si>
  <si>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</si>
  <si>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</si>
  <si>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鹿児島県出水市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</si>
  <si>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</si>
  <si>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</si>
  <si>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</si>
  <si>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</si>
  <si>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</si>
  <si>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</si>
  <si>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</si>
  <si>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</si>
  <si>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</si>
  <si>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</si>
  <si>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</si>
  <si>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</si>
  <si>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</si>
  <si>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</si>
  <si>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</si>
  <si>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</si>
  <si>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</si>
  <si>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</si>
  <si>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</si>
  <si>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</si>
  <si>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</si>
  <si>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</si>
  <si>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</si>
  <si>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</si>
  <si>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</si>
  <si>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</si>
  <si>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</si>
  <si>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</si>
  <si>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</si>
  <si>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</si>
  <si>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</si>
  <si>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</si>
  <si>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</si>
  <si>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</si>
  <si>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</si>
  <si>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</si>
  <si>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</si>
  <si>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</si>
  <si>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</si>
  <si>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</si>
  <si>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</si>
  <si>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</si>
  <si>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</si>
  <si>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</si>
  <si>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</si>
  <si>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</si>
  <si>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</si>
  <si>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</si>
  <si>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</si>
  <si>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</si>
  <si>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</si>
  <si>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</si>
  <si>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</si>
  <si>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</si>
  <si>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</si>
  <si>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</si>
  <si>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</si>
  <si>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</si>
  <si>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</si>
  <si>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</si>
  <si>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</si>
  <si>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</si>
  <si>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</si>
  <si>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</si>
  <si>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</si>
  <si>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</si>
  <si>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</si>
  <si>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</si>
  <si>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</si>
  <si>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</si>
  <si>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</si>
  <si>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</si>
  <si>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</si>
  <si>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</si>
  <si>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</si>
  <si>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</si>
  <si>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</si>
  <si>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</si>
  <si>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</si>
  <si>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</si>
  <si>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</si>
  <si>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</si>
  <si>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</si>
  <si>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</si>
  <si>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</si>
  <si>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</si>
  <si>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</si>
  <si>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</si>
  <si>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</si>
  <si>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</si>
  <si>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</si>
  <si>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</si>
  <si>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</si>
  <si>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</si>
  <si>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</si>
  <si>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</si>
  <si>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</si>
  <si>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</si>
  <si>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</si>
  <si>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</si>
  <si>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</si>
  <si>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</si>
  <si>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</si>
  <si>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</si>
  <si>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</si>
  <si>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</si>
  <si>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</si>
  <si>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</si>
  <si>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</si>
  <si>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</si>
  <si>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</si>
  <si>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</si>
  <si>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</si>
  <si>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</si>
  <si>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</si>
  <si>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</si>
  <si>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</si>
  <si>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</si>
  <si>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</si>
  <si>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</si>
  <si>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</si>
  <si>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</si>
  <si>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</si>
  <si>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</si>
  <si>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</si>
  <si>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</si>
  <si>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</si>
  <si>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</si>
  <si>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</si>
  <si>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</si>
  <si>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</si>
  <si>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</si>
  <si>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</si>
  <si>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</si>
  <si>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</si>
  <si>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</si>
  <si>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</si>
  <si>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</si>
  <si>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</si>
  <si>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</si>
  <si>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</si>
  <si>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</si>
  <si>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</si>
  <si>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</si>
  <si>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</si>
  <si>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</si>
  <si>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</si>
  <si>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</si>
  <si>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</si>
  <si>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</si>
  <si>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鹿児島県出水市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</si>
  <si>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</si>
  <si>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</si>
  <si>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</si>
  <si>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</si>
  <si>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</si>
  <si>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</si>
  <si>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</si>
  <si>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</si>
  <si>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</si>
  <si>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</si>
  <si>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</si>
  <si>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</si>
  <si>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</si>
  <si>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</si>
  <si>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</si>
  <si>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</si>
  <si>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</si>
  <si>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</si>
  <si>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</si>
  <si>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</si>
  <si>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</si>
  <si>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</si>
  <si>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</si>
  <si>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</si>
  <si>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</si>
  <si>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</si>
  <si>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</si>
  <si>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</si>
  <si>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</si>
  <si>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</si>
  <si>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</si>
  <si>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</si>
  <si>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</si>
  <si>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</si>
  <si>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</si>
  <si>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</si>
  <si>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</si>
  <si>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</si>
  <si>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</si>
  <si>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</si>
  <si>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下水道事業会計（公共下水道事業）</t>
    <phoneticPr fontId="5"/>
  </si>
  <si>
    <t>下水道事業会計（特定環境保全公共下水道事業）</t>
    <phoneticPr fontId="5"/>
  </si>
  <si>
    <t>下水道事業会計（農業集落排水事業）</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</si>
  <si>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</si>
  <si>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</si>
  <si>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</si>
  <si>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</si>
  <si>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</si>
  <si>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</si>
  <si>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</si>
  <si>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</si>
  <si>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</si>
  <si>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</si>
  <si>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</si>
  <si>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</si>
  <si>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</si>
  <si>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</si>
  <si>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</si>
  <si>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</si>
  <si>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</si>
  <si>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</si>
  <si>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</si>
  <si>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</si>
  <si>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</si>
  <si>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</si>
  <si>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</si>
  <si>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</si>
  <si>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</si>
  <si>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</si>
  <si>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</si>
  <si>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</si>
  <si>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</si>
  <si>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</si>
  <si>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</si>
  <si>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</si>
  <si>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</si>
  <si>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</si>
  <si>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</si>
  <si>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</si>
  <si>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</si>
  <si>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</si>
  <si>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</si>
  <si>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</si>
  <si>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</si>
  <si>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</si>
  <si>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</si>
  <si>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</si>
  <si>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</si>
  <si>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</si>
  <si>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</si>
  <si>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</si>
  <si>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</si>
  <si>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</si>
  <si>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</si>
  <si>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</si>
  <si>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</si>
  <si>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</si>
  <si>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</si>
  <si>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下水道事業会計(公共下水道事業）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</si>
  <si>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</si>
  <si>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</si>
  <si>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</si>
  <si>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</si>
  <si>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</si>
  <si>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</si>
  <si>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</si>
  <si>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</si>
  <si>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</si>
  <si>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</si>
  <si>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</si>
  <si>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</si>
  <si>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</si>
  <si>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</si>
  <si>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</si>
  <si>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</si>
  <si>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</si>
  <si>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</si>
  <si>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</si>
  <si>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</si>
  <si>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</si>
  <si>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</si>
  <si>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</si>
  <si>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</si>
  <si>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</si>
  <si>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</si>
  <si>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</si>
  <si>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</si>
  <si>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</si>
  <si>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</si>
  <si>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</si>
  <si>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</si>
  <si>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</si>
  <si>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</si>
  <si>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</si>
  <si>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</si>
  <si>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</si>
  <si>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</si>
  <si>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</si>
  <si>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</si>
  <si>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</si>
  <si>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</si>
  <si>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</si>
  <si>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</si>
  <si>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</si>
  <si>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</si>
  <si>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</si>
  <si>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</si>
  <si>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</si>
  <si>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</si>
  <si>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</si>
  <si>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</si>
  <si>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</si>
  <si>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</si>
  <si>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</si>
  <si>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</si>
  <si>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</si>
  <si>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</si>
  <si>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</si>
  <si>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</si>
  <si>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</si>
  <si>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</si>
  <si>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</si>
  <si>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</si>
  <si>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</si>
  <si>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</si>
  <si>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</si>
  <si>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</si>
  <si>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</si>
  <si>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</si>
  <si>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</si>
  <si>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</si>
  <si>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</si>
  <si>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</si>
  <si>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</si>
  <si>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</si>
  <si>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</si>
  <si>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</si>
  <si>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</si>
  <si>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</si>
  <si>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</si>
  <si>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</si>
  <si>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2.92</t>
  </si>
  <si>
    <t>▲ 1.96</t>
  </si>
  <si>
    <t>▲ 0.75</t>
  </si>
  <si>
    <t>病院事業会計</t>
  </si>
  <si>
    <t>一般会計</t>
  </si>
  <si>
    <t>水道事業会計</t>
  </si>
  <si>
    <t>介護保険特別会計</t>
  </si>
  <si>
    <t>下水道事業会計（公共下水道事業）</t>
  </si>
  <si>
    <t>国民健康保険特別会計</t>
  </si>
  <si>
    <t>下水道事業会計（特定環境保全公共下水道事業）</t>
  </si>
  <si>
    <t>下水道事業会計（農業集落排水事業）</t>
  </si>
  <si>
    <t>その他会計（赤字）</t>
  </si>
  <si>
    <t>その他会計（黒字）</t>
  </si>
  <si>
    <t>R01</t>
    <phoneticPr fontId="5"/>
  </si>
  <si>
    <t>R02</t>
    <phoneticPr fontId="5"/>
  </si>
  <si>
    <t>R03</t>
    <phoneticPr fontId="5"/>
  </si>
  <si>
    <t>R04</t>
    <phoneticPr fontId="5"/>
  </si>
  <si>
    <t>R05</t>
    <phoneticPr fontId="5"/>
  </si>
  <si>
    <t>出水市振興基金</t>
    <rPh sb="0" eb="3">
      <t>イズミシ</t>
    </rPh>
    <rPh sb="3" eb="5">
      <t>シンコウ</t>
    </rPh>
    <rPh sb="5" eb="7">
      <t>キキン</t>
    </rPh>
    <phoneticPr fontId="5"/>
  </si>
  <si>
    <t>公共施設整備事業基金</t>
    <rPh sb="0" eb="2">
      <t>コウキョウ</t>
    </rPh>
    <rPh sb="2" eb="4">
      <t>シセツ</t>
    </rPh>
    <rPh sb="4" eb="6">
      <t>セイビ</t>
    </rPh>
    <rPh sb="6" eb="8">
      <t>ジギョウ</t>
    </rPh>
    <rPh sb="8" eb="10">
      <t>キキン</t>
    </rPh>
    <phoneticPr fontId="2"/>
  </si>
  <si>
    <t>職員退職手当準備基金</t>
    <rPh sb="0" eb="2">
      <t>ショクイン</t>
    </rPh>
    <rPh sb="2" eb="4">
      <t>タイショク</t>
    </rPh>
    <rPh sb="4" eb="6">
      <t>テアテ</t>
    </rPh>
    <rPh sb="6" eb="8">
      <t>ジュンビ</t>
    </rPh>
    <rPh sb="8" eb="10">
      <t>キキン</t>
    </rPh>
    <phoneticPr fontId="2"/>
  </si>
  <si>
    <t>地域福祉基金</t>
    <rPh sb="0" eb="2">
      <t>チイキ</t>
    </rPh>
    <rPh sb="2" eb="4">
      <t>フクシ</t>
    </rPh>
    <rPh sb="4" eb="6">
      <t>キキン</t>
    </rPh>
    <phoneticPr fontId="2"/>
  </si>
  <si>
    <t>ツルと歴史のまち応援基金</t>
    <rPh sb="3" eb="5">
      <t>レキシ</t>
    </rPh>
    <rPh sb="8" eb="10">
      <t>オウエン</t>
    </rPh>
    <rPh sb="10" eb="12">
      <t>キキン</t>
    </rPh>
    <phoneticPr fontId="2"/>
  </si>
  <si>
    <t>北薩広域行政事務組合</t>
    <phoneticPr fontId="2"/>
  </si>
  <si>
    <t>鹿児島県市町村総合事務組合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</si>
  <si>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</si>
  <si>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</si>
  <si>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</si>
  <si>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</si>
  <si>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</si>
  <si>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財源が将来負担額を上回ったため将来負担比率は算出されていない。一方で、有形固定資産減価償却率は類似団体よりも高い傾向にあるが、これは、建築後３０年以上経過している施設の割合は令和５年度時点で６５．０％（出水市公共施設等総合管理計画）となっていることから、全体的に施設の老朽化が進んでいることが要因であると考えられる。公共施設等総合管理計画に基づき、今後、老朽化対策に取り組んでいく。</t>
    <rPh sb="0" eb="2">
      <t>ジュウトウ</t>
    </rPh>
    <rPh sb="2" eb="4">
      <t>カノウ</t>
    </rPh>
    <rPh sb="4" eb="6">
      <t>ザイゲン</t>
    </rPh>
    <rPh sb="7" eb="9">
      <t>ショウライ</t>
    </rPh>
    <rPh sb="9" eb="11">
      <t>フタン</t>
    </rPh>
    <rPh sb="11" eb="12">
      <t>ガク</t>
    </rPh>
    <rPh sb="13" eb="15">
      <t>ウワマワ</t>
    </rPh>
    <rPh sb="19" eb="21">
      <t>ショウライ</t>
    </rPh>
    <rPh sb="21" eb="23">
      <t>フタン</t>
    </rPh>
    <rPh sb="23" eb="25">
      <t>ヒリツ</t>
    </rPh>
    <rPh sb="26" eb="28">
      <t>サンシュツ</t>
    </rPh>
    <rPh sb="35" eb="37">
      <t>イッポウ</t>
    </rPh>
    <rPh sb="39" eb="45">
      <t>ユウケイコテイシサン</t>
    </rPh>
    <rPh sb="45" eb="49">
      <t>ゲンカショウキャク</t>
    </rPh>
    <rPh sb="49" eb="50">
      <t>リツ</t>
    </rPh>
    <rPh sb="51" eb="53">
      <t>ルイジ</t>
    </rPh>
    <rPh sb="53" eb="55">
      <t>ダンタイ</t>
    </rPh>
    <rPh sb="58" eb="59">
      <t>タカ</t>
    </rPh>
    <rPh sb="60" eb="62">
      <t>ケイコウ</t>
    </rPh>
    <rPh sb="71" eb="73">
      <t>ケンチク</t>
    </rPh>
    <rPh sb="73" eb="74">
      <t>ゴ</t>
    </rPh>
    <rPh sb="76" eb="79">
      <t>ネンイジョウ</t>
    </rPh>
    <rPh sb="79" eb="81">
      <t>ケイカ</t>
    </rPh>
    <rPh sb="85" eb="87">
      <t>シセツ</t>
    </rPh>
    <rPh sb="88" eb="90">
      <t>ワリアイ</t>
    </rPh>
    <rPh sb="91" eb="93">
      <t>レイワ</t>
    </rPh>
    <rPh sb="94" eb="96">
      <t>ネンド</t>
    </rPh>
    <rPh sb="96" eb="98">
      <t>ジテン</t>
    </rPh>
    <rPh sb="105" eb="108">
      <t>イズミシ</t>
    </rPh>
    <rPh sb="108" eb="112">
      <t>コウキョウシセツ</t>
    </rPh>
    <rPh sb="112" eb="113">
      <t>トウ</t>
    </rPh>
    <rPh sb="113" eb="115">
      <t>ソウゴウ</t>
    </rPh>
    <rPh sb="115" eb="117">
      <t>カンリ</t>
    </rPh>
    <rPh sb="117" eb="119">
      <t>ケイカク</t>
    </rPh>
    <rPh sb="131" eb="134">
      <t>ゼンタイテキ</t>
    </rPh>
    <rPh sb="135" eb="137">
      <t>シセツ</t>
    </rPh>
    <rPh sb="138" eb="141">
      <t>ロウキュウカ</t>
    </rPh>
    <rPh sb="142" eb="143">
      <t>スス</t>
    </rPh>
    <rPh sb="150" eb="152">
      <t>ヨウイン</t>
    </rPh>
    <rPh sb="156" eb="157">
      <t>カンガ</t>
    </rPh>
    <rPh sb="162" eb="166">
      <t>コウキョウシセツ</t>
    </rPh>
    <rPh sb="166" eb="167">
      <t>トウ</t>
    </rPh>
    <rPh sb="167" eb="169">
      <t>ソウゴウ</t>
    </rPh>
    <rPh sb="169" eb="171">
      <t>カンリ</t>
    </rPh>
    <rPh sb="171" eb="173">
      <t>ケイカク</t>
    </rPh>
    <rPh sb="174" eb="175">
      <t>モト</t>
    </rPh>
    <rPh sb="178" eb="180">
      <t>コンゴ</t>
    </rPh>
    <rPh sb="181" eb="184">
      <t>ロウキュウカ</t>
    </rPh>
    <rPh sb="184" eb="186">
      <t>タイサク</t>
    </rPh>
    <rPh sb="187" eb="188">
      <t>ト</t>
    </rPh>
    <rPh sb="189" eb="190">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</si>
  <si>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</si>
  <si>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</si>
  <si>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</si>
  <si>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</si>
  <si>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</si>
  <si>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</si>
  <si>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</si>
  <si>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充当可能財源が将来負担額を上回ったため将来負担比率は算出されていない。実質公債費比率は減少傾向が続いており、類似団体と比較しても低い水準にある。令和５年度は前年度と比較して、分母を構成する標準財政規模は増加し、また、既発債の償還完了等により分子の公債費相当額も減少したことから、０．１ポイントの改善となった。今後の投資事業についても、事業費の精査や計画的な事業実施に努め、引き続き交付税措置率の高い起債の活用や基金の繰入等も検討し、起債額を抑制するよう努める。</t>
    <rPh sb="0" eb="2">
      <t>ジュウトウ</t>
    </rPh>
    <rPh sb="2" eb="4">
      <t>カノウ</t>
    </rPh>
    <rPh sb="4" eb="6">
      <t>ザイゲン</t>
    </rPh>
    <rPh sb="7" eb="9">
      <t>ショウライ</t>
    </rPh>
    <rPh sb="9" eb="11">
      <t>フタン</t>
    </rPh>
    <rPh sb="11" eb="12">
      <t>ガク</t>
    </rPh>
    <rPh sb="13" eb="15">
      <t>ウワマワ</t>
    </rPh>
    <rPh sb="108" eb="111">
      <t>キハツサイ</t>
    </rPh>
    <rPh sb="112" eb="114">
      <t>ショウカン</t>
    </rPh>
    <rPh sb="114" eb="116">
      <t>カンリョウ</t>
    </rPh>
    <rPh sb="116" eb="117">
      <t>トウ</t>
    </rPh>
    <rPh sb="120" eb="122">
      <t>ブンシ</t>
    </rPh>
    <rPh sb="123" eb="126">
      <t>コウサイヒ</t>
    </rPh>
    <rPh sb="126" eb="128">
      <t>ソウトウ</t>
    </rPh>
    <rPh sb="128" eb="129">
      <t>ガク</t>
    </rPh>
    <rPh sb="130" eb="132">
      <t>ゲンショウ</t>
    </rPh>
    <rPh sb="147" eb="149">
      <t>カイゼン</t>
    </rPh>
    <rPh sb="154" eb="156">
      <t>コンゴ</t>
    </rPh>
    <rPh sb="157" eb="161">
      <t>トウシジギョウ</t>
    </rPh>
    <rPh sb="167" eb="170">
      <t>ジギョウヒ</t>
    </rPh>
    <rPh sb="171" eb="173">
      <t>セイサ</t>
    </rPh>
    <rPh sb="174" eb="177">
      <t>ケイカクテキ</t>
    </rPh>
    <rPh sb="178" eb="180">
      <t>ジギョウ</t>
    </rPh>
    <rPh sb="180" eb="182">
      <t>ジッシ</t>
    </rPh>
    <rPh sb="183" eb="184">
      <t>ツト</t>
    </rPh>
    <rPh sb="186" eb="187">
      <t>ヒ</t>
    </rPh>
    <rPh sb="188" eb="189">
      <t>ツヅ</t>
    </rPh>
    <rPh sb="190" eb="193">
      <t>コウフゼイ</t>
    </rPh>
    <rPh sb="193" eb="195">
      <t>ソチ</t>
    </rPh>
    <rPh sb="195" eb="196">
      <t>リツ</t>
    </rPh>
    <rPh sb="197" eb="198">
      <t>タカ</t>
    </rPh>
    <rPh sb="199" eb="201">
      <t>キサイ</t>
    </rPh>
    <rPh sb="202" eb="204">
      <t>カツヨウ</t>
    </rPh>
    <rPh sb="205" eb="207">
      <t>キキン</t>
    </rPh>
    <rPh sb="208" eb="210">
      <t>クリイレ</t>
    </rPh>
    <rPh sb="210" eb="211">
      <t>トウ</t>
    </rPh>
    <rPh sb="212" eb="214">
      <t>ケントウ</t>
    </rPh>
    <rPh sb="216" eb="219">
      <t>キサイガク</t>
    </rPh>
    <rPh sb="220" eb="222">
      <t>ヨクセイ</t>
    </rPh>
    <rPh sb="226" eb="227">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</si>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</sst>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2A40-4973-B147-9AD8201EE5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84628</c:v>
                </c:pt>
                <c:pt idx="1">
                  <c:v>99020</c:v>
                </c:pt>
                <c:pt idx="2">
                  <c:v>75977</c:v>
                </c:pt>
                <c:pt idx="3">
                  <c:v>63954</c:v>
                </c:pt>
                <c:pt idx="4">
                  <c:v>80719</c:v>
                </c:pt>
              </c:numCache>
            </c:numRef>
          </c:val>
          <c:smooth val="0"/>
          <c:extLst>
            <c:ext xmlns:c16="http://schemas.microsoft.com/office/drawing/2014/chart" uri="{C3380CC4-5D6E-409C-BE32-E72D297353CC}">
              <c16:uniqueId val="{00000001-2A40-4973-B147-9AD8201EE5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4.55</c:v>
                </c:pt>
                <c:pt idx="1">
                  <c:v>4.99</c:v>
                </c:pt>
                <c:pt idx="2">
                  <c:v>8.23</c:v>
                </c:pt>
                <c:pt idx="3">
                  <c:v>8.86</c:v>
                </c:pt>
                <c:pt idx="4">
                  <c:v>7.61</c:v>
                </c:pt>
              </c:numCache>
            </c:numRef>
          </c:val>
          <c:extLst>
            <c:ext xmlns:c16="http://schemas.microsoft.com/office/drawing/2014/chart" uri="{C3380CC4-5D6E-409C-BE32-E72D297353CC}">
              <c16:uniqueId val="{00000000-F900-4148-9721-18CED18DF1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52.47</c:v>
                </c:pt>
                <c:pt idx="1">
                  <c:v>49</c:v>
                </c:pt>
                <c:pt idx="2">
                  <c:v>47.23</c:v>
                </c:pt>
                <c:pt idx="3">
                  <c:v>46.91</c:v>
                </c:pt>
                <c:pt idx="4">
                  <c:v>48.91</c:v>
                </c:pt>
              </c:numCache>
            </c:numRef>
          </c:val>
          <c:extLst>
            <c:ext xmlns:c16="http://schemas.microsoft.com/office/drawing/2014/chart" uri="{C3380CC4-5D6E-409C-BE32-E72D297353CC}">
              <c16:uniqueId val="{00000001-F900-4148-9721-18CED18DF1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-2.92</c:v>
                </c:pt>
                <c:pt idx="1">
                  <c:v>-1.96</c:v>
                </c:pt>
                <c:pt idx="2">
                  <c:v>3.43</c:v>
                </c:pt>
                <c:pt idx="3">
                  <c:v>-0.75</c:v>
                </c:pt>
                <c:pt idx="4">
                  <c:v>1.17</c:v>
                </c:pt>
              </c:numCache>
            </c:numRef>
          </c:val>
          <c:smooth val="0"/>
          <c:extLst>
            <c:ext xmlns:c16="http://schemas.microsoft.com/office/drawing/2014/chart" uri="{C3380CC4-5D6E-409C-BE32-E72D297353CC}">
              <c16:uniqueId val="{00000002-F900-4148-9721-18CED18DF1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0.47</c:v>
                </c:pt>
                <c:pt idx="2">
                  <c:v>#N/A</c:v>
                </c:pt>
                <c:pt idx="3">
                  <c:v>0.08</c:v>
                </c:pt>
                <c:pt idx="4">
                  <c:v>#N/A</c:v>
                </c:pt>
                <c:pt idx="5">
                  <c:v>7.0000000000000007E-2</c:v>
                </c:pt>
                <c:pt idx="6">
                  <c:v>#N/A</c:v>
                </c:pt>
                <c:pt idx="7">
                  <c:v>0.03</c:v>
                </c:pt>
                <c:pt idx="8">
                  <c:v>#N/A</c:v>
                </c:pt>
                <c:pt idx="9">
                  <c:v>0.01</c:v>
                </c:pt>
              </c:numCache>
            </c:numRef>
          </c:val>
          <c:extLst>
            <c:ext xmlns:c16="http://schemas.microsoft.com/office/drawing/2014/chart" uri="{C3380CC4-5D6E-409C-BE32-E72D297353CC}">
              <c16:uniqueId val="{00000000-87DE-4D00-ADA9-E9D34601B6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DE-4D00-ADA9-E9D34601B6CD}"/>
            </c:ext>
          </c:extLst>
        </c:ser>
        <c:ser>
          <c:idx val="2"/>
          <c:order val="2"/>
          <c:tx>
            <c:strRef>
              <c:f>データシート!$A$29</c:f>
              <c:strCache>
                <c:ptCount val="1"/>
                <c:pt idx="0">
                  <c:v>下水道事業会計（農業集落排水事業）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0.24</c:v>
                </c:pt>
                <c:pt idx="4">
                  <c:v>#N/A</c:v>
                </c:pt>
                <c:pt idx="5">
                  <c:v>0.14000000000000001</c:v>
                </c:pt>
                <c:pt idx="6">
                  <c:v>#N/A</c:v>
                </c:pt>
                <c:pt idx="7">
                  <c:v>0.11</c:v>
                </c:pt>
                <c:pt idx="8">
                  <c:v>#N/A</c:v>
                </c:pt>
                <c:pt idx="9">
                  <c:v>0.2</c:v>
                </c:pt>
              </c:numCache>
            </c:numRef>
          </c:val>
          <c:extLst>
            <c:ext xmlns:c16="http://schemas.microsoft.com/office/drawing/2014/chart" uri="{C3380CC4-5D6E-409C-BE32-E72D297353CC}">
              <c16:uniqueId val="{00000002-87DE-4D00-ADA9-E9D34601B6CD}"/>
            </c:ext>
          </c:extLst>
        </c:ser>
        <c:ser>
          <c:idx val="3"/>
          <c:order val="3"/>
          <c:tx>
            <c:strRef>
              <c:f>データシート!$A$30</c:f>
              <c:strCache>
                <c:ptCount val="1"/>
                <c:pt idx="0">
                  <c:v>下水道事業会計（特定環境保全公共下水道事業）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0.37</c:v>
                </c:pt>
                <c:pt idx="4">
                  <c:v>#N/A</c:v>
                </c:pt>
                <c:pt idx="5">
                  <c:v>0.45</c:v>
                </c:pt>
                <c:pt idx="6">
                  <c:v>#N/A</c:v>
                </c:pt>
                <c:pt idx="7">
                  <c:v>0.44</c:v>
                </c:pt>
                <c:pt idx="8">
                  <c:v>#N/A</c:v>
                </c:pt>
                <c:pt idx="9">
                  <c:v>0.51</c:v>
                </c:pt>
              </c:numCache>
            </c:numRef>
          </c:val>
          <c:extLst>
            <c:ext xmlns:c16="http://schemas.microsoft.com/office/drawing/2014/chart" uri="{C3380CC4-5D6E-409C-BE32-E72D297353CC}">
              <c16:uniqueId val="{00000003-87DE-4D00-ADA9-E9D34601B6C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0.05</c:v>
                </c:pt>
                <c:pt idx="4">
                  <c:v>#N/A</c:v>
                </c:pt>
                <c:pt idx="5">
                  <c:v>1.04</c:v>
                </c:pt>
                <c:pt idx="6">
                  <c:v>#N/A</c:v>
                </c:pt>
                <c:pt idx="7">
                  <c:v>0.82</c:v>
                </c:pt>
                <c:pt idx="8">
                  <c:v>#N/A</c:v>
                </c:pt>
                <c:pt idx="9">
                  <c:v>0.77</c:v>
                </c:pt>
              </c:numCache>
            </c:numRef>
          </c:val>
          <c:extLst>
            <c:ext xmlns:c16="http://schemas.microsoft.com/office/drawing/2014/chart" uri="{C3380CC4-5D6E-409C-BE32-E72D297353CC}">
              <c16:uniqueId val="{00000004-87DE-4D00-ADA9-E9D34601B6CD}"/>
            </c:ext>
          </c:extLst>
        </c:ser>
        <c:ser>
          <c:idx val="5"/>
          <c:order val="5"/>
          <c:tx>
            <c:strRef>
              <c:f>データシート!$A$32</c:f>
              <c:strCache>
                <c:ptCount val="1"/>
                <c:pt idx="0">
                  <c:v>下水道事業会計（公共下水道事業）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0.92</c:v>
                </c:pt>
                <c:pt idx="4">
                  <c:v>#N/A</c:v>
                </c:pt>
                <c:pt idx="5">
                  <c:v>0.87</c:v>
                </c:pt>
                <c:pt idx="6">
                  <c:v>#N/A</c:v>
                </c:pt>
                <c:pt idx="7">
                  <c:v>0.81</c:v>
                </c:pt>
                <c:pt idx="8">
                  <c:v>#N/A</c:v>
                </c:pt>
                <c:pt idx="9">
                  <c:v>0.88</c:v>
                </c:pt>
              </c:numCache>
            </c:numRef>
          </c:val>
          <c:extLst>
            <c:ext xmlns:c16="http://schemas.microsoft.com/office/drawing/2014/chart" uri="{C3380CC4-5D6E-409C-BE32-E72D297353CC}">
              <c16:uniqueId val="{00000005-87DE-4D00-ADA9-E9D34601B6C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c:v>
                </c:pt>
                <c:pt idx="2">
                  <c:v>#N/A</c:v>
                </c:pt>
                <c:pt idx="3">
                  <c:v>0.74</c:v>
                </c:pt>
                <c:pt idx="4">
                  <c:v>#N/A</c:v>
                </c:pt>
                <c:pt idx="5">
                  <c:v>1.1499999999999999</c:v>
                </c:pt>
                <c:pt idx="6">
                  <c:v>#N/A</c:v>
                </c:pt>
                <c:pt idx="7">
                  <c:v>1.43</c:v>
                </c:pt>
                <c:pt idx="8">
                  <c:v>#N/A</c:v>
                </c:pt>
                <c:pt idx="9">
                  <c:v>1.45</c:v>
                </c:pt>
              </c:numCache>
            </c:numRef>
          </c:val>
          <c:extLst>
            <c:ext xmlns:c16="http://schemas.microsoft.com/office/drawing/2014/chart" uri="{C3380CC4-5D6E-409C-BE32-E72D297353CC}">
              <c16:uniqueId val="{00000006-87DE-4D00-ADA9-E9D34601B6C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6.42</c:v>
                </c:pt>
                <c:pt idx="2">
                  <c:v>#N/A</c:v>
                </c:pt>
                <c:pt idx="3">
                  <c:v>6.7</c:v>
                </c:pt>
                <c:pt idx="4">
                  <c:v>#N/A</c:v>
                </c:pt>
                <c:pt idx="5">
                  <c:v>6.81</c:v>
                </c:pt>
                <c:pt idx="6">
                  <c:v>#N/A</c:v>
                </c:pt>
                <c:pt idx="7">
                  <c:v>7.12</c:v>
                </c:pt>
                <c:pt idx="8">
                  <c:v>#N/A</c:v>
                </c:pt>
                <c:pt idx="9">
                  <c:v>7.25</c:v>
                </c:pt>
              </c:numCache>
            </c:numRef>
          </c:val>
          <c:extLst>
            <c:ext xmlns:c16="http://schemas.microsoft.com/office/drawing/2014/chart" uri="{C3380CC4-5D6E-409C-BE32-E72D297353CC}">
              <c16:uniqueId val="{00000007-87DE-4D00-ADA9-E9D34601B6C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4.54</c:v>
                </c:pt>
                <c:pt idx="2">
                  <c:v>#N/A</c:v>
                </c:pt>
                <c:pt idx="3">
                  <c:v>4.99</c:v>
                </c:pt>
                <c:pt idx="4">
                  <c:v>#N/A</c:v>
                </c:pt>
                <c:pt idx="5">
                  <c:v>8.2200000000000006</c:v>
                </c:pt>
                <c:pt idx="6">
                  <c:v>#N/A</c:v>
                </c:pt>
                <c:pt idx="7">
                  <c:v>8.85</c:v>
                </c:pt>
                <c:pt idx="8">
                  <c:v>#N/A</c:v>
                </c:pt>
                <c:pt idx="9">
                  <c:v>7.6</c:v>
                </c:pt>
              </c:numCache>
            </c:numRef>
          </c:val>
          <c:extLst>
            <c:ext xmlns:c16="http://schemas.microsoft.com/office/drawing/2014/chart" uri="{C3380CC4-5D6E-409C-BE32-E72D297353CC}">
              <c16:uniqueId val="{00000008-87DE-4D00-ADA9-E9D34601B6C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4.25</c:v>
                </c:pt>
                <c:pt idx="2">
                  <c:v>#N/A</c:v>
                </c:pt>
                <c:pt idx="3">
                  <c:v>6.25</c:v>
                </c:pt>
                <c:pt idx="4">
                  <c:v>#N/A</c:v>
                </c:pt>
                <c:pt idx="5">
                  <c:v>10.38</c:v>
                </c:pt>
                <c:pt idx="6">
                  <c:v>#N/A</c:v>
                </c:pt>
                <c:pt idx="7">
                  <c:v>15.07</c:v>
                </c:pt>
                <c:pt idx="8">
                  <c:v>#N/A</c:v>
                </c:pt>
                <c:pt idx="9">
                  <c:v>9.33</c:v>
                </c:pt>
              </c:numCache>
            </c:numRef>
          </c:val>
          <c:extLst>
            <c:ext xmlns:c16="http://schemas.microsoft.com/office/drawing/2014/chart" uri="{C3380CC4-5D6E-409C-BE32-E72D297353CC}">
              <c16:uniqueId val="{00000009-87DE-4D00-ADA9-E9D34601B6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2659</c:v>
                </c:pt>
                <c:pt idx="5">
                  <c:v>2663</c:v>
                </c:pt>
                <c:pt idx="8">
                  <c:v>2723</c:v>
                </c:pt>
                <c:pt idx="11">
                  <c:v>2718</c:v>
                </c:pt>
                <c:pt idx="14">
                  <c:v>2574</c:v>
                </c:pt>
              </c:numCache>
            </c:numRef>
          </c:val>
          <c:extLst>
            <c:ext xmlns:c16="http://schemas.microsoft.com/office/drawing/2014/chart" uri="{C3380CC4-5D6E-409C-BE32-E72D297353CC}">
              <c16:uniqueId val="{00000000-DC1D-4959-BCFF-9042F552DB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1D-4959-BCFF-9042F552DB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45</c:v>
                </c:pt>
                <c:pt idx="3">
                  <c:v>38</c:v>
                </c:pt>
                <c:pt idx="6">
                  <c:v>29</c:v>
                </c:pt>
                <c:pt idx="9">
                  <c:v>24</c:v>
                </c:pt>
                <c:pt idx="12">
                  <c:v>23</c:v>
                </c:pt>
              </c:numCache>
            </c:numRef>
          </c:val>
          <c:extLst>
            <c:ext xmlns:c16="http://schemas.microsoft.com/office/drawing/2014/chart" uri="{C3380CC4-5D6E-409C-BE32-E72D297353CC}">
              <c16:uniqueId val="{00000002-DC1D-4959-BCFF-9042F552DB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41</c:v>
                </c:pt>
                <c:pt idx="6">
                  <c:v>37</c:v>
                </c:pt>
                <c:pt idx="9">
                  <c:v>30</c:v>
                </c:pt>
                <c:pt idx="12">
                  <c:v>0</c:v>
                </c:pt>
              </c:numCache>
            </c:numRef>
          </c:val>
          <c:extLst>
            <c:ext xmlns:c16="http://schemas.microsoft.com/office/drawing/2014/chart" uri="{C3380CC4-5D6E-409C-BE32-E72D297353CC}">
              <c16:uniqueId val="{00000003-DC1D-4959-BCFF-9042F552DB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1056</c:v>
                </c:pt>
                <c:pt idx="3">
                  <c:v>1045</c:v>
                </c:pt>
                <c:pt idx="6">
                  <c:v>1045</c:v>
                </c:pt>
                <c:pt idx="9">
                  <c:v>1048</c:v>
                </c:pt>
                <c:pt idx="12">
                  <c:v>985</c:v>
                </c:pt>
              </c:numCache>
            </c:numRef>
          </c:val>
          <c:extLst>
            <c:ext xmlns:c16="http://schemas.microsoft.com/office/drawing/2014/chart" uri="{C3380CC4-5D6E-409C-BE32-E72D297353CC}">
              <c16:uniqueId val="{00000004-DC1D-4959-BCFF-9042F552DB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1D-4959-BCFF-9042F552DB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1D-4959-BCFF-9042F552DB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2576</c:v>
                </c:pt>
                <c:pt idx="3">
                  <c:v>2575</c:v>
                </c:pt>
                <c:pt idx="6">
                  <c:v>2688</c:v>
                </c:pt>
                <c:pt idx="9">
                  <c:v>2665</c:v>
                </c:pt>
                <c:pt idx="12">
                  <c:v>2615</c:v>
                </c:pt>
              </c:numCache>
            </c:numRef>
          </c:val>
          <c:extLst>
            <c:ext xmlns:c16="http://schemas.microsoft.com/office/drawing/2014/chart" uri="{C3380CC4-5D6E-409C-BE32-E72D297353CC}">
              <c16:uniqueId val="{00000007-DC1D-4959-BCFF-9042F552DB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1065</c:v>
                </c:pt>
                <c:pt idx="2">
                  <c:v>#N/A</c:v>
                </c:pt>
                <c:pt idx="3">
                  <c:v>#N/A</c:v>
                </c:pt>
                <c:pt idx="4">
                  <c:v>1036</c:v>
                </c:pt>
                <c:pt idx="5">
                  <c:v>#N/A</c:v>
                </c:pt>
                <c:pt idx="6">
                  <c:v>#N/A</c:v>
                </c:pt>
                <c:pt idx="7">
                  <c:v>1076</c:v>
                </c:pt>
                <c:pt idx="8">
                  <c:v>#N/A</c:v>
                </c:pt>
                <c:pt idx="9">
                  <c:v>#N/A</c:v>
                </c:pt>
                <c:pt idx="10">
                  <c:v>1049</c:v>
                </c:pt>
                <c:pt idx="11">
                  <c:v>#N/A</c:v>
                </c:pt>
                <c:pt idx="12">
                  <c:v>#N/A</c:v>
                </c:pt>
                <c:pt idx="13">
                  <c:v>1049</c:v>
                </c:pt>
                <c:pt idx="14">
                  <c:v>#N/A</c:v>
                </c:pt>
              </c:numCache>
            </c:numRef>
          </c:val>
          <c:smooth val="0"/>
          <c:extLst>
            <c:ext xmlns:c16="http://schemas.microsoft.com/office/drawing/2014/chart" uri="{C3380CC4-5D6E-409C-BE32-E72D297353CC}">
              <c16:uniqueId val="{00000008-DC1D-4959-BCFF-9042F552DB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26517</c:v>
                </c:pt>
                <c:pt idx="5">
                  <c:v>26584</c:v>
                </c:pt>
                <c:pt idx="8">
                  <c:v>25686</c:v>
                </c:pt>
                <c:pt idx="11">
                  <c:v>24256</c:v>
                </c:pt>
                <c:pt idx="14">
                  <c:v>22788</c:v>
                </c:pt>
              </c:numCache>
            </c:numRef>
          </c:val>
          <c:extLst>
            <c:ext xmlns:c16="http://schemas.microsoft.com/office/drawing/2014/chart" uri="{C3380CC4-5D6E-409C-BE32-E72D297353CC}">
              <c16:uniqueId val="{00000000-F0A3-4BDF-B75E-58D57E93CB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1376</c:v>
                </c:pt>
                <c:pt idx="5">
                  <c:v>1278</c:v>
                </c:pt>
                <c:pt idx="8">
                  <c:v>1186</c:v>
                </c:pt>
                <c:pt idx="11">
                  <c:v>1143</c:v>
                </c:pt>
                <c:pt idx="14">
                  <c:v>1075</c:v>
                </c:pt>
              </c:numCache>
            </c:numRef>
          </c:val>
          <c:extLst>
            <c:ext xmlns:c16="http://schemas.microsoft.com/office/drawing/2014/chart" uri="{C3380CC4-5D6E-409C-BE32-E72D297353CC}">
              <c16:uniqueId val="{00000001-F0A3-4BDF-B75E-58D57E93CB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16426</c:v>
                </c:pt>
                <c:pt idx="5">
                  <c:v>15367</c:v>
                </c:pt>
                <c:pt idx="8">
                  <c:v>15849</c:v>
                </c:pt>
                <c:pt idx="11">
                  <c:v>16353</c:v>
                </c:pt>
                <c:pt idx="14">
                  <c:v>17672</c:v>
                </c:pt>
              </c:numCache>
            </c:numRef>
          </c:val>
          <c:extLst>
            <c:ext xmlns:c16="http://schemas.microsoft.com/office/drawing/2014/chart" uri="{C3380CC4-5D6E-409C-BE32-E72D297353CC}">
              <c16:uniqueId val="{00000002-F0A3-4BDF-B75E-58D57E93CB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A3-4BDF-B75E-58D57E93CB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A3-4BDF-B75E-58D57E93CB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A3-4BDF-B75E-58D57E93CB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5060</c:v>
                </c:pt>
                <c:pt idx="3">
                  <c:v>4814</c:v>
                </c:pt>
                <c:pt idx="6">
                  <c:v>4656</c:v>
                </c:pt>
                <c:pt idx="9">
                  <c:v>4505</c:v>
                </c:pt>
                <c:pt idx="12">
                  <c:v>4433</c:v>
                </c:pt>
              </c:numCache>
            </c:numRef>
          </c:val>
          <c:extLst>
            <c:ext xmlns:c16="http://schemas.microsoft.com/office/drawing/2014/chart" uri="{C3380CC4-5D6E-409C-BE32-E72D297353CC}">
              <c16:uniqueId val="{00000006-F0A3-4BDF-B75E-58D57E93CB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164</c:v>
                </c:pt>
                <c:pt idx="3">
                  <c:v>95</c:v>
                </c:pt>
                <c:pt idx="6">
                  <c:v>44</c:v>
                </c:pt>
                <c:pt idx="9">
                  <c:v>1</c:v>
                </c:pt>
                <c:pt idx="12">
                  <c:v>26</c:v>
                </c:pt>
              </c:numCache>
            </c:numRef>
          </c:val>
          <c:extLst>
            <c:ext xmlns:c16="http://schemas.microsoft.com/office/drawing/2014/chart" uri="{C3380CC4-5D6E-409C-BE32-E72D297353CC}">
              <c16:uniqueId val="{00000007-F0A3-4BDF-B75E-58D57E93CB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11642</c:v>
                </c:pt>
                <c:pt idx="3">
                  <c:v>10987</c:v>
                </c:pt>
                <c:pt idx="6">
                  <c:v>9976</c:v>
                </c:pt>
                <c:pt idx="9">
                  <c:v>9131</c:v>
                </c:pt>
                <c:pt idx="12">
                  <c:v>8468</c:v>
                </c:pt>
              </c:numCache>
            </c:numRef>
          </c:val>
          <c:extLst>
            <c:ext xmlns:c16="http://schemas.microsoft.com/office/drawing/2014/chart" uri="{C3380CC4-5D6E-409C-BE32-E72D297353CC}">
              <c16:uniqueId val="{00000008-F0A3-4BDF-B75E-58D57E93CB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0A3-4BDF-B75E-58D57E93CB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24118</c:v>
                </c:pt>
                <c:pt idx="3">
                  <c:v>24704</c:v>
                </c:pt>
                <c:pt idx="6">
                  <c:v>23897</c:v>
                </c:pt>
                <c:pt idx="9">
                  <c:v>22614</c:v>
                </c:pt>
                <c:pt idx="12">
                  <c:v>21404</c:v>
                </c:pt>
              </c:numCache>
            </c:numRef>
          </c:val>
          <c:extLst>
            <c:ext xmlns:c16="http://schemas.microsoft.com/office/drawing/2014/chart" uri="{C3380CC4-5D6E-409C-BE32-E72D297353CC}">
              <c16:uniqueId val="{0000000A-F0A3-4BDF-B75E-58D57E93CB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0A3-4BDF-B75E-58D57E93CB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7847</c:v>
                </c:pt>
                <c:pt idx="1">
                  <c:v>7648</c:v>
                </c:pt>
                <c:pt idx="2">
                  <c:v>8034</c:v>
                </c:pt>
              </c:numCache>
            </c:numRef>
          </c:val>
          <c:extLst>
            <c:ext xmlns:c16="http://schemas.microsoft.com/office/drawing/2014/chart" uri="{C3380CC4-5D6E-409C-BE32-E72D297353CC}">
              <c16:uniqueId val="{00000000-5D6D-40CE-B786-74E9007AA8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2973</c:v>
                </c:pt>
                <c:pt idx="1">
                  <c:v>2973</c:v>
                </c:pt>
                <c:pt idx="2">
                  <c:v>3038</c:v>
                </c:pt>
              </c:numCache>
            </c:numRef>
          </c:val>
          <c:extLst>
            <c:ext xmlns:c16="http://schemas.microsoft.com/office/drawing/2014/chart" uri="{C3380CC4-5D6E-409C-BE32-E72D297353CC}">
              <c16:uniqueId val="{00000001-5D6D-40CE-B786-74E9007AA8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6168</c:v>
                </c:pt>
                <c:pt idx="1">
                  <c:v>6622</c:v>
                </c:pt>
                <c:pt idx="2">
                  <c:v>7313</c:v>
                </c:pt>
              </c:numCache>
            </c:numRef>
          </c:val>
          <c:extLst>
            <c:ext xmlns:c16="http://schemas.microsoft.com/office/drawing/2014/chart" uri="{C3380CC4-5D6E-409C-BE32-E72D297353CC}">
              <c16:uniqueId val="{00000002-5D6D-40CE-B786-74E9007AA8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{CB3E0162-0083-44D9-BFA1-583D83462753}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B25-455F-A900-AE2490B812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{996E9CE9-D5AF-4E99-A45E-9D6C892E41F4}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25-455F-A900-AE2490B812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{82A41D11-C797-4D9E-A215-4A80B281BA5E}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25-455F-A900-AE2490B812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{463E9278-1693-4F1C-A91A-E2D4A600B2CF}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25-455F-A900-AE2490B812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{2DE7213C-4653-4C17-9311-4FBB32D50FF4}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25-455F-A900-AE2490B8127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{E1542EDF-5C19-4194-B70A-42D0C0DBAF7E}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B25-455F-A900-AE2490B8127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{BDD8C0AF-CAB9-44A9-B427-DDBACA67D85A}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B25-455F-A900-AE2490B812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{04DAF231-E8AC-4082-90A0-2A8AC93368F2}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B25-455F-A900-AE2490B812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{813F940A-327E-4FCB-B6FE-F4A09EB09A30}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B25-455F-A900-AE2490B812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64.400000000000006</c:v>
                </c:pt>
                <c:pt idx="16">
                  <c:v>65.2</c:v>
                </c:pt>
                <c:pt idx="24">
                  <c:v>66.599999999999994</c:v>
                </c:pt>
                <c:pt idx="32">
                  <c:v>67.5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B25-455F-A900-AE2490B812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{305B924A-3B47-4090-91BA-08B7354E8F19}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B25-455F-A900-AE2490B812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{8A70622B-DEBA-474A-9286-853C6372051A}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25-455F-A900-AE2490B812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{BFF968A0-ECBA-43A4-BD7F-457E7C858F84}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25-455F-A900-AE2490B812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{7F088711-E34C-4062-9E4F-C30F22D41075}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25-455F-A900-AE2490B812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{BC48D20F-F07D-40B5-8358-222F32BB3E7D}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25-455F-A900-AE2490B8127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{2FD0C6D0-0F3F-4FA5-B64C-6FB2EE24C9A4}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B25-455F-A900-AE2490B8127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{0EBC52E3-86E0-4ACB-A01F-C21098D4D615}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B25-455F-A900-AE2490B812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{11B5D88B-BDB5-43D2-96E7-ACEBBA2141BD}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B25-455F-A900-AE2490B812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{76D887A8-2A05-4F52-8F7E-C568B240C094}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B25-455F-A900-AE2490B812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DB25-455F-A900-AE2490B81275}"/>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{CECD1D2F-C723-492D-8A07-99696053294C}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80C-4D02-903C-ED8EC7AC35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{2B382458-6F39-4B0C-878C-199CF90AC8B5}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0C-4D02-903C-ED8EC7AC35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{0F62F391-CD54-4652-A857-3E4AE5FB01B1}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0C-4D02-903C-ED8EC7AC35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{A9A825C2-9415-4E2C-8D28-3686CFB43CF3}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0C-4D02-903C-ED8EC7AC35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{623DEAB9-CD2B-450F-BB3B-A2FFD4219534}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0C-4D02-903C-ED8EC7AC353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{D7C29CAD-66D4-449C-A874-4C6A7680FEDE}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80C-4D02-903C-ED8EC7AC353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{00C0371B-45CE-4A1D-B13F-6FAB6FDC64B0}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80C-4D02-903C-ED8EC7AC353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{AE7E046E-7BB3-4B0D-A423-ED266F62BD81}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80C-4D02-903C-ED8EC7AC353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{0179A591-A6CD-4B65-9119-7CF89E6AED77}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80C-4D02-903C-ED8EC7AC35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7.9</c:v>
                </c:pt>
                <c:pt idx="16">
                  <c:v>7.7</c:v>
                </c:pt>
                <c:pt idx="24">
                  <c:v>7.6</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0C-4D02-903C-ED8EC7AC35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{9B8C8D9E-22BC-4741-BB2B-AEC406A665BA}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80C-4D02-903C-ED8EC7AC35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{1D4C3417-7637-46D1-93A1-CD0B20600730}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0C-4D02-903C-ED8EC7AC35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{B61E1813-0AD9-410A-878B-EAA1D973798B}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0C-4D02-903C-ED8EC7AC35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{2D86DAC9-229E-4B02-9C54-AE1C78CF8C98}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0C-4D02-903C-ED8EC7AC35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{2E0BF889-22AD-4467-B77E-1A5F86AFECD6}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0C-4D02-903C-ED8EC7AC353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{F838442B-9F47-44CF-A224-98FDB3C79FFB}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80C-4D02-903C-ED8EC7AC353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{4BAD1D87-3B87-4A37-B0CF-EA3BC4A82A3D}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80C-4D02-903C-ED8EC7AC353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{44DFE301-ACBC-4AFD-A0D6-CA3E7E14339C}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80C-4D02-903C-ED8EC7AC353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{FDFB9734-6CE2-4EEE-A09A-D5FE1FD7CD59}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80C-4D02-903C-ED8EC7AC35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680C-4D02-903C-ED8EC7AC3532}"/>
            </c:ext>
          </c:extLst>
        </c:ser>
        <c:dLbls>
          <c:showLegendKey val="0"/>
          <c:showVal val="1"/>
          <c:showCatName val="0"/>
          <c:showSerName val="0"/>
          <c:showPercent val="0"/>
          <c:showBubbleSize val="0"/>
        </c:dLbls>
        <c:axId val="84219776"/>
        <c:axId val="84234240"/>
      </c:scatterChart>
      <c:valAx>
        <c:axId val="84219776"/>
        <c:scaling>
          <c:orientation val="maxMin"/>
          <c:max val="8.4"/>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合併後、起債については交付税措置率の高い合併特例債をなるべく活用するなどして、</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公債費負担</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の抑制に努めてきた。令和</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３</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年度</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から</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は</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既発債の償還完了</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など</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により元利償還金</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が</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減少し</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てきている</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4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　今後予定されている地域活性化施設整備事業等についても、事業費の精査や計画的な事業の実施に努め、引き続き交付税措置率の高い起債の活用と基金の繰入等を検討し、起債額の増高を抑制していく。</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本市において満期一括償還地方債の発行は行っていない。</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　充当可能財源等は減少傾向にあるものの、地方債現在高の減などに伴い将来負担額がそれ以上に減少したため、将来負担比率の分子は前年度から更に改善している</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4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　今後は、</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地域活性化施設整備事業や</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公共施設マネジメント事業</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などに伴い</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起債発行額が膨らむことが想定されることから、計画的に基金の積立て・運用を行い、起債の償還に備えていく。</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鹿児島県出水市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小学校施設整備事業等のため公共施設整備事業基金を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千円取り崩した一方、財政調整基金に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千円積み立てたことなどにより、基金全体として約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1,141,524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老朽施設の更新等により、多額の資金が必要になる見込みである。さらに公共施設マネジメント事業等による各施設の長寿命化等も予想される状況にあることから。将来的な支出に備え、中長期的な視野で適正な基金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ツルと歴史のまち応援基金：本市へ思いを寄せる方々に寄附金を募り、それを財源として環境の保全や人材育成、観光振興など、人と自然が融和したにぎわいある元気都市を創造するために設置された基金。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で守るふるさと市道・農道管理基金：少子高齢化により人的不足となっている地域では市道・農道の除草が難しくなってきており、交通量の多い広域農道では、例年除草に多額の費用を要している。市道・農道の防草工事等を行うことで、道路環境保全を図るために設置され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公共施設整備事業基金：小学校施設整備事業等のため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ツルと歴史のまち応援基金：市独自の事業の財源として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117,491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千円を取り崩した一方、ふるさと納税等の収入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みんなで守るふるさと市道・農道管理基金：市独自の事業の財源として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公共施設整備事業基金：地域活性化施設整備事業等に備え、積み立てるとともに、必要に応じ随時取り崩していく予定。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経常一般財源が不足したことから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千円を取り崩した一方、病院事業営業運転資金貸付金返還分等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大規模災害の発生など不測の事態に備えるため、これまで同様、予算編成や予算執行における効率化の徹底はもとより、市税徴収率向上に向けた取組を進め、財源の確保を図り、不測の事態に対応できる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また、災害復旧事業など多額の費用が必要な事業については、国庫補助金や起債を活用するとともに、不足する一般財源については、財政調整基金を活用していく。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利子積立分を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千円、普通交付税臨時財政対策債償還基金費分を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今後、地域活性化施設整備事業等に伴う公債費の増に備え、公債費の推移を見ながら適切な運用を図っていく。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51,783
50,766
329.98
33,372,109
31,954,410
1,249,704
16,427,201
21,404,393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00" b="0">
              <a:solidFill>
                <a:schemeClr val="dk1"/>
              </a:solidFill>
              <a:effectLst/>
              <a:latin typeface="ＭＳ Ｐゴシック" panose="020B0600070205080204" pitchFamily="50" charset="-128"/>
              <a:ea typeface="ＭＳ Ｐゴシック" panose="020B0600070205080204" pitchFamily="50" charset="-128"/>
              <a:cs typeface="+mn-cs"/>
            </a:rPr>
            <a:t>当市では、平成２８年３月に策定した公共施設等総合管理計画（令和</a:t>
          </a:r>
          <a:r>
            <a:rPr lang="ja-JP" altLang="en-US" sz="1000" b="0">
              <a:solidFill>
                <a:schemeClr val="dk1"/>
              </a:solidFill>
              <a:effectLst/>
              <a:latin typeface="ＭＳ Ｐゴシック" panose="020B0600070205080204" pitchFamily="50" charset="-128"/>
              <a:ea typeface="ＭＳ Ｐゴシック" panose="020B0600070205080204" pitchFamily="50" charset="-128"/>
              <a:cs typeface="+mn-cs"/>
            </a:rPr>
            <a:t>７</a:t>
          </a:r>
          <a:r>
            <a:rPr lang="en-US" altLang="ja-JP" sz="1000" b="0">
              <a:solidFill>
                <a:schemeClr val="dk1"/>
              </a:solidFill>
              <a:effectLst/>
              <a:latin typeface="ＭＳ Ｐゴシック" panose="020B0600070205080204" pitchFamily="50" charset="-128"/>
              <a:ea typeface="ＭＳ Ｐゴシック" panose="020B0600070205080204" pitchFamily="50" charset="-128"/>
              <a:cs typeface="+mn-cs"/>
            </a:rPr>
            <a:t>年３月</a:t>
          </a:r>
          <a:r>
            <a:rPr lang="ja-JP" altLang="en-US" sz="1000" b="0">
              <a:solidFill>
                <a:schemeClr val="dk1"/>
              </a:solidFill>
              <a:effectLst/>
              <a:latin typeface="ＭＳ Ｐゴシック" panose="020B0600070205080204" pitchFamily="50" charset="-128"/>
              <a:ea typeface="ＭＳ Ｐゴシック" panose="020B0600070205080204" pitchFamily="50" charset="-128"/>
              <a:cs typeface="+mn-cs"/>
            </a:rPr>
            <a:t>改訂</a:t>
          </a:r>
          <a:r>
            <a:rPr lang="en-US" altLang="ja-JP" sz="1000" b="0">
              <a:solidFill>
                <a:schemeClr val="dk1"/>
              </a:solidFill>
              <a:effectLst/>
              <a:latin typeface="ＭＳ Ｐゴシック" panose="020B0600070205080204" pitchFamily="50" charset="-128"/>
              <a:ea typeface="ＭＳ Ｐゴシック" panose="020B0600070205080204" pitchFamily="50" charset="-128"/>
              <a:cs typeface="+mn-cs"/>
            </a:rPr>
            <a:t>）において、公共施設の延べ面積を４０年間で４０％削減するという目標を掲げ、老朽化した施設の集約化・複合化、除却等を進めている。令和</a:t>
          </a:r>
          <a:r>
            <a:rPr lang="ja-JP" altLang="en-US" sz="1000" b="0">
              <a:solidFill>
                <a:schemeClr val="dk1"/>
              </a:solidFill>
              <a:effectLst/>
              <a:latin typeface="ＭＳ Ｐゴシック" panose="020B0600070205080204" pitchFamily="50" charset="-128"/>
              <a:ea typeface="ＭＳ Ｐゴシック" panose="020B0600070205080204" pitchFamily="50" charset="-128"/>
              <a:cs typeface="+mn-cs"/>
            </a:rPr>
            <a:t>５</a:t>
          </a:r>
          <a:r>
            <a:rPr lang="en-US" altLang="ja-JP" sz="1000" b="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0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0">
              <a:solidFill>
                <a:schemeClr val="dk1"/>
              </a:solidFill>
              <a:effectLst/>
              <a:latin typeface="ＭＳ Ｐゴシック" panose="020B0600070205080204" pitchFamily="50" charset="-128"/>
              <a:ea typeface="ＭＳ Ｐゴシック" panose="020B0600070205080204" pitchFamily="50" charset="-128"/>
              <a:cs typeface="Calibri" panose="020F0502020204030204" pitchFamily="34" charset="0"/>
            </a:rPr>
            <a:t>令和４年度に引き続き微増傾向にあり、類似団体を若干上回っている。今後は統廃合等を除き、原則として、新規建設はしないという基本方針のもと、令和３年３月に策定された個別施設計画に基づき、施設の重要度や劣化状況を踏まえ、</a:t>
          </a:r>
          <a:r>
            <a:rPr kumimoji="1" lang="en-US" altLang="ja-JP" sz="1000" b="0">
              <a:solidFill>
                <a:schemeClr val="dk1"/>
              </a:solidFill>
              <a:effectLst/>
              <a:latin typeface="ＭＳ Ｐゴシック" panose="020B0600070205080204" pitchFamily="50" charset="-128"/>
              <a:ea typeface="ＭＳ Ｐゴシック" panose="020B0600070205080204" pitchFamily="50" charset="-128"/>
              <a:cs typeface="Calibri" panose="020F0502020204030204" pitchFamily="34" charset="0"/>
            </a:rPr>
            <a:t>PPP</a:t>
          </a:r>
          <a:r>
            <a:rPr kumimoji="1" lang="ja-JP" altLang="en-US" sz="1000" b="0">
              <a:solidFill>
                <a:schemeClr val="dk1"/>
              </a:solidFill>
              <a:effectLst/>
              <a:latin typeface="ＭＳ Ｐゴシック" panose="020B0600070205080204" pitchFamily="50" charset="-128"/>
              <a:ea typeface="ＭＳ Ｐゴシック" panose="020B0600070205080204" pitchFamily="50" charset="-128"/>
              <a:cs typeface="Calibri" panose="020F0502020204030204" pitchFamily="34" charset="0"/>
            </a:rPr>
            <a:t>・</a:t>
          </a:r>
          <a:r>
            <a:rPr kumimoji="1" lang="en-US" altLang="ja-JP" sz="1000" b="0">
              <a:solidFill>
                <a:schemeClr val="dk1"/>
              </a:solidFill>
              <a:effectLst/>
              <a:latin typeface="ＭＳ Ｐゴシック" panose="020B0600070205080204" pitchFamily="50" charset="-128"/>
              <a:ea typeface="ＭＳ Ｐゴシック" panose="020B0600070205080204" pitchFamily="50" charset="-128"/>
              <a:cs typeface="Calibri" panose="020F0502020204030204" pitchFamily="34" charset="0"/>
            </a:rPr>
            <a:t>PFI</a:t>
          </a:r>
          <a:r>
            <a:rPr kumimoji="1" lang="ja-JP" altLang="en-US" sz="1000" b="0">
              <a:solidFill>
                <a:schemeClr val="dk1"/>
              </a:solidFill>
              <a:effectLst/>
              <a:latin typeface="ＭＳ Ｐゴシック" panose="020B0600070205080204" pitchFamily="50" charset="-128"/>
              <a:ea typeface="ＭＳ Ｐゴシック" panose="020B0600070205080204" pitchFamily="50" charset="-128"/>
              <a:cs typeface="Calibri" panose="020F0502020204030204" pitchFamily="34" charset="0"/>
            </a:rPr>
            <a:t>の推進とともに他の用途への変更等も視野に入れながら、サービスの低下を招かないよう検討を行う。</a:t>
          </a:r>
          <a:endParaRPr kumimoji="1" lang="ja-JP" altLang="en-US" sz="1050">
            <a:latin typeface="ＭＳ Ｐゴシック" panose="020B0600070205080204" pitchFamily="50" charset="-128"/>
            <a:ea typeface="ＭＳ Ｐゴシック" panose="020B0600070205080204" pitchFamily="50" charset="-128"/>
            <a:cs typeface="Calibri" panose="020F0502020204030204" pitchFamily="34" charset="0"/>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165100</xdr:rowOff>
    </xdr:from>
    <xdr:to>
      <xdr:col>23</xdr:col>
      <xdr:colOff>136525</xdr:colOff>
      <xdr:row>32</xdr:row>
      <xdr:rowOff>95250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143527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44450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26999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82338</xdr:rowOff>
    </xdr:from>
    <xdr:to>
      <xdr:col>15</xdr:col>
      <xdr:colOff>187325</xdr:colOff>
      <xdr:row>32</xdr:row>
      <xdr:rowOff>12488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133138</xdr:rowOff>
    </xdr:from>
    <xdr:to>
      <xdr:col>19</xdr:col>
      <xdr:colOff>136525</xdr:colOff>
      <xdr:row>32</xdr:row>
      <xdr:rowOff>12065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21961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53552</xdr:rowOff>
    </xdr:from>
    <xdr:to>
      <xdr:col>11</xdr:col>
      <xdr:colOff>187325</xdr:colOff>
      <xdr:row>31</xdr:row>
      <xdr:rowOff>155152</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104352</xdr:rowOff>
    </xdr:from>
    <xdr:to>
      <xdr:col>15</xdr:col>
      <xdr:colOff>136525</xdr:colOff>
      <xdr:row>31</xdr:row>
      <xdr:rowOff>133138</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19082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35560</xdr:rowOff>
    </xdr:from>
    <xdr:to>
      <xdr:col>7</xdr:col>
      <xdr:colOff>187325</xdr:colOff>
      <xdr:row>31</xdr:row>
      <xdr:rowOff>137160</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86360</xdr:rowOff>
    </xdr:from>
    <xdr:to>
      <xdr:col>11</xdr:col>
      <xdr:colOff>136525</xdr:colOff>
      <xdr:row>31</xdr:row>
      <xdr:rowOff>104352</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17283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3615</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146279</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128287</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令和５年度は令和４年度に引き続き、既発債の償還完了等により、分子の将来負担額は減少し、また、分母の経常一般財源は増加したため、減少しているものの、</a:t>
          </a:r>
          <a:r>
            <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職員数が多く、そのため経常収支比率における人件費の割合が高くなっている。外部委託等の取組を進め、費用対効果に基づいたアウトソーシングやICTの活用等により、住民サービスを低下させることなく、コスト及び職員の削減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873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48662</xdr:rowOff>
    </xdr:from>
    <xdr:to>
      <xdr:col>76</xdr:col>
      <xdr:colOff>73025</xdr:colOff>
      <xdr:row>28</xdr:row>
      <xdr:rowOff>150262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62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71539</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47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115711</xdr:rowOff>
    </xdr:from>
    <xdr:to>
      <xdr:col>72</xdr:col>
      <xdr:colOff>123825</xdr:colOff>
      <xdr:row>29</xdr:row>
      <xdr:rowOff>45861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68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99462</xdr:rowOff>
    </xdr:from>
    <xdr:to>
      <xdr:col>76</xdr:col>
      <xdr:colOff>22225</xdr:colOff>
      <xdr:row>28</xdr:row>
      <xdr:rowOff>166511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671587"/>
          <a:ext cx="7112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123148</xdr:rowOff>
    </xdr:from>
    <xdr:to>
      <xdr:col>68</xdr:col>
      <xdr:colOff>123825</xdr:colOff>
      <xdr:row>29</xdr:row>
      <xdr:rowOff>53298</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69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166511</xdr:rowOff>
    </xdr:from>
    <xdr:to>
      <xdr:col>72</xdr:col>
      <xdr:colOff>73025</xdr:colOff>
      <xdr:row>29</xdr:row>
      <xdr:rowOff>2498</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738636"/>
          <a:ext cx="7620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151885</xdr:rowOff>
    </xdr:from>
    <xdr:to>
      <xdr:col>64</xdr:col>
      <xdr:colOff>123825</xdr:colOff>
      <xdr:row>30</xdr:row>
      <xdr:rowOff>82035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8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2498</xdr:rowOff>
    </xdr:from>
    <xdr:to>
      <xdr:col>68</xdr:col>
      <xdr:colOff>73025</xdr:colOff>
      <xdr:row>30</xdr:row>
      <xdr:rowOff>31235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746073"/>
          <a:ext cx="762000" cy="20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4184</xdr:rowOff>
    </xdr:from>
    <xdr:to>
      <xdr:col>60</xdr:col>
      <xdr:colOff>123825</xdr:colOff>
      <xdr:row>30</xdr:row>
      <xdr:rowOff>105784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9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31235</xdr:rowOff>
    </xdr:from>
    <xdr:to>
      <xdr:col>64</xdr:col>
      <xdr:colOff>73025</xdr:colOff>
      <xdr:row>30</xdr:row>
      <xdr:rowOff>54984</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946260"/>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9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62388</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46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69825</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47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98562</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6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122311</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69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51,783
50,766
329.98
33,372,109
31,954,410
1,249,704
16,427,201
21,404,393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23114</xdr:rowOff>
    </xdr:from>
    <xdr:to>
      <xdr:col>24</xdr:col>
      <xdr:colOff>114300</xdr:colOff>
      <xdr:row>39</xdr:row>
      <xdr:rowOff>124714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45991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56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153416</xdr:rowOff>
    </xdr:from>
    <xdr:to>
      <xdr:col>20</xdr:col>
      <xdr:colOff>38100</xdr:colOff>
      <xdr:row>39</xdr:row>
      <xdr:rowOff>83566</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32766</xdr:rowOff>
    </xdr:from>
    <xdr:to>
      <xdr:col>24</xdr:col>
      <xdr:colOff>63500</xdr:colOff>
      <xdr:row>39</xdr:row>
      <xdr:rowOff>73914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7193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32766</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6827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84836</xdr:rowOff>
    </xdr:from>
    <xdr:to>
      <xdr:col>10</xdr:col>
      <xdr:colOff>165100</xdr:colOff>
      <xdr:row>39</xdr:row>
      <xdr:rowOff>14986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135636</xdr:rowOff>
    </xdr:from>
    <xdr:to>
      <xdr:col>15</xdr:col>
      <xdr:colOff>50800</xdr:colOff>
      <xdr:row>38</xdr:row>
      <xdr:rowOff>167640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6507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48260</xdr:rowOff>
    </xdr:from>
    <xdr:to>
      <xdr:col>6</xdr:col>
      <xdr:colOff>38100</xdr:colOff>
      <xdr:row>38</xdr:row>
      <xdr:rowOff>149860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99060</xdr:rowOff>
    </xdr:from>
    <xdr:to>
      <xdr:col>10</xdr:col>
      <xdr:colOff>114300</xdr:colOff>
      <xdr:row>38</xdr:row>
      <xdr:rowOff>135636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6141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100093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44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31513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68050</xdr:rowOff>
    </xdr:from>
    <xdr:to>
      <xdr:col>55</xdr:col>
      <xdr:colOff>50800</xdr:colOff>
      <xdr:row>38</xdr:row>
      <xdr:rowOff>169650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5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46477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56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73112</xdr:rowOff>
    </xdr:from>
    <xdr:to>
      <xdr:col>50</xdr:col>
      <xdr:colOff>165100</xdr:colOff>
      <xdr:row>39</xdr:row>
      <xdr:rowOff>3262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5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118850</xdr:rowOff>
    </xdr:from>
    <xdr:to>
      <xdr:col>55</xdr:col>
      <xdr:colOff>0</xdr:colOff>
      <xdr:row>38</xdr:row>
      <xdr:rowOff>123912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633950"/>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78762</xdr:rowOff>
    </xdr:from>
    <xdr:to>
      <xdr:col>46</xdr:col>
      <xdr:colOff>38100</xdr:colOff>
      <xdr:row>39</xdr:row>
      <xdr:rowOff>8912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59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123912</xdr:rowOff>
    </xdr:from>
    <xdr:to>
      <xdr:col>50</xdr:col>
      <xdr:colOff>114300</xdr:colOff>
      <xdr:row>38</xdr:row>
      <xdr:rowOff>129562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639012"/>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84281</xdr:rowOff>
    </xdr:from>
    <xdr:to>
      <xdr:col>41</xdr:col>
      <xdr:colOff>101600</xdr:colOff>
      <xdr:row>39</xdr:row>
      <xdr:rowOff>14431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5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129562</xdr:rowOff>
    </xdr:from>
    <xdr:to>
      <xdr:col>45</xdr:col>
      <xdr:colOff>177800</xdr:colOff>
      <xdr:row>38</xdr:row>
      <xdr:rowOff>135081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644662"/>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88494</xdr:rowOff>
    </xdr:from>
    <xdr:to>
      <xdr:col>36</xdr:col>
      <xdr:colOff>165100</xdr:colOff>
      <xdr:row>39</xdr:row>
      <xdr:rowOff>18644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6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135081</xdr:rowOff>
    </xdr:from>
    <xdr:to>
      <xdr:col>41</xdr:col>
      <xdr:colOff>50800</xdr:colOff>
      <xdr:row>38</xdr:row>
      <xdr:rowOff>139294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650181"/>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165839</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68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68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30958</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3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35170</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3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106934</xdr:rowOff>
    </xdr:from>
    <xdr:to>
      <xdr:col>24</xdr:col>
      <xdr:colOff>114300</xdr:colOff>
      <xdr:row>63</xdr:row>
      <xdr:rowOff>37084</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85361</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71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97790</xdr:rowOff>
    </xdr:from>
    <xdr:to>
      <xdr:col>20</xdr:col>
      <xdr:colOff>38100</xdr:colOff>
      <xdr:row>63</xdr:row>
      <xdr:rowOff>27940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62</xdr:row>
      <xdr:rowOff>157734</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77849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95504</xdr:rowOff>
    </xdr:from>
    <xdr:to>
      <xdr:col>15</xdr:col>
      <xdr:colOff>101600</xdr:colOff>
      <xdr:row>63</xdr:row>
      <xdr:rowOff>25654</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146304</xdr:rowOff>
    </xdr:from>
    <xdr:to>
      <xdr:col>19</xdr:col>
      <xdr:colOff>177800</xdr:colOff>
      <xdr:row>62</xdr:row>
      <xdr:rowOff>148590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7762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86360</xdr:rowOff>
    </xdr:from>
    <xdr:to>
      <xdr:col>10</xdr:col>
      <xdr:colOff>165100</xdr:colOff>
      <xdr:row>63</xdr:row>
      <xdr:rowOff>16510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137160</xdr:rowOff>
    </xdr:from>
    <xdr:to>
      <xdr:col>15</xdr:col>
      <xdr:colOff>50800</xdr:colOff>
      <xdr:row>62</xdr:row>
      <xdr:rowOff>146304</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767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125222</xdr:rowOff>
    </xdr:from>
    <xdr:to>
      <xdr:col>6</xdr:col>
      <xdr:colOff>38100</xdr:colOff>
      <xdr:row>63</xdr:row>
      <xdr:rowOff>55372</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63</xdr:row>
      <xdr:rowOff>4572</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1130300" y="1076706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19067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16781</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81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7637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46499</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84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95748</xdr:rowOff>
    </xdr:from>
    <xdr:to>
      <xdr:col>55</xdr:col>
      <xdr:colOff>50800</xdr:colOff>
      <xdr:row>64</xdr:row>
      <xdr:rowOff>25898</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89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10675</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81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97603</xdr:rowOff>
    </xdr:from>
    <xdr:to>
      <xdr:col>50</xdr:col>
      <xdr:colOff>165100</xdr:colOff>
      <xdr:row>64</xdr:row>
      <xdr:rowOff>27753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8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146548</xdr:rowOff>
    </xdr:from>
    <xdr:to>
      <xdr:col>55</xdr:col>
      <xdr:colOff>0</xdr:colOff>
      <xdr:row>63</xdr:row>
      <xdr:rowOff>148403</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9639300" y="10947898"/>
          <a:ext cx="8382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100253</xdr:rowOff>
    </xdr:from>
    <xdr:to>
      <xdr:col>46</xdr:col>
      <xdr:colOff>38100</xdr:colOff>
      <xdr:row>64</xdr:row>
      <xdr:rowOff>30403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9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148403</xdr:rowOff>
    </xdr:from>
    <xdr:to>
      <xdr:col>50</xdr:col>
      <xdr:colOff>114300</xdr:colOff>
      <xdr:row>63</xdr:row>
      <xdr:rowOff>151053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750300" y="10949753"/>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102322</xdr:rowOff>
    </xdr:from>
    <xdr:to>
      <xdr:col>41</xdr:col>
      <xdr:colOff>101600</xdr:colOff>
      <xdr:row>64</xdr:row>
      <xdr:rowOff>32472</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9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151053</xdr:rowOff>
    </xdr:from>
    <xdr:to>
      <xdr:col>45</xdr:col>
      <xdr:colOff>177800</xdr:colOff>
      <xdr:row>63</xdr:row>
      <xdr:rowOff>153122</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0952403"/>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106968</xdr:rowOff>
    </xdr:from>
    <xdr:to>
      <xdr:col>36</xdr:col>
      <xdr:colOff>165100</xdr:colOff>
      <xdr:row>64</xdr:row>
      <xdr:rowOff>37118</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9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153122</xdr:rowOff>
    </xdr:from>
    <xdr:to>
      <xdr:col>41</xdr:col>
      <xdr:colOff>50800</xdr:colOff>
      <xdr:row>63</xdr:row>
      <xdr:rowOff>157768</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0954472"/>
          <a:ext cx="8890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61795" y="1064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2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18880</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99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21530</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99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23599</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9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28245</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10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3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150586</xdr:rowOff>
    </xdr:from>
    <xdr:to>
      <xdr:col>24</xdr:col>
      <xdr:colOff>114300</xdr:colOff>
      <xdr:row>84</xdr:row>
      <xdr:rowOff>80736</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2013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23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134257</xdr:rowOff>
    </xdr:from>
    <xdr:to>
      <xdr:col>20</xdr:col>
      <xdr:colOff>38100</xdr:colOff>
      <xdr:row>84</xdr:row>
      <xdr:rowOff>64407</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13607</xdr:rowOff>
    </xdr:from>
    <xdr:to>
      <xdr:col>24</xdr:col>
      <xdr:colOff>63500</xdr:colOff>
      <xdr:row>84</xdr:row>
      <xdr:rowOff>29936</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41540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114663</xdr:rowOff>
    </xdr:from>
    <xdr:to>
      <xdr:col>15</xdr:col>
      <xdr:colOff>101600</xdr:colOff>
      <xdr:row>84</xdr:row>
      <xdr:rowOff>44813</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165463</xdr:rowOff>
    </xdr:from>
    <xdr:to>
      <xdr:col>19</xdr:col>
      <xdr:colOff>177800</xdr:colOff>
      <xdr:row>84</xdr:row>
      <xdr:rowOff>13607</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3958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98334</xdr:rowOff>
    </xdr:from>
    <xdr:to>
      <xdr:col>10</xdr:col>
      <xdr:colOff>165100</xdr:colOff>
      <xdr:row>84</xdr:row>
      <xdr:rowOff>28484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149134</xdr:rowOff>
    </xdr:from>
    <xdr:to>
      <xdr:col>15</xdr:col>
      <xdr:colOff>50800</xdr:colOff>
      <xdr:row>83</xdr:row>
      <xdr:rowOff>165463</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3794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80373</xdr:rowOff>
    </xdr:from>
    <xdr:to>
      <xdr:col>6</xdr:col>
      <xdr:colOff>38100</xdr:colOff>
      <xdr:row>84</xdr:row>
      <xdr:rowOff>10523</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131173</xdr:rowOff>
    </xdr:from>
    <xdr:to>
      <xdr:col>10</xdr:col>
      <xdr:colOff>114300</xdr:colOff>
      <xdr:row>83</xdr:row>
      <xdr:rowOff>149134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36152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26143</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80934</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13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45011</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27050</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141376</xdr:rowOff>
    </xdr:from>
    <xdr:to>
      <xdr:col>55</xdr:col>
      <xdr:colOff>50800</xdr:colOff>
      <xdr:row>81</xdr:row>
      <xdr:rowOff>71526</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385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164253</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370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148234</xdr:rowOff>
    </xdr:from>
    <xdr:to>
      <xdr:col>50</xdr:col>
      <xdr:colOff>165100</xdr:colOff>
      <xdr:row>81</xdr:row>
      <xdr:rowOff>78384</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38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20726</xdr:rowOff>
    </xdr:from>
    <xdr:to>
      <xdr:col>55</xdr:col>
      <xdr:colOff>0</xdr:colOff>
      <xdr:row>81</xdr:row>
      <xdr:rowOff>27584</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390817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155550</xdr:rowOff>
    </xdr:from>
    <xdr:to>
      <xdr:col>46</xdr:col>
      <xdr:colOff>38100</xdr:colOff>
      <xdr:row>81</xdr:row>
      <xdr:rowOff>85700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38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27584</xdr:rowOff>
    </xdr:from>
    <xdr:to>
      <xdr:col>50</xdr:col>
      <xdr:colOff>114300</xdr:colOff>
      <xdr:row>81</xdr:row>
      <xdr:rowOff>34900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391503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162864</xdr:rowOff>
    </xdr:from>
    <xdr:to>
      <xdr:col>41</xdr:col>
      <xdr:colOff>101600</xdr:colOff>
      <xdr:row>81</xdr:row>
      <xdr:rowOff>93014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38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34900</xdr:rowOff>
    </xdr:from>
    <xdr:to>
      <xdr:col>45</xdr:col>
      <xdr:colOff>177800</xdr:colOff>
      <xdr:row>81</xdr:row>
      <xdr:rowOff>42214</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3922350"/>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168808</xdr:rowOff>
    </xdr:from>
    <xdr:to>
      <xdr:col>36</xdr:col>
      <xdr:colOff>165100</xdr:colOff>
      <xdr:row>81</xdr:row>
      <xdr:rowOff>98958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388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42214</xdr:rowOff>
    </xdr:from>
    <xdr:to>
      <xdr:col>41</xdr:col>
      <xdr:colOff>50800</xdr:colOff>
      <xdr:row>81</xdr:row>
      <xdr:rowOff>48158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392966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94911</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363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102227</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36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109541</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36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115485</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366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025257"/>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680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73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66221</xdr:rowOff>
    </xdr:from>
    <xdr:to>
      <xdr:col>24</xdr:col>
      <xdr:colOff>114300</xdr:colOff>
      <xdr:row>107</xdr:row>
      <xdr:rowOff>167821</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44648</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53158</xdr:rowOff>
    </xdr:from>
    <xdr:to>
      <xdr:col>20</xdr:col>
      <xdr:colOff>38100</xdr:colOff>
      <xdr:row>107</xdr:row>
      <xdr:rowOff>154758</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103958</xdr:rowOff>
    </xdr:from>
    <xdr:to>
      <xdr:col>24</xdr:col>
      <xdr:colOff>63500</xdr:colOff>
      <xdr:row>107</xdr:row>
      <xdr:rowOff>117021</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844910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36830</xdr:rowOff>
    </xdr:from>
    <xdr:to>
      <xdr:col>15</xdr:col>
      <xdr:colOff>101600</xdr:colOff>
      <xdr:row>107</xdr:row>
      <xdr:rowOff>138430</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87630</xdr:rowOff>
    </xdr:from>
    <xdr:to>
      <xdr:col>19</xdr:col>
      <xdr:colOff>177800</xdr:colOff>
      <xdr:row>107</xdr:row>
      <xdr:rowOff>103958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843278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46627</xdr:rowOff>
    </xdr:from>
    <xdr:to>
      <xdr:col>10</xdr:col>
      <xdr:colOff>165100</xdr:colOff>
      <xdr:row>107</xdr:row>
      <xdr:rowOff>148227</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87630</xdr:rowOff>
    </xdr:from>
    <xdr:to>
      <xdr:col>15</xdr:col>
      <xdr:colOff>50800</xdr:colOff>
      <xdr:row>107</xdr:row>
      <xdr:rowOff>97427</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2019300" y="184327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33564</xdr:rowOff>
    </xdr:from>
    <xdr:to>
      <xdr:col>6</xdr:col>
      <xdr:colOff>38100</xdr:colOff>
      <xdr:row>107</xdr:row>
      <xdr:rowOff>135164</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84364</xdr:rowOff>
    </xdr:from>
    <xdr:to>
      <xdr:col>10</xdr:col>
      <xdr:colOff>114300</xdr:colOff>
      <xdr:row>107</xdr:row>
      <xdr:rowOff>97427</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84295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117401</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104339</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724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58619</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25961</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717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145885</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129557</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139354</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126291</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00000000-0008-0000-0E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00000000-0008-0000-0E00-0000C7010000}"/>
            </a:ext>
          </a:extLst>
        </xdr:cNvPr>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00000000-0008-0000-0E00-0000C9010000}"/>
            </a:ext>
          </a:extLst>
        </xdr:cNvPr>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00000000-0008-0000-0E00-0000CB010000}"/>
            </a:ext>
          </a:extLst>
        </xdr:cNvPr>
        <xdr:cNvSpPr txBox="1"/>
      </xdr:nvSpPr>
      <xdr:spPr>
        <a:xfrm>
          <a:off x="10515600" y="1806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7810500" y="182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6921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64433</xdr:rowOff>
    </xdr:from>
    <xdr:to>
      <xdr:col>55</xdr:col>
      <xdr:colOff>50800</xdr:colOff>
      <xdr:row>107</xdr:row>
      <xdr:rowOff>166033</xdr:rowOff>
    </xdr:to>
    <xdr:sp macro="" textlink="">
      <xdr:nvSpPr>
        <xdr:cNvPr id="470" name="楕円 469">
          <a:extLst>
            <a:ext uri="{FF2B5EF4-FFF2-40B4-BE49-F238E27FC236}">
              <a16:creationId xmlns:a16="http://schemas.microsoft.com/office/drawing/2014/main" id="{00000000-0008-0000-0E00-0000D6010000}"/>
            </a:ext>
          </a:extLst>
        </xdr:cNvPr>
        <xdr:cNvSpPr/>
      </xdr:nvSpPr>
      <xdr:spPr>
        <a:xfrm>
          <a:off x="10426700" y="184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150810</xdr:rowOff>
    </xdr:from>
    <xdr:ext cx="534377" cy="259045"/>
    <xdr:sp macro="" textlink="">
      <xdr:nvSpPr>
        <xdr:cNvPr id="471" name="【港湾・漁港】&#10;一人当たり有形固定資産（償却資産）額該当値テキスト">
          <a:extLst>
            <a:ext uri="{FF2B5EF4-FFF2-40B4-BE49-F238E27FC236}">
              <a16:creationId xmlns:a16="http://schemas.microsoft.com/office/drawing/2014/main" id="{00000000-0008-0000-0E00-0000D7010000}"/>
            </a:ext>
          </a:extLst>
        </xdr:cNvPr>
        <xdr:cNvSpPr txBox="1"/>
      </xdr:nvSpPr>
      <xdr:spPr>
        <a:xfrm>
          <a:off x="10515600" y="1832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64576</xdr:rowOff>
    </xdr:from>
    <xdr:to>
      <xdr:col>50</xdr:col>
      <xdr:colOff>165100</xdr:colOff>
      <xdr:row>107</xdr:row>
      <xdr:rowOff>166176</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9588500" y="184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115233</xdr:rowOff>
    </xdr:from>
    <xdr:to>
      <xdr:col>55</xdr:col>
      <xdr:colOff>0</xdr:colOff>
      <xdr:row>107</xdr:row>
      <xdr:rowOff>115376</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9639300" y="18460383"/>
          <a:ext cx="8382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64731</xdr:rowOff>
    </xdr:from>
    <xdr:to>
      <xdr:col>46</xdr:col>
      <xdr:colOff>38100</xdr:colOff>
      <xdr:row>107</xdr:row>
      <xdr:rowOff>166331</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8699500" y="184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115376</xdr:rowOff>
    </xdr:from>
    <xdr:to>
      <xdr:col>50</xdr:col>
      <xdr:colOff>114300</xdr:colOff>
      <xdr:row>107</xdr:row>
      <xdr:rowOff>115531</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8750300" y="18460526"/>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65024</xdr:rowOff>
    </xdr:from>
    <xdr:to>
      <xdr:col>41</xdr:col>
      <xdr:colOff>101600</xdr:colOff>
      <xdr:row>107</xdr:row>
      <xdr:rowOff>166624</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7810500" y="184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115531</xdr:rowOff>
    </xdr:from>
    <xdr:to>
      <xdr:col>45</xdr:col>
      <xdr:colOff>177800</xdr:colOff>
      <xdr:row>107</xdr:row>
      <xdr:rowOff>115824</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7861300" y="18460681"/>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65139</xdr:rowOff>
    </xdr:from>
    <xdr:to>
      <xdr:col>36</xdr:col>
      <xdr:colOff>165100</xdr:colOff>
      <xdr:row>107</xdr:row>
      <xdr:rowOff>166739</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6921500" y="184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115824</xdr:rowOff>
    </xdr:from>
    <xdr:to>
      <xdr:col>41</xdr:col>
      <xdr:colOff>50800</xdr:colOff>
      <xdr:row>107</xdr:row>
      <xdr:rowOff>115939</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6972300" y="1846097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9327095" y="179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8450795" y="1795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152433</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7561795" y="1798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160580</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6672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157303</xdr:rowOff>
    </xdr:from>
    <xdr:ext cx="534377" cy="259045"/>
    <xdr:sp macro="" textlink="">
      <xdr:nvSpPr>
        <xdr:cNvPr id="484" name="n_1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9359411" y="185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157458</xdr:rowOff>
    </xdr:from>
    <xdr:ext cx="534377" cy="259045"/>
    <xdr:sp macro="" textlink="">
      <xdr:nvSpPr>
        <xdr:cNvPr id="485" name="n_2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8483111" y="1850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157751</xdr:rowOff>
    </xdr:from>
    <xdr:ext cx="534377" cy="259045"/>
    <xdr:sp macro="" textlink="">
      <xdr:nvSpPr>
        <xdr:cNvPr id="486" name="n_3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7594111" y="185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157866</xdr:rowOff>
    </xdr:from>
    <xdr:ext cx="534377" cy="259045"/>
    <xdr:sp macro="" textlink="">
      <xdr:nvSpPr>
        <xdr:cNvPr id="487" name="n_4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6705111" y="185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E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E00-0000FF010000}"/>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E00-000001020000}"/>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E00-000003020000}"/>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93980</xdr:rowOff>
    </xdr:from>
    <xdr:to>
      <xdr:col>85</xdr:col>
      <xdr:colOff>177800</xdr:colOff>
      <xdr:row>37</xdr:row>
      <xdr:rowOff>24130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6268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72407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E00-00000F020000}"/>
            </a:ext>
          </a:extLst>
        </xdr:cNvPr>
        <xdr:cNvSpPr txBox="1"/>
      </xdr:nvSpPr>
      <xdr:spPr>
        <a:xfrm>
          <a:off x="16357600"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34544</xdr:rowOff>
    </xdr:from>
    <xdr:to>
      <xdr:col>81</xdr:col>
      <xdr:colOff>101600</xdr:colOff>
      <xdr:row>36</xdr:row>
      <xdr:rowOff>136144</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430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85344</xdr:rowOff>
    </xdr:from>
    <xdr:to>
      <xdr:col>85</xdr:col>
      <xdr:colOff>127000</xdr:colOff>
      <xdr:row>36</xdr:row>
      <xdr:rowOff>144780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5481300" y="62575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146558</xdr:rowOff>
    </xdr:from>
    <xdr:to>
      <xdr:col>76</xdr:col>
      <xdr:colOff>165100</xdr:colOff>
      <xdr:row>36</xdr:row>
      <xdr:rowOff>76708</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541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25908</xdr:rowOff>
    </xdr:from>
    <xdr:to>
      <xdr:col>81</xdr:col>
      <xdr:colOff>50800</xdr:colOff>
      <xdr:row>36</xdr:row>
      <xdr:rowOff>85344</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592300" y="61981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96266</xdr:rowOff>
    </xdr:from>
    <xdr:to>
      <xdr:col>72</xdr:col>
      <xdr:colOff>38100</xdr:colOff>
      <xdr:row>36</xdr:row>
      <xdr:rowOff>26416</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652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147066</xdr:rowOff>
    </xdr:from>
    <xdr:to>
      <xdr:col>76</xdr:col>
      <xdr:colOff>114300</xdr:colOff>
      <xdr:row>36</xdr:row>
      <xdr:rowOff>25908</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703300" y="61478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87122</xdr:rowOff>
    </xdr:from>
    <xdr:to>
      <xdr:col>67</xdr:col>
      <xdr:colOff>101600</xdr:colOff>
      <xdr:row>36</xdr:row>
      <xdr:rowOff>17272</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763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137922</xdr:rowOff>
    </xdr:from>
    <xdr:to>
      <xdr:col>71</xdr:col>
      <xdr:colOff>177800</xdr:colOff>
      <xdr:row>35</xdr:row>
      <xdr:rowOff>147066</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814300" y="61386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127271</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67835</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17543</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18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8399</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18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E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E00-000038020000}"/>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E00-00003A020000}"/>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E00-00003C020000}"/>
            </a:ext>
          </a:extLst>
        </xdr:cNvPr>
        <xdr:cNvSpPr txBox="1"/>
      </xdr:nvSpPr>
      <xdr:spPr>
        <a:xfrm>
          <a:off x="221996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29210</xdr:rowOff>
    </xdr:from>
    <xdr:to>
      <xdr:col>116</xdr:col>
      <xdr:colOff>114300</xdr:colOff>
      <xdr:row>40</xdr:row>
      <xdr:rowOff>130810</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2110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7637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E00-000048020000}"/>
            </a:ext>
          </a:extLst>
        </xdr:cNvPr>
        <xdr:cNvSpPr txBox="1"/>
      </xdr:nvSpPr>
      <xdr:spPr>
        <a:xfrm>
          <a:off x="22199600"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29210</xdr:rowOff>
    </xdr:from>
    <xdr:to>
      <xdr:col>112</xdr:col>
      <xdr:colOff>38100</xdr:colOff>
      <xdr:row>40</xdr:row>
      <xdr:rowOff>130810</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1272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80010</xdr:rowOff>
    </xdr:from>
    <xdr:to>
      <xdr:col>116</xdr:col>
      <xdr:colOff>63500</xdr:colOff>
      <xdr:row>40</xdr:row>
      <xdr:rowOff>80010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1323300" y="69380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33020</xdr:rowOff>
    </xdr:from>
    <xdr:to>
      <xdr:col>107</xdr:col>
      <xdr:colOff>101600</xdr:colOff>
      <xdr:row>40</xdr:row>
      <xdr:rowOff>134620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038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80010</xdr:rowOff>
    </xdr:from>
    <xdr:to>
      <xdr:col>111</xdr:col>
      <xdr:colOff>177800</xdr:colOff>
      <xdr:row>40</xdr:row>
      <xdr:rowOff>83820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0434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36830</xdr:rowOff>
    </xdr:from>
    <xdr:to>
      <xdr:col>102</xdr:col>
      <xdr:colOff>165100</xdr:colOff>
      <xdr:row>40</xdr:row>
      <xdr:rowOff>138430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9494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83820</xdr:rowOff>
    </xdr:from>
    <xdr:to>
      <xdr:col>107</xdr:col>
      <xdr:colOff>50800</xdr:colOff>
      <xdr:row>40</xdr:row>
      <xdr:rowOff>87630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9545300" y="694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36830</xdr:rowOff>
    </xdr:from>
    <xdr:to>
      <xdr:col>98</xdr:col>
      <xdr:colOff>38100</xdr:colOff>
      <xdr:row>40</xdr:row>
      <xdr:rowOff>138430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8605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87630</xdr:rowOff>
    </xdr:from>
    <xdr:to>
      <xdr:col>102</xdr:col>
      <xdr:colOff>114300</xdr:colOff>
      <xdr:row>40</xdr:row>
      <xdr:rowOff>87630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656300" y="694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E00-000051020000}"/>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121937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10757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125747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0199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129557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310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129557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421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0000000-0008-0000-0E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0000000-0008-0000-0E00-000072020000}"/>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0000000-0008-0000-0E00-000074020000}"/>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0000000-0008-0000-0E00-000076020000}"/>
            </a:ext>
          </a:extLst>
        </xdr:cNvPr>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6268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3827</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00000000-0008-0000-0E00-000082020000}"/>
            </a:ext>
          </a:extLst>
        </xdr:cNvPr>
        <xdr:cNvSpPr txBox="1"/>
      </xdr:nvSpPr>
      <xdr:spPr>
        <a:xfrm>
          <a:off x="16357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27305</xdr:rowOff>
    </xdr:from>
    <xdr:to>
      <xdr:col>81</xdr:col>
      <xdr:colOff>101600</xdr:colOff>
      <xdr:row>61</xdr:row>
      <xdr:rowOff>128905</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5430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61</xdr:row>
      <xdr:rowOff>78105</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flipV="1">
          <a:off x="15481300" y="105346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xdr:rowOff>
    </xdr:from>
    <xdr:to>
      <xdr:col>76</xdr:col>
      <xdr:colOff>165100</xdr:colOff>
      <xdr:row>61</xdr:row>
      <xdr:rowOff>102235</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4541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51435</xdr:rowOff>
    </xdr:from>
    <xdr:to>
      <xdr:col>81</xdr:col>
      <xdr:colOff>50800</xdr:colOff>
      <xdr:row>61</xdr:row>
      <xdr:rowOff>78105</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4592300" y="105098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51435</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3703300" y="104775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145415</xdr:rowOff>
    </xdr:from>
    <xdr:to>
      <xdr:col>67</xdr:col>
      <xdr:colOff>101600</xdr:colOff>
      <xdr:row>61</xdr:row>
      <xdr:rowOff>75565</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2763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24765</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2814300" y="104775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651" name="n_1aveValue【学校施設】&#10;有形固定資産減価償却率">
          <a:extLst>
            <a:ext uri="{FF2B5EF4-FFF2-40B4-BE49-F238E27FC236}">
              <a16:creationId xmlns:a16="http://schemas.microsoft.com/office/drawing/2014/main" id="{00000000-0008-0000-0E00-00008B020000}"/>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652" name="n_2aveValue【学校施設】&#10;有形固定資産減価償却率">
          <a:extLst>
            <a:ext uri="{FF2B5EF4-FFF2-40B4-BE49-F238E27FC236}">
              <a16:creationId xmlns:a16="http://schemas.microsoft.com/office/drawing/2014/main" id="{00000000-0008-0000-0E00-00008C020000}"/>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53" name="n_3aveValue【学校施設】&#10;有形固定資産減価償却率">
          <a:extLst>
            <a:ext uri="{FF2B5EF4-FFF2-40B4-BE49-F238E27FC236}">
              <a16:creationId xmlns:a16="http://schemas.microsoft.com/office/drawing/2014/main" id="{00000000-0008-0000-0E00-00008D020000}"/>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654" name="n_4aveValue【学校施設】&#10;有形固定資産減価償却率">
          <a:extLst>
            <a:ext uri="{FF2B5EF4-FFF2-40B4-BE49-F238E27FC236}">
              <a16:creationId xmlns:a16="http://schemas.microsoft.com/office/drawing/2014/main" id="{00000000-0008-0000-0E00-00008E020000}"/>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120032</xdr:rowOff>
    </xdr:from>
    <xdr:ext cx="405111" cy="259045"/>
    <xdr:sp macro="" textlink="">
      <xdr:nvSpPr>
        <xdr:cNvPr id="655" name="n_1mainValue【学校施設】&#10;有形固定資産減価償却率">
          <a:extLst>
            <a:ext uri="{FF2B5EF4-FFF2-40B4-BE49-F238E27FC236}">
              <a16:creationId xmlns:a16="http://schemas.microsoft.com/office/drawing/2014/main" id="{00000000-0008-0000-0E00-00008F020000}"/>
            </a:ext>
          </a:extLst>
        </xdr:cNvPr>
        <xdr:cNvSpPr txBox="1"/>
      </xdr:nvSpPr>
      <xdr:spPr>
        <a:xfrm>
          <a:off x="152660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93362</xdr:rowOff>
    </xdr:from>
    <xdr:ext cx="405111" cy="259045"/>
    <xdr:sp macro="" textlink="">
      <xdr:nvSpPr>
        <xdr:cNvPr id="656" name="n_2mainValue【学校施設】&#10;有形固定資産減価償却率">
          <a:extLst>
            <a:ext uri="{FF2B5EF4-FFF2-40B4-BE49-F238E27FC236}">
              <a16:creationId xmlns:a16="http://schemas.microsoft.com/office/drawing/2014/main" id="{00000000-0008-0000-0E00-000090020000}"/>
            </a:ext>
          </a:extLst>
        </xdr:cNvPr>
        <xdr:cNvSpPr txBox="1"/>
      </xdr:nvSpPr>
      <xdr:spPr>
        <a:xfrm>
          <a:off x="14389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657" name="n_3mainValue【学校施設】&#10;有形固定資産減価償却率">
          <a:extLst>
            <a:ext uri="{FF2B5EF4-FFF2-40B4-BE49-F238E27FC236}">
              <a16:creationId xmlns:a16="http://schemas.microsoft.com/office/drawing/2014/main" id="{00000000-0008-0000-0E00-000091020000}"/>
            </a:ext>
          </a:extLst>
        </xdr:cNvPr>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66692</xdr:rowOff>
    </xdr:from>
    <xdr:ext cx="405111" cy="259045"/>
    <xdr:sp macro="" textlink="">
      <xdr:nvSpPr>
        <xdr:cNvPr id="658" name="n_4mainValue【学校施設】&#10;有形固定資産減価償却率">
          <a:extLst>
            <a:ext uri="{FF2B5EF4-FFF2-40B4-BE49-F238E27FC236}">
              <a16:creationId xmlns:a16="http://schemas.microsoft.com/office/drawing/2014/main" id="{00000000-0008-0000-0E00-000092020000}"/>
            </a:ext>
          </a:extLst>
        </xdr:cNvPr>
        <xdr:cNvSpPr txBox="1"/>
      </xdr:nvSpPr>
      <xdr:spPr>
        <a:xfrm>
          <a:off x="12611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E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E00-0000AC020000}"/>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6" name="【学校施設】&#10;一人当たり面積最大値テキスト">
          <a:extLst>
            <a:ext uri="{FF2B5EF4-FFF2-40B4-BE49-F238E27FC236}">
              <a16:creationId xmlns:a16="http://schemas.microsoft.com/office/drawing/2014/main" id="{00000000-0008-0000-0E00-0000AE02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119905</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E00-0000B0020000}"/>
            </a:ext>
          </a:extLst>
        </xdr:cNvPr>
        <xdr:cNvSpPr txBox="1"/>
      </xdr:nvSpPr>
      <xdr:spPr>
        <a:xfrm>
          <a:off x="22199600" y="10064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165608</xdr:rowOff>
    </xdr:from>
    <xdr:to>
      <xdr:col>116</xdr:col>
      <xdr:colOff>114300</xdr:colOff>
      <xdr:row>61</xdr:row>
      <xdr:rowOff>95758</xdr:rowOff>
    </xdr:to>
    <xdr:sp macro="" textlink="">
      <xdr:nvSpPr>
        <xdr:cNvPr id="699" name="楕円 698">
          <a:extLst>
            <a:ext uri="{FF2B5EF4-FFF2-40B4-BE49-F238E27FC236}">
              <a16:creationId xmlns:a16="http://schemas.microsoft.com/office/drawing/2014/main" id="{00000000-0008-0000-0E00-0000BB020000}"/>
            </a:ext>
          </a:extLst>
        </xdr:cNvPr>
        <xdr:cNvSpPr/>
      </xdr:nvSpPr>
      <xdr:spPr>
        <a:xfrm>
          <a:off x="22110700" y="104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144035</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E00-0000BC020000}"/>
            </a:ext>
          </a:extLst>
        </xdr:cNvPr>
        <xdr:cNvSpPr txBox="1"/>
      </xdr:nvSpPr>
      <xdr:spPr>
        <a:xfrm>
          <a:off x="22199600" y="1043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4826</xdr:rowOff>
    </xdr:from>
    <xdr:to>
      <xdr:col>112</xdr:col>
      <xdr:colOff>38100</xdr:colOff>
      <xdr:row>61</xdr:row>
      <xdr:rowOff>106426</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1272500" y="1046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44958</xdr:rowOff>
    </xdr:from>
    <xdr:to>
      <xdr:col>116</xdr:col>
      <xdr:colOff>63500</xdr:colOff>
      <xdr:row>61</xdr:row>
      <xdr:rowOff>55626</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21323300" y="1050340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16256</xdr:rowOff>
    </xdr:from>
    <xdr:to>
      <xdr:col>107</xdr:col>
      <xdr:colOff>101600</xdr:colOff>
      <xdr:row>61</xdr:row>
      <xdr:rowOff>117856</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0383500" y="104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55626</xdr:rowOff>
    </xdr:from>
    <xdr:to>
      <xdr:col>111</xdr:col>
      <xdr:colOff>177800</xdr:colOff>
      <xdr:row>61</xdr:row>
      <xdr:rowOff>67056</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0434300" y="105140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27686</xdr:rowOff>
    </xdr:from>
    <xdr:to>
      <xdr:col>102</xdr:col>
      <xdr:colOff>165100</xdr:colOff>
      <xdr:row>61</xdr:row>
      <xdr:rowOff>129286</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9494500" y="104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67056</xdr:rowOff>
    </xdr:from>
    <xdr:to>
      <xdr:col>107</xdr:col>
      <xdr:colOff>50800</xdr:colOff>
      <xdr:row>61</xdr:row>
      <xdr:rowOff>78486</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9545300" y="105255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35306</xdr:rowOff>
    </xdr:from>
    <xdr:to>
      <xdr:col>98</xdr:col>
      <xdr:colOff>38100</xdr:colOff>
      <xdr:row>61</xdr:row>
      <xdr:rowOff>136906</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8605500" y="104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78486</xdr:rowOff>
    </xdr:from>
    <xdr:to>
      <xdr:col>102</xdr:col>
      <xdr:colOff>114300</xdr:colOff>
      <xdr:row>61</xdr:row>
      <xdr:rowOff>86106</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8656300" y="1053693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82567</xdr:rowOff>
    </xdr:from>
    <xdr:ext cx="469744" cy="259045"/>
    <xdr:sp macro="" textlink="">
      <xdr:nvSpPr>
        <xdr:cNvPr id="709" name="n_1aveValue【学校施設】&#10;一人当たり面積">
          <a:extLst>
            <a:ext uri="{FF2B5EF4-FFF2-40B4-BE49-F238E27FC236}">
              <a16:creationId xmlns:a16="http://schemas.microsoft.com/office/drawing/2014/main" id="{00000000-0008-0000-0E00-0000C5020000}"/>
            </a:ext>
          </a:extLst>
        </xdr:cNvPr>
        <xdr:cNvSpPr txBox="1"/>
      </xdr:nvSpPr>
      <xdr:spPr>
        <a:xfrm>
          <a:off x="2107572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68851</xdr:rowOff>
    </xdr:from>
    <xdr:ext cx="469744" cy="259045"/>
    <xdr:sp macro="" textlink="">
      <xdr:nvSpPr>
        <xdr:cNvPr id="710" name="n_2aveValue【学校施設】&#10;一人当たり面積">
          <a:extLst>
            <a:ext uri="{FF2B5EF4-FFF2-40B4-BE49-F238E27FC236}">
              <a16:creationId xmlns:a16="http://schemas.microsoft.com/office/drawing/2014/main" id="{00000000-0008-0000-0E00-0000C6020000}"/>
            </a:ext>
          </a:extLst>
        </xdr:cNvPr>
        <xdr:cNvSpPr txBox="1"/>
      </xdr:nvSpPr>
      <xdr:spPr>
        <a:xfrm>
          <a:off x="20199427" y="100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25417</xdr:rowOff>
    </xdr:from>
    <xdr:ext cx="469744" cy="259045"/>
    <xdr:sp macro="" textlink="">
      <xdr:nvSpPr>
        <xdr:cNvPr id="711" name="n_3aveValue【学校施設】&#10;一人当たり面積">
          <a:extLst>
            <a:ext uri="{FF2B5EF4-FFF2-40B4-BE49-F238E27FC236}">
              <a16:creationId xmlns:a16="http://schemas.microsoft.com/office/drawing/2014/main" id="{00000000-0008-0000-0E00-0000C7020000}"/>
            </a:ext>
          </a:extLst>
        </xdr:cNvPr>
        <xdr:cNvSpPr txBox="1"/>
      </xdr:nvSpPr>
      <xdr:spPr>
        <a:xfrm>
          <a:off x="19310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12" name="n_4aveValue【学校施設】&#10;一人当たり面積">
          <a:extLst>
            <a:ext uri="{FF2B5EF4-FFF2-40B4-BE49-F238E27FC236}">
              <a16:creationId xmlns:a16="http://schemas.microsoft.com/office/drawing/2014/main" id="{00000000-0008-0000-0E00-0000C8020000}"/>
            </a:ext>
          </a:extLst>
        </xdr:cNvPr>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97553</xdr:rowOff>
    </xdr:from>
    <xdr:ext cx="469744" cy="259045"/>
    <xdr:sp macro="" textlink="">
      <xdr:nvSpPr>
        <xdr:cNvPr id="713" name="n_1mainValue【学校施設】&#10;一人当たり面積">
          <a:extLst>
            <a:ext uri="{FF2B5EF4-FFF2-40B4-BE49-F238E27FC236}">
              <a16:creationId xmlns:a16="http://schemas.microsoft.com/office/drawing/2014/main" id="{00000000-0008-0000-0E00-0000C9020000}"/>
            </a:ext>
          </a:extLst>
        </xdr:cNvPr>
        <xdr:cNvSpPr txBox="1"/>
      </xdr:nvSpPr>
      <xdr:spPr>
        <a:xfrm>
          <a:off x="21075727" y="1055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108983</xdr:rowOff>
    </xdr:from>
    <xdr:ext cx="469744" cy="259045"/>
    <xdr:sp macro="" textlink="">
      <xdr:nvSpPr>
        <xdr:cNvPr id="714" name="n_2mainValue【学校施設】&#10;一人当たり面積">
          <a:extLst>
            <a:ext uri="{FF2B5EF4-FFF2-40B4-BE49-F238E27FC236}">
              <a16:creationId xmlns:a16="http://schemas.microsoft.com/office/drawing/2014/main" id="{00000000-0008-0000-0E00-0000CA020000}"/>
            </a:ext>
          </a:extLst>
        </xdr:cNvPr>
        <xdr:cNvSpPr txBox="1"/>
      </xdr:nvSpPr>
      <xdr:spPr>
        <a:xfrm>
          <a:off x="20199427" y="1056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120413</xdr:rowOff>
    </xdr:from>
    <xdr:ext cx="469744" cy="259045"/>
    <xdr:sp macro="" textlink="">
      <xdr:nvSpPr>
        <xdr:cNvPr id="715" name="n_3mainValue【学校施設】&#10;一人当たり面積">
          <a:extLst>
            <a:ext uri="{FF2B5EF4-FFF2-40B4-BE49-F238E27FC236}">
              <a16:creationId xmlns:a16="http://schemas.microsoft.com/office/drawing/2014/main" id="{00000000-0008-0000-0E00-0000CB020000}"/>
            </a:ext>
          </a:extLst>
        </xdr:cNvPr>
        <xdr:cNvSpPr txBox="1"/>
      </xdr:nvSpPr>
      <xdr:spPr>
        <a:xfrm>
          <a:off x="19310427" y="105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128033</xdr:rowOff>
    </xdr:from>
    <xdr:ext cx="469744" cy="259045"/>
    <xdr:sp macro="" textlink="">
      <xdr:nvSpPr>
        <xdr:cNvPr id="716" name="n_4mainValue【学校施設】&#10;一人当たり面積">
          <a:extLst>
            <a:ext uri="{FF2B5EF4-FFF2-40B4-BE49-F238E27FC236}">
              <a16:creationId xmlns:a16="http://schemas.microsoft.com/office/drawing/2014/main" id="{00000000-0008-0000-0E00-0000CC020000}"/>
            </a:ext>
          </a:extLst>
        </xdr:cNvPr>
        <xdr:cNvSpPr txBox="1"/>
      </xdr:nvSpPr>
      <xdr:spPr>
        <a:xfrm>
          <a:off x="18421427" y="1058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E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58" name="【公民館】&#10;有形固定資産減価償却率最小値テキスト">
          <a:extLst>
            <a:ext uri="{FF2B5EF4-FFF2-40B4-BE49-F238E27FC236}">
              <a16:creationId xmlns:a16="http://schemas.microsoft.com/office/drawing/2014/main" id="{00000000-0008-0000-0E00-0000F6020000}"/>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60" name="【公民館】&#10;有形固定資産減価償却率最大値テキスト">
          <a:extLst>
            <a:ext uri="{FF2B5EF4-FFF2-40B4-BE49-F238E27FC236}">
              <a16:creationId xmlns:a16="http://schemas.microsoft.com/office/drawing/2014/main" id="{00000000-0008-0000-0E00-0000F8020000}"/>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E00-0000FA020000}"/>
            </a:ext>
          </a:extLst>
        </xdr:cNvPr>
        <xdr:cNvSpPr txBox="1"/>
      </xdr:nvSpPr>
      <xdr:spPr>
        <a:xfrm>
          <a:off x="16357600" y="1775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2539</xdr:rowOff>
    </xdr:from>
    <xdr:to>
      <xdr:col>85</xdr:col>
      <xdr:colOff>177800</xdr:colOff>
      <xdr:row>108</xdr:row>
      <xdr:rowOff>104139</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6268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88916</xdr:rowOff>
    </xdr:from>
    <xdr:ext cx="405111" cy="259045"/>
    <xdr:sp macro="" textlink="">
      <xdr:nvSpPr>
        <xdr:cNvPr id="774" name="【公民館】&#10;有形固定資産減価償却率該当値テキスト">
          <a:extLst>
            <a:ext uri="{FF2B5EF4-FFF2-40B4-BE49-F238E27FC236}">
              <a16:creationId xmlns:a16="http://schemas.microsoft.com/office/drawing/2014/main" id="{00000000-0008-0000-0E00-000006030000}"/>
            </a:ext>
          </a:extLst>
        </xdr:cNvPr>
        <xdr:cNvSpPr txBox="1"/>
      </xdr:nvSpPr>
      <xdr:spPr>
        <a:xfrm>
          <a:off x="16357600" y="1843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135889</xdr:rowOff>
    </xdr:from>
    <xdr:to>
      <xdr:col>81</xdr:col>
      <xdr:colOff>101600</xdr:colOff>
      <xdr:row>108</xdr:row>
      <xdr:rowOff>66039</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5430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15239</xdr:rowOff>
    </xdr:from>
    <xdr:to>
      <xdr:col>85</xdr:col>
      <xdr:colOff>127000</xdr:colOff>
      <xdr:row>108</xdr:row>
      <xdr:rowOff>53339</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5481300" y="185318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132080</xdr:rowOff>
    </xdr:from>
    <xdr:to>
      <xdr:col>76</xdr:col>
      <xdr:colOff>165100</xdr:colOff>
      <xdr:row>108</xdr:row>
      <xdr:rowOff>62230</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4541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11430</xdr:rowOff>
    </xdr:from>
    <xdr:to>
      <xdr:col>81</xdr:col>
      <xdr:colOff>50800</xdr:colOff>
      <xdr:row>108</xdr:row>
      <xdr:rowOff>15239</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4592300" y="1852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74930</xdr:rowOff>
    </xdr:from>
    <xdr:to>
      <xdr:col>72</xdr:col>
      <xdr:colOff>38100</xdr:colOff>
      <xdr:row>108</xdr:row>
      <xdr:rowOff>5080</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3652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125730</xdr:rowOff>
    </xdr:from>
    <xdr:to>
      <xdr:col>76</xdr:col>
      <xdr:colOff>114300</xdr:colOff>
      <xdr:row>108</xdr:row>
      <xdr:rowOff>11430</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3703300" y="18470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93980</xdr:rowOff>
    </xdr:from>
    <xdr:to>
      <xdr:col>67</xdr:col>
      <xdr:colOff>101600</xdr:colOff>
      <xdr:row>108</xdr:row>
      <xdr:rowOff>24130</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2763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125730</xdr:rowOff>
    </xdr:from>
    <xdr:to>
      <xdr:col>71</xdr:col>
      <xdr:colOff>177800</xdr:colOff>
      <xdr:row>107</xdr:row>
      <xdr:rowOff>144780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flipV="1">
          <a:off x="12814300" y="18470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E00-00000F030000}"/>
            </a:ext>
          </a:extLst>
        </xdr:cNvPr>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E00-000010030000}"/>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E00-000011030000}"/>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E00-000012030000}"/>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57166</xdr:rowOff>
    </xdr:from>
    <xdr:ext cx="405111" cy="259045"/>
    <xdr:sp macro="" textlink="">
      <xdr:nvSpPr>
        <xdr:cNvPr id="787" name="n_1mainValue【公民館】&#10;有形固定資産減価償却率">
          <a:extLst>
            <a:ext uri="{FF2B5EF4-FFF2-40B4-BE49-F238E27FC236}">
              <a16:creationId xmlns:a16="http://schemas.microsoft.com/office/drawing/2014/main" id="{00000000-0008-0000-0E00-000013030000}"/>
            </a:ext>
          </a:extLst>
        </xdr:cNvPr>
        <xdr:cNvSpPr txBox="1"/>
      </xdr:nvSpPr>
      <xdr:spPr>
        <a:xfrm>
          <a:off x="15266044"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53357</xdr:rowOff>
    </xdr:from>
    <xdr:ext cx="405111" cy="259045"/>
    <xdr:sp macro="" textlink="">
      <xdr:nvSpPr>
        <xdr:cNvPr id="788" name="n_2mainValue【公民館】&#10;有形固定資産減価償却率">
          <a:extLst>
            <a:ext uri="{FF2B5EF4-FFF2-40B4-BE49-F238E27FC236}">
              <a16:creationId xmlns:a16="http://schemas.microsoft.com/office/drawing/2014/main" id="{00000000-0008-0000-0E00-000014030000}"/>
            </a:ext>
          </a:extLst>
        </xdr:cNvPr>
        <xdr:cNvSpPr txBox="1"/>
      </xdr:nvSpPr>
      <xdr:spPr>
        <a:xfrm>
          <a:off x="14389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167657</xdr:rowOff>
    </xdr:from>
    <xdr:ext cx="405111" cy="259045"/>
    <xdr:sp macro="" textlink="">
      <xdr:nvSpPr>
        <xdr:cNvPr id="789" name="n_3mainValue【公民館】&#10;有形固定資産減価償却率">
          <a:extLst>
            <a:ext uri="{FF2B5EF4-FFF2-40B4-BE49-F238E27FC236}">
              <a16:creationId xmlns:a16="http://schemas.microsoft.com/office/drawing/2014/main" id="{00000000-0008-0000-0E00-000015030000}"/>
            </a:ext>
          </a:extLst>
        </xdr:cNvPr>
        <xdr:cNvSpPr txBox="1"/>
      </xdr:nvSpPr>
      <xdr:spPr>
        <a:xfrm>
          <a:off x="13500744" y="185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15257</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E00-000016030000}"/>
            </a:ext>
          </a:extLst>
        </xdr:cNvPr>
        <xdr:cNvSpPr txBox="1"/>
      </xdr:nvSpPr>
      <xdr:spPr>
        <a:xfrm>
          <a:off x="12611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00000000-0008-0000-0E00-00002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3" name="【公民館】&#10;一人当たり面積最小値テキスト">
          <a:extLst>
            <a:ext uri="{FF2B5EF4-FFF2-40B4-BE49-F238E27FC236}">
              <a16:creationId xmlns:a16="http://schemas.microsoft.com/office/drawing/2014/main" id="{00000000-0008-0000-0E00-00002D03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15" name="【公民館】&#10;一人当たり面積最大値テキスト">
          <a:extLst>
            <a:ext uri="{FF2B5EF4-FFF2-40B4-BE49-F238E27FC236}">
              <a16:creationId xmlns:a16="http://schemas.microsoft.com/office/drawing/2014/main" id="{00000000-0008-0000-0E00-00002F030000}"/>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817" name="【公民館】&#10;一人当たり面積平均値テキスト">
          <a:extLst>
            <a:ext uri="{FF2B5EF4-FFF2-40B4-BE49-F238E27FC236}">
              <a16:creationId xmlns:a16="http://schemas.microsoft.com/office/drawing/2014/main" id="{00000000-0008-0000-0E00-000031030000}"/>
            </a:ext>
          </a:extLst>
        </xdr:cNvPr>
        <xdr:cNvSpPr txBox="1"/>
      </xdr:nvSpPr>
      <xdr:spPr>
        <a:xfrm>
          <a:off x="22199600" y="17991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103124</xdr:rowOff>
    </xdr:from>
    <xdr:to>
      <xdr:col>116</xdr:col>
      <xdr:colOff>114300</xdr:colOff>
      <xdr:row>108</xdr:row>
      <xdr:rowOff>33274</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221107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18051</xdr:rowOff>
    </xdr:from>
    <xdr:ext cx="469744" cy="259045"/>
    <xdr:sp macro="" textlink="">
      <xdr:nvSpPr>
        <xdr:cNvPr id="829" name="【公民館】&#10;一人当たり面積該当値テキスト">
          <a:extLst>
            <a:ext uri="{FF2B5EF4-FFF2-40B4-BE49-F238E27FC236}">
              <a16:creationId xmlns:a16="http://schemas.microsoft.com/office/drawing/2014/main" id="{00000000-0008-0000-0E00-00003D030000}"/>
            </a:ext>
          </a:extLst>
        </xdr:cNvPr>
        <xdr:cNvSpPr txBox="1"/>
      </xdr:nvSpPr>
      <xdr:spPr>
        <a:xfrm>
          <a:off x="22199600" y="1836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103124</xdr:rowOff>
    </xdr:from>
    <xdr:to>
      <xdr:col>112</xdr:col>
      <xdr:colOff>38100</xdr:colOff>
      <xdr:row>108</xdr:row>
      <xdr:rowOff>33274</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1272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153924</xdr:rowOff>
    </xdr:from>
    <xdr:to>
      <xdr:col>116</xdr:col>
      <xdr:colOff>63500</xdr:colOff>
      <xdr:row>107</xdr:row>
      <xdr:rowOff>153924</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21323300" y="18499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103124</xdr:rowOff>
    </xdr:from>
    <xdr:to>
      <xdr:col>107</xdr:col>
      <xdr:colOff>101600</xdr:colOff>
      <xdr:row>108</xdr:row>
      <xdr:rowOff>33274</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0383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153924</xdr:rowOff>
    </xdr:from>
    <xdr:to>
      <xdr:col>111</xdr:col>
      <xdr:colOff>177800</xdr:colOff>
      <xdr:row>107</xdr:row>
      <xdr:rowOff>153924</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20434300" y="18499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80263</xdr:rowOff>
    </xdr:from>
    <xdr:to>
      <xdr:col>102</xdr:col>
      <xdr:colOff>165100</xdr:colOff>
      <xdr:row>108</xdr:row>
      <xdr:rowOff>10413</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9494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131063</xdr:rowOff>
    </xdr:from>
    <xdr:to>
      <xdr:col>107</xdr:col>
      <xdr:colOff>50800</xdr:colOff>
      <xdr:row>107</xdr:row>
      <xdr:rowOff>153924</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9545300" y="1847621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131063</xdr:rowOff>
    </xdr:from>
    <xdr:to>
      <xdr:col>102</xdr:col>
      <xdr:colOff>114300</xdr:colOff>
      <xdr:row>107</xdr:row>
      <xdr:rowOff>133350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flipV="1">
          <a:off x="18656300" y="1847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838" name="n_1aveValue【公民館】&#10;一人当たり面積">
          <a:extLst>
            <a:ext uri="{FF2B5EF4-FFF2-40B4-BE49-F238E27FC236}">
              <a16:creationId xmlns:a16="http://schemas.microsoft.com/office/drawing/2014/main" id="{00000000-0008-0000-0E00-000046030000}"/>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839" name="n_2aveValue【公民館】&#10;一人当たり面積">
          <a:extLst>
            <a:ext uri="{FF2B5EF4-FFF2-40B4-BE49-F238E27FC236}">
              <a16:creationId xmlns:a16="http://schemas.microsoft.com/office/drawing/2014/main" id="{00000000-0008-0000-0E00-000047030000}"/>
            </a:ext>
          </a:extLst>
        </xdr:cNvPr>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840" name="n_3aveValue【公民館】&#10;一人当たり面積">
          <a:extLst>
            <a:ext uri="{FF2B5EF4-FFF2-40B4-BE49-F238E27FC236}">
              <a16:creationId xmlns:a16="http://schemas.microsoft.com/office/drawing/2014/main" id="{00000000-0008-0000-0E00-000048030000}"/>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841" name="n_4aveValue【公民館】&#10;一人当たり面積">
          <a:extLst>
            <a:ext uri="{FF2B5EF4-FFF2-40B4-BE49-F238E27FC236}">
              <a16:creationId xmlns:a16="http://schemas.microsoft.com/office/drawing/2014/main" id="{00000000-0008-0000-0E00-000049030000}"/>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24401</xdr:rowOff>
    </xdr:from>
    <xdr:ext cx="469744" cy="259045"/>
    <xdr:sp macro="" textlink="">
      <xdr:nvSpPr>
        <xdr:cNvPr id="842" name="n_1mainValue【公民館】&#10;一人当たり面積">
          <a:extLst>
            <a:ext uri="{FF2B5EF4-FFF2-40B4-BE49-F238E27FC236}">
              <a16:creationId xmlns:a16="http://schemas.microsoft.com/office/drawing/2014/main" id="{00000000-0008-0000-0E00-00004A030000}"/>
            </a:ext>
          </a:extLst>
        </xdr:cNvPr>
        <xdr:cNvSpPr txBox="1"/>
      </xdr:nvSpPr>
      <xdr:spPr>
        <a:xfrm>
          <a:off x="210757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24401</xdr:rowOff>
    </xdr:from>
    <xdr:ext cx="469744" cy="259045"/>
    <xdr:sp macro="" textlink="">
      <xdr:nvSpPr>
        <xdr:cNvPr id="843" name="n_2mainValue【公民館】&#10;一人当たり面積">
          <a:extLst>
            <a:ext uri="{FF2B5EF4-FFF2-40B4-BE49-F238E27FC236}">
              <a16:creationId xmlns:a16="http://schemas.microsoft.com/office/drawing/2014/main" id="{00000000-0008-0000-0E00-00004B030000}"/>
            </a:ext>
          </a:extLst>
        </xdr:cNvPr>
        <xdr:cNvSpPr txBox="1"/>
      </xdr:nvSpPr>
      <xdr:spPr>
        <a:xfrm>
          <a:off x="201994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xdr:rowOff>
    </xdr:from>
    <xdr:ext cx="469744" cy="259045"/>
    <xdr:sp macro="" textlink="">
      <xdr:nvSpPr>
        <xdr:cNvPr id="844" name="n_3mainValue【公民館】&#10;一人当たり面積">
          <a:extLst>
            <a:ext uri="{FF2B5EF4-FFF2-40B4-BE49-F238E27FC236}">
              <a16:creationId xmlns:a16="http://schemas.microsoft.com/office/drawing/2014/main" id="{00000000-0008-0000-0E00-00004C030000}"/>
            </a:ext>
          </a:extLst>
        </xdr:cNvPr>
        <xdr:cNvSpPr txBox="1"/>
      </xdr:nvSpPr>
      <xdr:spPr>
        <a:xfrm>
          <a:off x="19310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845" name="n_4mainValue【公民館】&#10;一人当たり面積">
          <a:extLst>
            <a:ext uri="{FF2B5EF4-FFF2-40B4-BE49-F238E27FC236}">
              <a16:creationId xmlns:a16="http://schemas.microsoft.com/office/drawing/2014/main" id="{00000000-0008-0000-0E00-00004D030000}"/>
            </a:ext>
          </a:extLst>
        </xdr:cNvPr>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学校施設、港湾・漁港、公民館である。学校施設については、令和４年度に引き続き野田小学校長寿命化改修事業を実施したため、有形固定資産減価償却率が減少している。今後においては、公共施設等総合管理に基づき、老朽化対策に積極的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51,783
50,766
329.98
33,372,109
31,954,410
1,249,704
16,427,201
21,404,393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106697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80917</xdr:rowOff>
    </xdr:from>
    <xdr:to>
      <xdr:col>20</xdr:col>
      <xdr:colOff>38100</xdr:colOff>
      <xdr:row>38</xdr:row>
      <xdr:rowOff>11068</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131717</xdr:rowOff>
    </xdr:from>
    <xdr:to>
      <xdr:col>24</xdr:col>
      <xdr:colOff>63500</xdr:colOff>
      <xdr:row>38</xdr:row>
      <xdr:rowOff>7620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7536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31931</xdr:rowOff>
    </xdr:from>
    <xdr:to>
      <xdr:col>15</xdr:col>
      <xdr:colOff>101600</xdr:colOff>
      <xdr:row>37</xdr:row>
      <xdr:rowOff>133531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82731</xdr:rowOff>
    </xdr:from>
    <xdr:to>
      <xdr:col>19</xdr:col>
      <xdr:colOff>177800</xdr:colOff>
      <xdr:row>37</xdr:row>
      <xdr:rowOff>131717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2638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7439</xdr:rowOff>
    </xdr:from>
    <xdr:to>
      <xdr:col>10</xdr:col>
      <xdr:colOff>165100</xdr:colOff>
      <xdr:row>37</xdr:row>
      <xdr:rowOff>109039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58239</xdr:rowOff>
    </xdr:from>
    <xdr:to>
      <xdr:col>15</xdr:col>
      <xdr:colOff>50800</xdr:colOff>
      <xdr:row>37</xdr:row>
      <xdr:rowOff>82731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0188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58239</xdr:rowOff>
    </xdr:from>
    <xdr:to>
      <xdr:col>10</xdr:col>
      <xdr:colOff>114300</xdr:colOff>
      <xdr:row>38</xdr:row>
      <xdr:rowOff>110490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6401889"/>
          <a:ext cx="8890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2194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124658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100166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147845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83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146558</xdr:rowOff>
    </xdr:from>
    <xdr:to>
      <xdr:col>55</xdr:col>
      <xdr:colOff>50800</xdr:colOff>
      <xdr:row>40</xdr:row>
      <xdr:rowOff>76708</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169435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68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146558</xdr:rowOff>
    </xdr:from>
    <xdr:to>
      <xdr:col>50</xdr:col>
      <xdr:colOff>165100</xdr:colOff>
      <xdr:row>40</xdr:row>
      <xdr:rowOff>76708</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25908</xdr:rowOff>
    </xdr:from>
    <xdr:to>
      <xdr:col>55</xdr:col>
      <xdr:colOff>0</xdr:colOff>
      <xdr:row>40</xdr:row>
      <xdr:rowOff>25908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883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25908</xdr:rowOff>
    </xdr:from>
    <xdr:to>
      <xdr:col>50</xdr:col>
      <xdr:colOff>114300</xdr:colOff>
      <xdr:row>40</xdr:row>
      <xdr:rowOff>30480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87122</xdr:rowOff>
    </xdr:from>
    <xdr:to>
      <xdr:col>41</xdr:col>
      <xdr:colOff>101600</xdr:colOff>
      <xdr:row>40</xdr:row>
      <xdr:rowOff>17272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137922</xdr:rowOff>
    </xdr:from>
    <xdr:to>
      <xdr:col>45</xdr:col>
      <xdr:colOff>177800</xdr:colOff>
      <xdr:row>40</xdr:row>
      <xdr:rowOff>30480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8244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137922</xdr:rowOff>
    </xdr:from>
    <xdr:to>
      <xdr:col>41</xdr:col>
      <xdr:colOff>50800</xdr:colOff>
      <xdr:row>40</xdr:row>
      <xdr:rowOff>3048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8244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95267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93235</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33799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149225</xdr:rowOff>
    </xdr:from>
    <xdr:to>
      <xdr:col>24</xdr:col>
      <xdr:colOff>114300</xdr:colOff>
      <xdr:row>62</xdr:row>
      <xdr:rowOff>79375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127652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4445</xdr:rowOff>
    </xdr:from>
    <xdr:to>
      <xdr:col>20</xdr:col>
      <xdr:colOff>38100</xdr:colOff>
      <xdr:row>63</xdr:row>
      <xdr:rowOff>106045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28575</xdr:rowOff>
    </xdr:from>
    <xdr:to>
      <xdr:col>24</xdr:col>
      <xdr:colOff>63500</xdr:colOff>
      <xdr:row>63</xdr:row>
      <xdr:rowOff>55245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797300" y="10658475"/>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158750</xdr:rowOff>
    </xdr:from>
    <xdr:to>
      <xdr:col>15</xdr:col>
      <xdr:colOff>101600</xdr:colOff>
      <xdr:row>63</xdr:row>
      <xdr:rowOff>88900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38100</xdr:rowOff>
    </xdr:from>
    <xdr:to>
      <xdr:col>19</xdr:col>
      <xdr:colOff>177800</xdr:colOff>
      <xdr:row>63</xdr:row>
      <xdr:rowOff>55245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8394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120650</xdr:rowOff>
    </xdr:from>
    <xdr:to>
      <xdr:col>10</xdr:col>
      <xdr:colOff>165100</xdr:colOff>
      <xdr:row>63</xdr:row>
      <xdr:rowOff>50800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0</xdr:rowOff>
    </xdr:from>
    <xdr:to>
      <xdr:col>15</xdr:col>
      <xdr:colOff>50800</xdr:colOff>
      <xdr:row>63</xdr:row>
      <xdr:rowOff>38100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801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84455</xdr:rowOff>
    </xdr:from>
    <xdr:to>
      <xdr:col>6</xdr:col>
      <xdr:colOff>38100</xdr:colOff>
      <xdr:row>63</xdr:row>
      <xdr:rowOff>14605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135255</xdr:rowOff>
    </xdr:from>
    <xdr:to>
      <xdr:col>10</xdr:col>
      <xdr:colOff>114300</xdr:colOff>
      <xdr:row>63</xdr:row>
      <xdr:rowOff>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765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97172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80027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41927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5732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0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118110</xdr:rowOff>
    </xdr:from>
    <xdr:to>
      <xdr:col>55</xdr:col>
      <xdr:colOff>50800</xdr:colOff>
      <xdr:row>62</xdr:row>
      <xdr:rowOff>48260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140987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121920</xdr:rowOff>
    </xdr:from>
    <xdr:to>
      <xdr:col>50</xdr:col>
      <xdr:colOff>165100</xdr:colOff>
      <xdr:row>62</xdr:row>
      <xdr:rowOff>52070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168910</xdr:rowOff>
    </xdr:from>
    <xdr:to>
      <xdr:col>55</xdr:col>
      <xdr:colOff>0</xdr:colOff>
      <xdr:row>62</xdr:row>
      <xdr:rowOff>1270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6273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124460</xdr:rowOff>
    </xdr:from>
    <xdr:to>
      <xdr:col>46</xdr:col>
      <xdr:colOff>38100</xdr:colOff>
      <xdr:row>62</xdr:row>
      <xdr:rowOff>54610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1270</xdr:rowOff>
    </xdr:from>
    <xdr:to>
      <xdr:col>50</xdr:col>
      <xdr:colOff>114300</xdr:colOff>
      <xdr:row>62</xdr:row>
      <xdr:rowOff>3810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6311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128270</xdr:rowOff>
    </xdr:from>
    <xdr:to>
      <xdr:col>41</xdr:col>
      <xdr:colOff>101600</xdr:colOff>
      <xdr:row>62</xdr:row>
      <xdr:rowOff>58420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xdr:rowOff>
    </xdr:from>
    <xdr:to>
      <xdr:col>45</xdr:col>
      <xdr:colOff>177800</xdr:colOff>
      <xdr:row>62</xdr:row>
      <xdr:rowOff>7620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633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130810</xdr:rowOff>
    </xdr:from>
    <xdr:to>
      <xdr:col>36</xdr:col>
      <xdr:colOff>165100</xdr:colOff>
      <xdr:row>62</xdr:row>
      <xdr:rowOff>60960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7620</xdr:rowOff>
    </xdr:from>
    <xdr:to>
      <xdr:col>41</xdr:col>
      <xdr:colOff>50800</xdr:colOff>
      <xdr:row>62</xdr:row>
      <xdr:rowOff>10160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637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68597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71137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74947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77487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67311</xdr:rowOff>
    </xdr:from>
    <xdr:to>
      <xdr:col>24</xdr:col>
      <xdr:colOff>114300</xdr:colOff>
      <xdr:row>85</xdr:row>
      <xdr:rowOff>168911</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45738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91439</xdr:rowOff>
    </xdr:from>
    <xdr:to>
      <xdr:col>24</xdr:col>
      <xdr:colOff>63500</xdr:colOff>
      <xdr:row>85</xdr:row>
      <xdr:rowOff>118111</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6646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2539</xdr:rowOff>
    </xdr:from>
    <xdr:to>
      <xdr:col>15</xdr:col>
      <xdr:colOff>101600</xdr:colOff>
      <xdr:row>85</xdr:row>
      <xdr:rowOff>104139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53339</xdr:rowOff>
    </xdr:from>
    <xdr:to>
      <xdr:col>19</xdr:col>
      <xdr:colOff>177800</xdr:colOff>
      <xdr:row>85</xdr:row>
      <xdr:rowOff>91439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6265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53975</xdr:rowOff>
    </xdr:from>
    <xdr:to>
      <xdr:col>10</xdr:col>
      <xdr:colOff>165100</xdr:colOff>
      <xdr:row>85</xdr:row>
      <xdr:rowOff>155575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53339</xdr:rowOff>
    </xdr:from>
    <xdr:to>
      <xdr:col>15</xdr:col>
      <xdr:colOff>50800</xdr:colOff>
      <xdr:row>85</xdr:row>
      <xdr:rowOff>104775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2019300" y="146265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143511</xdr:rowOff>
    </xdr:from>
    <xdr:to>
      <xdr:col>6</xdr:col>
      <xdr:colOff>38100</xdr:colOff>
      <xdr:row>85</xdr:row>
      <xdr:rowOff>73661</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22861</xdr:rowOff>
    </xdr:from>
    <xdr:to>
      <xdr:col>10</xdr:col>
      <xdr:colOff>114300</xdr:colOff>
      <xdr:row>85</xdr:row>
      <xdr:rowOff>104775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59611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95266</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146702</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64788</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93980</xdr:rowOff>
    </xdr:from>
    <xdr:to>
      <xdr:col>55</xdr:col>
      <xdr:colOff>50800</xdr:colOff>
      <xdr:row>86</xdr:row>
      <xdr:rowOff>24130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72407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97789</xdr:rowOff>
    </xdr:from>
    <xdr:to>
      <xdr:col>50</xdr:col>
      <xdr:colOff>165100</xdr:colOff>
      <xdr:row>86</xdr:row>
      <xdr:rowOff>27939</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144780</xdr:rowOff>
    </xdr:from>
    <xdr:to>
      <xdr:col>55</xdr:col>
      <xdr:colOff>0</xdr:colOff>
      <xdr:row>85</xdr:row>
      <xdr:rowOff>148589</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47180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97789</xdr:rowOff>
    </xdr:from>
    <xdr:to>
      <xdr:col>46</xdr:col>
      <xdr:colOff>38100</xdr:colOff>
      <xdr:row>86</xdr:row>
      <xdr:rowOff>27939</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148589</xdr:rowOff>
    </xdr:from>
    <xdr:to>
      <xdr:col>50</xdr:col>
      <xdr:colOff>114300</xdr:colOff>
      <xdr:row>85</xdr:row>
      <xdr:rowOff>148589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8750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148589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861300" y="14645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170180</xdr:rowOff>
    </xdr:from>
    <xdr:to>
      <xdr:col>36</xdr:col>
      <xdr:colOff>165100</xdr:colOff>
      <xdr:row>85</xdr:row>
      <xdr:rowOff>100330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49530</xdr:rowOff>
    </xdr:from>
    <xdr:to>
      <xdr:col>41</xdr:col>
      <xdr:colOff>50800</xdr:colOff>
      <xdr:row>85</xdr:row>
      <xdr:rowOff>72389</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972300" y="14622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19066</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19066</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91457</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69487</xdr:rowOff>
    </xdr:from>
    <xdr:to>
      <xdr:col>24</xdr:col>
      <xdr:colOff>114300</xdr:colOff>
      <xdr:row>107</xdr:row>
      <xdr:rowOff>171087</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5847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47914</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673600"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51526</xdr:rowOff>
    </xdr:from>
    <xdr:to>
      <xdr:col>20</xdr:col>
      <xdr:colOff>38100</xdr:colOff>
      <xdr:row>107</xdr:row>
      <xdr:rowOff>153126</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746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102326</xdr:rowOff>
    </xdr:from>
    <xdr:to>
      <xdr:col>24</xdr:col>
      <xdr:colOff>63500</xdr:colOff>
      <xdr:row>107</xdr:row>
      <xdr:rowOff>120287</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797300" y="1844747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33564</xdr:rowOff>
    </xdr:from>
    <xdr:to>
      <xdr:col>15</xdr:col>
      <xdr:colOff>101600</xdr:colOff>
      <xdr:row>107</xdr:row>
      <xdr:rowOff>135164</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857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84364</xdr:rowOff>
    </xdr:from>
    <xdr:to>
      <xdr:col>19</xdr:col>
      <xdr:colOff>177800</xdr:colOff>
      <xdr:row>107</xdr:row>
      <xdr:rowOff>102326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908300" y="184295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15602</xdr:rowOff>
    </xdr:from>
    <xdr:to>
      <xdr:col>10</xdr:col>
      <xdr:colOff>165100</xdr:colOff>
      <xdr:row>107</xdr:row>
      <xdr:rowOff>117202</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968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66402</xdr:rowOff>
    </xdr:from>
    <xdr:to>
      <xdr:col>15</xdr:col>
      <xdr:colOff>50800</xdr:colOff>
      <xdr:row>107</xdr:row>
      <xdr:rowOff>84364</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019300" y="1841155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9071</xdr:rowOff>
    </xdr:from>
    <xdr:to>
      <xdr:col>6</xdr:col>
      <xdr:colOff>38100</xdr:colOff>
      <xdr:row>107</xdr:row>
      <xdr:rowOff>110671</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079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59871</xdr:rowOff>
    </xdr:from>
    <xdr:to>
      <xdr:col>10</xdr:col>
      <xdr:colOff>114300</xdr:colOff>
      <xdr:row>107</xdr:row>
      <xdr:rowOff>66402</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30300" y="1840502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144253</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126291</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108329</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101798</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82550</xdr:rowOff>
    </xdr:from>
    <xdr:to>
      <xdr:col>55</xdr:col>
      <xdr:colOff>50800</xdr:colOff>
      <xdr:row>107</xdr:row>
      <xdr:rowOff>12700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0426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60977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10515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137161</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9639300" y="183070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699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140970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8750300" y="18310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81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140970</xdr:rowOff>
    </xdr:from>
    <xdr:to>
      <xdr:col>45</xdr:col>
      <xdr:colOff>177800</xdr:colOff>
      <xdr:row>106</xdr:row>
      <xdr:rowOff>144780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7861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92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144780</xdr:rowOff>
    </xdr:from>
    <xdr:to>
      <xdr:col>41</xdr:col>
      <xdr:colOff>50800</xdr:colOff>
      <xdr:row>106</xdr:row>
      <xdr:rowOff>144780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6972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15257</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6737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6357600" y="659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62687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53176</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6357600" y="639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165826</xdr:rowOff>
    </xdr:from>
    <xdr:to>
      <xdr:col>81</xdr:col>
      <xdr:colOff>101600</xdr:colOff>
      <xdr:row>38</xdr:row>
      <xdr:rowOff>95976</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5430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45176</xdr:rowOff>
    </xdr:from>
    <xdr:to>
      <xdr:col>85</xdr:col>
      <xdr:colOff>127000</xdr:colOff>
      <xdr:row>38</xdr:row>
      <xdr:rowOff>81099</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5481300" y="65602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125004</xdr:rowOff>
    </xdr:from>
    <xdr:to>
      <xdr:col>76</xdr:col>
      <xdr:colOff>165100</xdr:colOff>
      <xdr:row>38</xdr:row>
      <xdr:rowOff>55155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541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4354</xdr:rowOff>
    </xdr:from>
    <xdr:to>
      <xdr:col>81</xdr:col>
      <xdr:colOff>50800</xdr:colOff>
      <xdr:row>38</xdr:row>
      <xdr:rowOff>45176</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4592300" y="651945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65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38</xdr:row>
      <xdr:rowOff>4354</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3703300" y="64998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44994</xdr:rowOff>
    </xdr:from>
    <xdr:to>
      <xdr:col>67</xdr:col>
      <xdr:colOff>101600</xdr:colOff>
      <xdr:row>40</xdr:row>
      <xdr:rowOff>146594</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763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156210</xdr:rowOff>
    </xdr:from>
    <xdr:to>
      <xdr:col>71</xdr:col>
      <xdr:colOff>177800</xdr:colOff>
      <xdr:row>40</xdr:row>
      <xdr:rowOff>95794</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flipV="1">
          <a:off x="12814300" y="6499860"/>
          <a:ext cx="889000" cy="45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112503</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137721</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11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144075</xdr:rowOff>
    </xdr:from>
    <xdr:to>
      <xdr:col>116</xdr:col>
      <xdr:colOff>114300</xdr:colOff>
      <xdr:row>34</xdr:row>
      <xdr:rowOff>74225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58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97102</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57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142182</xdr:rowOff>
    </xdr:from>
    <xdr:to>
      <xdr:col>112</xdr:col>
      <xdr:colOff>38100</xdr:colOff>
      <xdr:row>34</xdr:row>
      <xdr:rowOff>72332</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58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21532</xdr:rowOff>
    </xdr:from>
    <xdr:to>
      <xdr:col>116</xdr:col>
      <xdr:colOff>63500</xdr:colOff>
      <xdr:row>34</xdr:row>
      <xdr:rowOff>23425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1323300" y="5850832"/>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137080</xdr:rowOff>
    </xdr:from>
    <xdr:to>
      <xdr:col>107</xdr:col>
      <xdr:colOff>101600</xdr:colOff>
      <xdr:row>34</xdr:row>
      <xdr:rowOff>67230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57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16430</xdr:rowOff>
    </xdr:from>
    <xdr:to>
      <xdr:col>111</xdr:col>
      <xdr:colOff>177800</xdr:colOff>
      <xdr:row>34</xdr:row>
      <xdr:rowOff>21532</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0434300" y="5845730"/>
          <a:ext cx="8890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130556</xdr:rowOff>
    </xdr:from>
    <xdr:to>
      <xdr:col>102</xdr:col>
      <xdr:colOff>165100</xdr:colOff>
      <xdr:row>34</xdr:row>
      <xdr:rowOff>60706</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5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9906</xdr:rowOff>
    </xdr:from>
    <xdr:to>
      <xdr:col>107</xdr:col>
      <xdr:colOff>50800</xdr:colOff>
      <xdr:row>34</xdr:row>
      <xdr:rowOff>16430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9545300" y="5839206"/>
          <a:ext cx="8890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125138</xdr:rowOff>
    </xdr:from>
    <xdr:to>
      <xdr:col>98</xdr:col>
      <xdr:colOff>38100</xdr:colOff>
      <xdr:row>37</xdr:row>
      <xdr:rowOff>55288</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62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9906</xdr:rowOff>
    </xdr:from>
    <xdr:to>
      <xdr:col>102</xdr:col>
      <xdr:colOff>114300</xdr:colOff>
      <xdr:row>37</xdr:row>
      <xdr:rowOff>4488</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5839206"/>
          <a:ext cx="889000" cy="50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67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88859</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11095" y="557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83757</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34795" y="557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77233</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45795" y="556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71815</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56795" y="607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59690</xdr:rowOff>
    </xdr:from>
    <xdr:to>
      <xdr:col>85</xdr:col>
      <xdr:colOff>177800</xdr:colOff>
      <xdr:row>61</xdr:row>
      <xdr:rowOff>161290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6268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38117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6357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17780</xdr:rowOff>
    </xdr:from>
    <xdr:to>
      <xdr:col>81</xdr:col>
      <xdr:colOff>101600</xdr:colOff>
      <xdr:row>61</xdr:row>
      <xdr:rowOff>119380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543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68580</xdr:rowOff>
    </xdr:from>
    <xdr:to>
      <xdr:col>85</xdr:col>
      <xdr:colOff>127000</xdr:colOff>
      <xdr:row>61</xdr:row>
      <xdr:rowOff>110490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5481300" y="105270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145415</xdr:rowOff>
    </xdr:from>
    <xdr:to>
      <xdr:col>76</xdr:col>
      <xdr:colOff>165100</xdr:colOff>
      <xdr:row>61</xdr:row>
      <xdr:rowOff>75565</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541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24765</xdr:rowOff>
    </xdr:from>
    <xdr:to>
      <xdr:col>81</xdr:col>
      <xdr:colOff>50800</xdr:colOff>
      <xdr:row>61</xdr:row>
      <xdr:rowOff>68580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592300" y="104832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38735</xdr:rowOff>
    </xdr:from>
    <xdr:to>
      <xdr:col>72</xdr:col>
      <xdr:colOff>38100</xdr:colOff>
      <xdr:row>60</xdr:row>
      <xdr:rowOff>140335</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652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89535</xdr:rowOff>
    </xdr:from>
    <xdr:to>
      <xdr:col>76</xdr:col>
      <xdr:colOff>114300</xdr:colOff>
      <xdr:row>61</xdr:row>
      <xdr:rowOff>24765</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703300" y="1037653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xdr:rowOff>
    </xdr:from>
    <xdr:to>
      <xdr:col>67</xdr:col>
      <xdr:colOff>101600</xdr:colOff>
      <xdr:row>60</xdr:row>
      <xdr:rowOff>102235</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763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51435</xdr:rowOff>
    </xdr:from>
    <xdr:to>
      <xdr:col>71</xdr:col>
      <xdr:colOff>177800</xdr:colOff>
      <xdr:row>60</xdr:row>
      <xdr:rowOff>89535</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14300" y="103384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110507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66692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131462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0000000-0008-0000-0F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00000000-0008-0000-0F00-0000B1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0000000-0008-0000-0F00-0000B3020000}"/>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00000000-0008-0000-0F00-0000B5020000}"/>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0000000-0008-0000-0F00-0000C1020000}"/>
            </a:ext>
          </a:extLst>
        </xdr:cNvPr>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152400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1323300" y="1078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0434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63</xdr:row>
      <xdr:rowOff>80010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9545300" y="10782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718" name="n_1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719" name="n_2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20" name="n_3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1" name="n_4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62687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42563</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0000000-0008-0000-0F00-0000FB020000}"/>
            </a:ext>
          </a:extLst>
        </xdr:cNvPr>
        <xdr:cNvSpPr txBox="1"/>
      </xdr:nvSpPr>
      <xdr:spPr>
        <a:xfrm>
          <a:off x="16357600"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70486</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5481300" y="140970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541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5714</xdr:rowOff>
    </xdr:from>
    <xdr:to>
      <xdr:col>81</xdr:col>
      <xdr:colOff>50800</xdr:colOff>
      <xdr:row>82</xdr:row>
      <xdr:rowOff>38100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592300" y="140646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27305</xdr:rowOff>
    </xdr:from>
    <xdr:to>
      <xdr:col>72</xdr:col>
      <xdr:colOff>38100</xdr:colOff>
      <xdr:row>83</xdr:row>
      <xdr:rowOff>128905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652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5714</xdr:rowOff>
    </xdr:from>
    <xdr:to>
      <xdr:col>76</xdr:col>
      <xdr:colOff>114300</xdr:colOff>
      <xdr:row>83</xdr:row>
      <xdr:rowOff>78105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3703300" y="14064614"/>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50164</xdr:rowOff>
    </xdr:from>
    <xdr:to>
      <xdr:col>67</xdr:col>
      <xdr:colOff>101600</xdr:colOff>
      <xdr:row>83</xdr:row>
      <xdr:rowOff>151764</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763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78105</xdr:rowOff>
    </xdr:from>
    <xdr:to>
      <xdr:col>71</xdr:col>
      <xdr:colOff>177800</xdr:colOff>
      <xdr:row>83</xdr:row>
      <xdr:rowOff>100964</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flipV="1">
          <a:off x="12814300" y="143084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773" name="n_2ave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105427</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120032</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142891</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16692</xdr:rowOff>
    </xdr:from>
    <xdr:to>
      <xdr:col>116</xdr:col>
      <xdr:colOff>114300</xdr:colOff>
      <xdr:row>84</xdr:row>
      <xdr:rowOff>118292</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166569</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439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16692</xdr:rowOff>
    </xdr:from>
    <xdr:to>
      <xdr:col>112</xdr:col>
      <xdr:colOff>38100</xdr:colOff>
      <xdr:row>84</xdr:row>
      <xdr:rowOff>118292</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67492</xdr:rowOff>
    </xdr:from>
    <xdr:to>
      <xdr:col>116</xdr:col>
      <xdr:colOff>63500</xdr:colOff>
      <xdr:row>84</xdr:row>
      <xdr:rowOff>67492</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1323300" y="14469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23223</xdr:rowOff>
    </xdr:from>
    <xdr:to>
      <xdr:col>107</xdr:col>
      <xdr:colOff>101600</xdr:colOff>
      <xdr:row>84</xdr:row>
      <xdr:rowOff>124823</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67492</xdr:rowOff>
    </xdr:from>
    <xdr:to>
      <xdr:col>111</xdr:col>
      <xdr:colOff>177800</xdr:colOff>
      <xdr:row>84</xdr:row>
      <xdr:rowOff>74023</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0434300" y="144692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155484</xdr:rowOff>
    </xdr:from>
    <xdr:to>
      <xdr:col>102</xdr:col>
      <xdr:colOff>165100</xdr:colOff>
      <xdr:row>84</xdr:row>
      <xdr:rowOff>85634</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34834</xdr:rowOff>
    </xdr:from>
    <xdr:to>
      <xdr:col>107</xdr:col>
      <xdr:colOff>50800</xdr:colOff>
      <xdr:row>84</xdr:row>
      <xdr:rowOff>74023</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9545300" y="144366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3629</xdr:rowOff>
    </xdr:from>
    <xdr:to>
      <xdr:col>98</xdr:col>
      <xdr:colOff>38100</xdr:colOff>
      <xdr:row>84</xdr:row>
      <xdr:rowOff>105229</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34834</xdr:rowOff>
    </xdr:from>
    <xdr:to>
      <xdr:col>102</xdr:col>
      <xdr:colOff>114300</xdr:colOff>
      <xdr:row>84</xdr:row>
      <xdr:rowOff>54429</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8656300" y="144366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109419</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115950</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45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76761</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447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144599</xdr:rowOff>
    </xdr:from>
    <xdr:to>
      <xdr:col>85</xdr:col>
      <xdr:colOff>177800</xdr:colOff>
      <xdr:row>102</xdr:row>
      <xdr:rowOff>74749</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167476</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77651</xdr:rowOff>
    </xdr:from>
    <xdr:to>
      <xdr:col>81</xdr:col>
      <xdr:colOff>101600</xdr:colOff>
      <xdr:row>102</xdr:row>
      <xdr:rowOff>7801</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128451</xdr:rowOff>
    </xdr:from>
    <xdr:to>
      <xdr:col>85</xdr:col>
      <xdr:colOff>127000</xdr:colOff>
      <xdr:row>102</xdr:row>
      <xdr:rowOff>23949</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7444901"/>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9071</xdr:rowOff>
    </xdr:from>
    <xdr:to>
      <xdr:col>76</xdr:col>
      <xdr:colOff>165100</xdr:colOff>
      <xdr:row>101</xdr:row>
      <xdr:rowOff>110671</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73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59871</xdr:rowOff>
    </xdr:from>
    <xdr:to>
      <xdr:col>81</xdr:col>
      <xdr:colOff>50800</xdr:colOff>
      <xdr:row>101</xdr:row>
      <xdr:rowOff>128451</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737632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41729</xdr:rowOff>
    </xdr:from>
    <xdr:to>
      <xdr:col>72</xdr:col>
      <xdr:colOff>38100</xdr:colOff>
      <xdr:row>101</xdr:row>
      <xdr:rowOff>143329</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7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59871</xdr:rowOff>
    </xdr:from>
    <xdr:to>
      <xdr:col>76</xdr:col>
      <xdr:colOff>114300</xdr:colOff>
      <xdr:row>101</xdr:row>
      <xdr:rowOff>92529</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flipV="1">
          <a:off x="13703300" y="173763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31931</xdr:rowOff>
    </xdr:from>
    <xdr:to>
      <xdr:col>67</xdr:col>
      <xdr:colOff>101600</xdr:colOff>
      <xdr:row>101</xdr:row>
      <xdr:rowOff>133531</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82731</xdr:rowOff>
    </xdr:from>
    <xdr:to>
      <xdr:col>71</xdr:col>
      <xdr:colOff>177800</xdr:colOff>
      <xdr:row>101</xdr:row>
      <xdr:rowOff>92529</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814300" y="1739918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10358</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24328</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127198</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7100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159856</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150058</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0000000-0008-0000-0F00-00009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00000000-0008-0000-0F00-00009A030000}"/>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00000000-0008-0000-0F00-00009C030000}"/>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926" name="【庁舎】&#10;一人当たり面積平均値テキスト">
          <a:extLst>
            <a:ext uri="{FF2B5EF4-FFF2-40B4-BE49-F238E27FC236}">
              <a16:creationId xmlns:a16="http://schemas.microsoft.com/office/drawing/2014/main" id="{00000000-0008-0000-0F00-00009E030000}"/>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22110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43832</xdr:rowOff>
    </xdr:from>
    <xdr:ext cx="469744" cy="259045"/>
    <xdr:sp macro="" textlink="">
      <xdr:nvSpPr>
        <xdr:cNvPr id="938" name="【庁舎】&#10;一人当たり面積該当値テキスト">
          <a:extLst>
            <a:ext uri="{FF2B5EF4-FFF2-40B4-BE49-F238E27FC236}">
              <a16:creationId xmlns:a16="http://schemas.microsoft.com/office/drawing/2014/main" id="{00000000-0008-0000-0F00-0000AA030000}"/>
            </a:ext>
          </a:extLst>
        </xdr:cNvPr>
        <xdr:cNvSpPr txBox="1"/>
      </xdr:nvSpPr>
      <xdr:spPr>
        <a:xfrm>
          <a:off x="221996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69214</xdr:rowOff>
    </xdr:from>
    <xdr:to>
      <xdr:col>112</xdr:col>
      <xdr:colOff>38100</xdr:colOff>
      <xdr:row>105</xdr:row>
      <xdr:rowOff>170814</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21272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116205</xdr:rowOff>
    </xdr:from>
    <xdr:to>
      <xdr:col>116</xdr:col>
      <xdr:colOff>63500</xdr:colOff>
      <xdr:row>105</xdr:row>
      <xdr:rowOff>120014</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21323300" y="181184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74930</xdr:rowOff>
    </xdr:from>
    <xdr:to>
      <xdr:col>107</xdr:col>
      <xdr:colOff>101600</xdr:colOff>
      <xdr:row>106</xdr:row>
      <xdr:rowOff>5080</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038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120014</xdr:rowOff>
    </xdr:from>
    <xdr:to>
      <xdr:col>111</xdr:col>
      <xdr:colOff>177800</xdr:colOff>
      <xdr:row>105</xdr:row>
      <xdr:rowOff>125730</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20434300" y="181222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160655</xdr:rowOff>
    </xdr:from>
    <xdr:to>
      <xdr:col>102</xdr:col>
      <xdr:colOff>165100</xdr:colOff>
      <xdr:row>105</xdr:row>
      <xdr:rowOff>90805</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9494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40005</xdr:rowOff>
    </xdr:from>
    <xdr:to>
      <xdr:col>107</xdr:col>
      <xdr:colOff>50800</xdr:colOff>
      <xdr:row>105</xdr:row>
      <xdr:rowOff>125730</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a:off x="19545300" y="180422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52070</xdr:rowOff>
    </xdr:from>
    <xdr:to>
      <xdr:col>98</xdr:col>
      <xdr:colOff>38100</xdr:colOff>
      <xdr:row>105</xdr:row>
      <xdr:rowOff>153670</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8605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40005</xdr:rowOff>
    </xdr:from>
    <xdr:to>
      <xdr:col>102</xdr:col>
      <xdr:colOff>114300</xdr:colOff>
      <xdr:row>105</xdr:row>
      <xdr:rowOff>102870</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18656300" y="180422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947" name="n_1aveValue【庁舎】&#10;一人当たり面積">
          <a:extLst>
            <a:ext uri="{FF2B5EF4-FFF2-40B4-BE49-F238E27FC236}">
              <a16:creationId xmlns:a16="http://schemas.microsoft.com/office/drawing/2014/main" id="{00000000-0008-0000-0F00-0000B3030000}"/>
            </a:ext>
          </a:extLst>
        </xdr:cNvPr>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8" name="n_2aveValue【庁舎】&#10;一人当たり面積">
          <a:extLst>
            <a:ext uri="{FF2B5EF4-FFF2-40B4-BE49-F238E27FC236}">
              <a16:creationId xmlns:a16="http://schemas.microsoft.com/office/drawing/2014/main" id="{00000000-0008-0000-0F00-0000B4030000}"/>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00000000-0008-0000-0F00-0000B5030000}"/>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00000000-0008-0000-0F00-0000B6030000}"/>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161941</xdr:rowOff>
    </xdr:from>
    <xdr:ext cx="469744" cy="259045"/>
    <xdr:sp macro="" textlink="">
      <xdr:nvSpPr>
        <xdr:cNvPr id="951" name="n_1mainValue【庁舎】&#10;一人当たり面積">
          <a:extLst>
            <a:ext uri="{FF2B5EF4-FFF2-40B4-BE49-F238E27FC236}">
              <a16:creationId xmlns:a16="http://schemas.microsoft.com/office/drawing/2014/main" id="{00000000-0008-0000-0F00-0000B7030000}"/>
            </a:ext>
          </a:extLst>
        </xdr:cNvPr>
        <xdr:cNvSpPr txBox="1"/>
      </xdr:nvSpPr>
      <xdr:spPr>
        <a:xfrm>
          <a:off x="21075727" y="18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52" name="n_2mainValue【庁舎】&#10;一人当たり面積">
          <a:extLst>
            <a:ext uri="{FF2B5EF4-FFF2-40B4-BE49-F238E27FC236}">
              <a16:creationId xmlns:a16="http://schemas.microsoft.com/office/drawing/2014/main" id="{00000000-0008-0000-0F00-0000B8030000}"/>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107332</xdr:rowOff>
    </xdr:from>
    <xdr:ext cx="469744" cy="259045"/>
    <xdr:sp macro="" textlink="">
      <xdr:nvSpPr>
        <xdr:cNvPr id="953" name="n_3mainValue【庁舎】&#10;一人当たり面積">
          <a:extLst>
            <a:ext uri="{FF2B5EF4-FFF2-40B4-BE49-F238E27FC236}">
              <a16:creationId xmlns:a16="http://schemas.microsoft.com/office/drawing/2014/main" id="{00000000-0008-0000-0F00-0000B9030000}"/>
            </a:ext>
          </a:extLst>
        </xdr:cNvPr>
        <xdr:cNvSpPr txBox="1"/>
      </xdr:nvSpPr>
      <xdr:spPr>
        <a:xfrm>
          <a:off x="19310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170197</xdr:rowOff>
    </xdr:from>
    <xdr:ext cx="469744" cy="259045"/>
    <xdr:sp macro="" textlink="">
      <xdr:nvSpPr>
        <xdr:cNvPr id="954" name="n_4mainValue【庁舎】&#10;一人当たり面積">
          <a:extLst>
            <a:ext uri="{FF2B5EF4-FFF2-40B4-BE49-F238E27FC236}">
              <a16:creationId xmlns:a16="http://schemas.microsoft.com/office/drawing/2014/main" id="{00000000-0008-0000-0F00-0000BA030000}"/>
            </a:ext>
          </a:extLst>
        </xdr:cNvPr>
        <xdr:cNvSpPr txBox="1"/>
      </xdr:nvSpPr>
      <xdr:spPr>
        <a:xfrm>
          <a:off x="18421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F00-0000B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F00-0000B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ほとんどの類型において、有形固定資産減価償却率は類似団体を上回っているものの、庁舎については類似団体を大きく下回っている。これは、近年の新庁舎建設により、有形固定資産減価償却率が大きく低下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また、一般廃棄物処理施設については、令和２年度の新処理施設の増設により有形固定資産減価償却率が大きく低下し、類似団体と同程度となっている。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消防施設の有形固定資産減価償却率の低下は、令和３年度に老朽化した消防団施設の解体を行ったことによるものである。</a:t>
          </a:r>
        </a:p>
        <a:p>
          <a:r>
            <a:rPr kumimoji="1" lang="ja-JP" altLang="en-US" sz="1100">
              <a:latin typeface="ＭＳ Ｐゴシック" panose="020B0600070205080204" pitchFamily="50" charset="-128"/>
              <a:ea typeface="ＭＳ Ｐゴシック" panose="020B0600070205080204" pitchFamily="50" charset="-128"/>
            </a:rPr>
            <a:t>類似団体との差が大きい施設のうち、市民会館については、昭和１２年に建設された出水公会堂が最も古く、それ以外の施設についても多くが昭和４０年代から５０年代にかけて建設されているため類似団体を上回る要因となっている。</a:t>
          </a:r>
        </a:p>
        <a:p>
          <a:r>
            <a:rPr kumimoji="1" lang="ja-JP" altLang="en-US" sz="1100">
              <a:latin typeface="ＭＳ Ｐゴシック" panose="020B0600070205080204" pitchFamily="50" charset="-128"/>
              <a:ea typeface="ＭＳ Ｐゴシック" panose="020B0600070205080204" pitchFamily="50" charset="-128"/>
            </a:rPr>
            <a:t>また、福祉施設については、古いものは昭和４４年、それ以外の多くが昭和５０年代から６０年代にかけて建設されており、同様に、体育館及びプールについても、古いものは昭和４２年、それ以外の多くが昭和４０年代から５０年代にかけて建設されているものであることから、類似団体を上回る要因となっているが、体育館・プールの有形固定資産減価償却率の低下は、総合体育館空調設置事業や市民プール改修を令和５年度に行っ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今後においては、公共施設等総合管理計画に基づき、老朽化対策に積極的に取り組んでいく。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51,783
50,766
329.98
33,372,109
31,954,410
1,249,704
16,427,201
21,404,393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財政力指数の分母となる基準財政需要額は増加したものの、分子となる基準財政収入額も同様に増加したため、財政力指数は前年度と同様０．４２となり、過去５年間横ばいの状況である</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依然として</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類似団体平均を下回っており、少子高齢化による社会保障費の増や公共施設の老朽化等による投資的経費の増といった基準財政需要額の上昇が予想されるため、今後も市税徴収強化、</a:t>
          </a:r>
          <a:r>
            <a:rPr kumimoji="1" lang="en-US" altLang="ja-JP" sz="1200" b="0" i="0" baseline="0">
              <a:solidFill>
                <a:schemeClr val="dk1"/>
              </a:solidFill>
              <a:effectLst/>
              <a:latin typeface="ＭＳ 明朝" panose="02020609040205080304" pitchFamily="17" charset="-128"/>
              <a:ea typeface="ＭＳ 明朝" panose="02020609040205080304" pitchFamily="17" charset="-128"/>
              <a:cs typeface="+mn-cs"/>
            </a:rPr>
            <a:t>ICT</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の活用による行政の効率化、観光産業や地場産業の振興対策等により、財政基盤の強化に努める。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139294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82144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82144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82144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経常一般財源となる普通交付税</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の増などにより</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、経常収支比率は</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前年度比で０．２ポイント改善し</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、類似団体平均</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を</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下回っている。</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今後も、市税の徴収率向上に向けた取組を進め、経常一般財源の確保を図るとともに、行政改革をさらに推進し、</a:t>
          </a:r>
          <a:r>
            <a:rPr kumimoji="1" lang="en-US" altLang="ja-JP" sz="1200" b="0" i="0" baseline="0">
              <a:solidFill>
                <a:schemeClr val="dk1"/>
              </a:solidFill>
              <a:effectLst/>
              <a:latin typeface="ＭＳ 明朝" panose="02020609040205080304" pitchFamily="17" charset="-128"/>
              <a:ea typeface="ＭＳ 明朝" panose="02020609040205080304" pitchFamily="17" charset="-128"/>
              <a:cs typeface="+mn-cs"/>
            </a:rPr>
            <a:t>PPP</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200" b="0" i="0" baseline="0">
              <a:solidFill>
                <a:schemeClr val="dk1"/>
              </a:solidFill>
              <a:effectLst/>
              <a:latin typeface="ＭＳ 明朝" panose="02020609040205080304" pitchFamily="17" charset="-128"/>
              <a:ea typeface="ＭＳ 明朝" panose="02020609040205080304" pitchFamily="17" charset="-128"/>
              <a:cs typeface="+mn-cs"/>
            </a:rPr>
            <a:t>PFI</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等による民間の資金とノウハウを活用するなど、経常経費の抑制に努める。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51816</xdr:rowOff>
    </xdr:from>
    <xdr:to>
      <xdr:col>23</xdr:col>
      <xdr:colOff>133350</xdr:colOff>
      <xdr:row>61</xdr:row>
      <xdr:rowOff>61468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1026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117094</xdr:rowOff>
    </xdr:from>
    <xdr:to>
      <xdr:col>19</xdr:col>
      <xdr:colOff>133350</xdr:colOff>
      <xdr:row>61</xdr:row>
      <xdr:rowOff>61468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0409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117094</xdr:rowOff>
    </xdr:from>
    <xdr:to>
      <xdr:col>15</xdr:col>
      <xdr:colOff>82550</xdr:colOff>
      <xdr:row>62</xdr:row>
      <xdr:rowOff>73406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04094"/>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62</xdr:row>
      <xdr:rowOff>160274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0330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1016</xdr:rowOff>
    </xdr:from>
    <xdr:to>
      <xdr:col>23</xdr:col>
      <xdr:colOff>184150</xdr:colOff>
      <xdr:row>61</xdr:row>
      <xdr:rowOff>102616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17543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10668</xdr:rowOff>
    </xdr:from>
    <xdr:to>
      <xdr:col>19</xdr:col>
      <xdr:colOff>184150</xdr:colOff>
      <xdr:row>61</xdr:row>
      <xdr:rowOff>112268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122445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66294</xdr:rowOff>
    </xdr:from>
    <xdr:to>
      <xdr:col>15</xdr:col>
      <xdr:colOff>133350</xdr:colOff>
      <xdr:row>60</xdr:row>
      <xdr:rowOff>167894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6621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108983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24401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人件費、物件費及び維持補修費の合計額の人口一人当たりの金額は、上昇傾向にあるものの、類似団体平均を下回っている。</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今後も公の施設見直し計画に基づいた指定管理者制度の導入、</a:t>
          </a:r>
          <a:r>
            <a:rPr kumimoji="1" lang="en-US" altLang="ja-JP" sz="1200" b="0" i="0" baseline="0">
              <a:solidFill>
                <a:schemeClr val="dk1"/>
              </a:solidFill>
              <a:effectLst/>
              <a:latin typeface="ＭＳ 明朝" panose="02020609040205080304" pitchFamily="17" charset="-128"/>
              <a:ea typeface="ＭＳ 明朝" panose="02020609040205080304" pitchFamily="17" charset="-128"/>
              <a:cs typeface="+mn-cs"/>
            </a:rPr>
            <a:t>PPP</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200" b="0" i="0" baseline="0">
              <a:solidFill>
                <a:schemeClr val="dk1"/>
              </a:solidFill>
              <a:effectLst/>
              <a:latin typeface="ＭＳ 明朝" panose="02020609040205080304" pitchFamily="17" charset="-128"/>
              <a:ea typeface="ＭＳ 明朝" panose="02020609040205080304" pitchFamily="17" charset="-128"/>
              <a:cs typeface="+mn-cs"/>
            </a:rPr>
            <a:t>PFI</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といった民営化等の推進、公共施設マネジメント計画に基づいた公共施設の適正配置や有効活用を検討することで、より一層のコスト削減に努める。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151792</xdr:rowOff>
    </xdr:from>
    <xdr:to>
      <xdr:col>23</xdr:col>
      <xdr:colOff>133350</xdr:colOff>
      <xdr:row>83</xdr:row>
      <xdr:rowOff>901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10692"/>
          <a:ext cx="838200" cy="2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135062</xdr:rowOff>
    </xdr:from>
    <xdr:to>
      <xdr:col>19</xdr:col>
      <xdr:colOff>133350</xdr:colOff>
      <xdr:row>82</xdr:row>
      <xdr:rowOff>151792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3962"/>
          <a:ext cx="889000" cy="1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135062</xdr:rowOff>
    </xdr:from>
    <xdr:to>
      <xdr:col>15</xdr:col>
      <xdr:colOff>82550</xdr:colOff>
      <xdr:row>82</xdr:row>
      <xdr:rowOff>150892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93962"/>
          <a:ext cx="889000" cy="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27691</xdr:rowOff>
    </xdr:from>
    <xdr:to>
      <xdr:col>11</xdr:col>
      <xdr:colOff>31750</xdr:colOff>
      <xdr:row>82</xdr:row>
      <xdr:rowOff>150892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6591"/>
          <a:ext cx="889000" cy="1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121551</xdr:rowOff>
    </xdr:from>
    <xdr:to>
      <xdr:col>23</xdr:col>
      <xdr:colOff>184150</xdr:colOff>
      <xdr:row>83</xdr:row>
      <xdr:rowOff>51701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138078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2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100992</xdr:rowOff>
    </xdr:from>
    <xdr:to>
      <xdr:col>19</xdr:col>
      <xdr:colOff>184150</xdr:colOff>
      <xdr:row>83</xdr:row>
      <xdr:rowOff>31142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41319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8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84262</xdr:rowOff>
    </xdr:from>
    <xdr:to>
      <xdr:col>15</xdr:col>
      <xdr:colOff>133350</xdr:colOff>
      <xdr:row>83</xdr:row>
      <xdr:rowOff>14412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24589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1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100092</xdr:rowOff>
    </xdr:from>
    <xdr:to>
      <xdr:col>11</xdr:col>
      <xdr:colOff>82550</xdr:colOff>
      <xdr:row>83</xdr:row>
      <xdr:rowOff>30242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40419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148341</xdr:rowOff>
    </xdr:from>
    <xdr:to>
      <xdr:col>7</xdr:col>
      <xdr:colOff>31750</xdr:colOff>
      <xdr:row>82</xdr:row>
      <xdr:rowOff>78491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88668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令和２年１月に行った給与制度の見直しにより、ラスパイレス指数は下がっているが、依然として類似団体平均を上回っている状況である。今後もより一層の給与の適正化に努める。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49893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153307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153307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類似団体平均を上回っているのは、公共施設の適正配置や職員削減につながる外部委託等の取組が進んでいないことが主な要因である。費用対効果に基づいたアウトソーシングだけでなく、</a:t>
          </a:r>
          <a:r>
            <a:rPr kumimoji="1" lang="en-US" altLang="ja-JP" sz="1200" b="0" i="0" baseline="0">
              <a:solidFill>
                <a:schemeClr val="dk1"/>
              </a:solidFill>
              <a:effectLst/>
              <a:latin typeface="ＭＳ 明朝" panose="02020609040205080304" pitchFamily="17" charset="-128"/>
              <a:ea typeface="ＭＳ 明朝" panose="02020609040205080304" pitchFamily="17" charset="-128"/>
              <a:cs typeface="+mn-cs"/>
            </a:rPr>
            <a:t>ICT</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の活用といった電子化の推進を図ることで、住民サービスを低下させることなく、コスト及び職員の削減に努める。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12035</xdr:rowOff>
    </xdr:from>
    <xdr:to>
      <xdr:col>81</xdr:col>
      <xdr:colOff>44450</xdr:colOff>
      <xdr:row>63</xdr:row>
      <xdr:rowOff>13184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13385"/>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161653</xdr:rowOff>
    </xdr:from>
    <xdr:to>
      <xdr:col>77</xdr:col>
      <xdr:colOff>44450</xdr:colOff>
      <xdr:row>63</xdr:row>
      <xdr:rowOff>13184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9155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151312</xdr:rowOff>
    </xdr:from>
    <xdr:to>
      <xdr:col>72</xdr:col>
      <xdr:colOff>203200</xdr:colOff>
      <xdr:row>62</xdr:row>
      <xdr:rowOff>161653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8121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151312</xdr:rowOff>
    </xdr:from>
    <xdr:to>
      <xdr:col>68</xdr:col>
      <xdr:colOff>152400</xdr:colOff>
      <xdr:row>62</xdr:row>
      <xdr:rowOff>155908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812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132685</xdr:rowOff>
    </xdr:from>
    <xdr:to>
      <xdr:col>81</xdr:col>
      <xdr:colOff>95250</xdr:colOff>
      <xdr:row>63</xdr:row>
      <xdr:rowOff>62835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104762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133834</xdr:rowOff>
    </xdr:from>
    <xdr:to>
      <xdr:col>77</xdr:col>
      <xdr:colOff>95250</xdr:colOff>
      <xdr:row>63</xdr:row>
      <xdr:rowOff>63984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48761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5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110853</xdr:rowOff>
    </xdr:from>
    <xdr:to>
      <xdr:col>73</xdr:col>
      <xdr:colOff>44450</xdr:colOff>
      <xdr:row>63</xdr:row>
      <xdr:rowOff>41003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25780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100512</xdr:rowOff>
    </xdr:from>
    <xdr:to>
      <xdr:col>68</xdr:col>
      <xdr:colOff>203200</xdr:colOff>
      <xdr:row>63</xdr:row>
      <xdr:rowOff>30662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15439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105108</xdr:rowOff>
    </xdr:from>
    <xdr:to>
      <xdr:col>64</xdr:col>
      <xdr:colOff>152400</xdr:colOff>
      <xdr:row>63</xdr:row>
      <xdr:rowOff>35258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20035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2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合併後、起債に当たっては、交付税措置率の高い合併特例債をなるべく活用してきており、元利償還金に占める合併特例債の割合が高まってきている。</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Ｒ</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元年度からは既発債の償還完了等により改善してきており、類似団体の平均を下回っている。今後も、控えている大規模な投資事業計画の整理・再検討、事業費の精査を通して起債依存型の事業実施を見直し、基金の繰入等も考慮していく。</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138491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9850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138491</xdr:rowOff>
    </xdr:from>
    <xdr:to>
      <xdr:col>77</xdr:col>
      <xdr:colOff>44450</xdr:colOff>
      <xdr:row>40</xdr:row>
      <xdr:rowOff>149981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964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1512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47474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39508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37089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充当可能財源が将来負担額を上回ったため</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将来負担比率は算出され</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ていない</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。今後は予定されている地域活性化施設整備事業等による市債発行に備え、基金積立等により公債費増加に備える。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79526</xdr:rowOff>
    </xdr:from>
    <xdr:to>
      <xdr:col>77</xdr:col>
      <xdr:colOff>95250</xdr:colOff>
      <xdr:row>14</xdr:row>
      <xdr:rowOff>9676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51,783
50,766
329.98
33,372,109
31,954,410
1,249,704
16,427,201
21,404,393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職員数が類似団体よりも多いことから、類似団体</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平均</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と比較して</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も</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高い比率となっており、改善を図っていく必要がある。定員適正化計画（平成</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１８</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年度～平成</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２２</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年度、平成</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２４</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年度～平成</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３０</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年度）等の再検討により、人件費抑制策を継続し、併せて、人事制度</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や</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公の施設の見直し</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組織機構改革</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、時間外勤務の縮減</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を推進する。</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87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64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64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16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人件費に係る経常収支比率が類似団体平均よりも高い比率で推移している一方、物件費は</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類似団体と比較して</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低い比率で推移しており、</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業務の民間委託化が</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進んでいないことが要因の一つであると考える</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業務の民間委託の推進に伴い、職員人件費から委託料（物件費）へ移行することによる物件費の増加が想定されることから、今後も物件費の精査や、計画的な備品等更新に努め、更なる物件費の抑制に努め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107950</xdr:rowOff>
    </xdr:from>
    <xdr:to>
      <xdr:col>82</xdr:col>
      <xdr:colOff>107950</xdr:colOff>
      <xdr:row>13</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3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82550</xdr:rowOff>
    </xdr:from>
    <xdr:to>
      <xdr:col>78</xdr:col>
      <xdr:colOff>69850</xdr:colOff>
      <xdr:row>13</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1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82550</xdr:rowOff>
    </xdr:from>
    <xdr:to>
      <xdr:col>73</xdr:col>
      <xdr:colOff>180975</xdr:colOff>
      <xdr:row>14</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11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15</xdr:row>
      <xdr:rowOff>82550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13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57150</xdr:rowOff>
    </xdr:from>
    <xdr:to>
      <xdr:col>82</xdr:col>
      <xdr:colOff>158750</xdr:colOff>
      <xdr:row>13</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31750</xdr:rowOff>
    </xdr:from>
    <xdr:to>
      <xdr:col>74</xdr:col>
      <xdr:colOff>31750</xdr:colOff>
      <xdr:row>13</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31750</xdr:rowOff>
    </xdr:from>
    <xdr:to>
      <xdr:col>65</xdr:col>
      <xdr:colOff>53975</xdr:colOff>
      <xdr:row>15</xdr:row>
      <xdr:rowOff>133350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扶助費に係る経常収支比率は</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前年度から</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１．１ポイント</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増加し</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ており、上昇傾向にある</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類似団体平均と比べて</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も</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高い比率となっていることから、今後も資格審査等の適正化に努める。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14986</xdr:rowOff>
    </xdr:from>
    <xdr:to>
      <xdr:col>24</xdr:col>
      <xdr:colOff>25400</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876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94996</xdr:rowOff>
    </xdr:from>
    <xdr:to>
      <xdr:col>19</xdr:col>
      <xdr:colOff>187325</xdr:colOff>
      <xdr:row>57</xdr:row>
      <xdr:rowOff>14986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961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94996</xdr:rowOff>
    </xdr:from>
    <xdr:to>
      <xdr:col>15</xdr:col>
      <xdr:colOff>98425</xdr:colOff>
      <xdr:row>57</xdr:row>
      <xdr:rowOff>51562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961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51562</xdr:rowOff>
    </xdr:from>
    <xdr:to>
      <xdr:col>11</xdr:col>
      <xdr:colOff>9525</xdr:colOff>
      <xdr:row>57</xdr:row>
      <xdr:rowOff>133858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242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135636</xdr:rowOff>
    </xdr:from>
    <xdr:to>
      <xdr:col>20</xdr:col>
      <xdr:colOff>38100</xdr:colOff>
      <xdr:row>57</xdr:row>
      <xdr:rowOff>65786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50563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44196</xdr:rowOff>
    </xdr:from>
    <xdr:to>
      <xdr:col>15</xdr:col>
      <xdr:colOff>149225</xdr:colOff>
      <xdr:row>56</xdr:row>
      <xdr:rowOff>145796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130573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xdr:rowOff>
    </xdr:from>
    <xdr:to>
      <xdr:col>11</xdr:col>
      <xdr:colOff>60325</xdr:colOff>
      <xdr:row>57</xdr:row>
      <xdr:rowOff>102362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87139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83058</xdr:rowOff>
    </xdr:from>
    <xdr:to>
      <xdr:col>6</xdr:col>
      <xdr:colOff>171450</xdr:colOff>
      <xdr:row>58</xdr:row>
      <xdr:rowOff>13208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169435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その他に係る経常収支比率は</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、公営企業法適用に伴い下水道特別会計への繰出金が皆減した令和２年度以降、類似団体平均と同程度の比率で推移している</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後期高齢者医療</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広域連合</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への</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負担金が増加傾向にあり、</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今後も増加が予想されることから、医療費抑制を図るため健康診査等の予防医療に取り組み、普通会計の負担を減らしていくよう努める。</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31750</xdr:rowOff>
    </xdr:from>
    <xdr:to>
      <xdr:col>82</xdr:col>
      <xdr:colOff>107950</xdr:colOff>
      <xdr:row>56</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32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37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107950</xdr:rowOff>
    </xdr:from>
    <xdr:to>
      <xdr:col>69</xdr:col>
      <xdr:colOff>92075</xdr:colOff>
      <xdr:row>61</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09150"/>
          <a:ext cx="889000" cy="8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152400</xdr:rowOff>
    </xdr:from>
    <xdr:to>
      <xdr:col>78</xdr:col>
      <xdr:colOff>120650</xdr:colOff>
      <xdr:row>56</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57150</xdr:rowOff>
    </xdr:from>
    <xdr:to>
      <xdr:col>69</xdr:col>
      <xdr:colOff>142875</xdr:colOff>
      <xdr:row>56</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一部事務組合への負担金</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や下水道</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事業会計への繰出金の減少</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など</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により、前年度比で</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１．６ポイント</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の減とな</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り、減少傾向が続いている</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類似団体平均を下回ってはいるが、</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今後も必要性の低い補助金の見直しや廃止を検討し、更なる補助費の抑制に努める。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346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07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16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3003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公債費</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に係る</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経常収支比率は、元利償還金</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の減少等により</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、前年度</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から０．４ポイント</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となっている。</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類似団体平均を下回る水準となっているが、</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今後、地域活性化施設整備事業等</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により</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公債費は増加していく見込みであるため、事業の取捨選択を徹底していくことで地方債の新規発行を伴う普通建設事業を抑制する。</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6350</xdr:rowOff>
    </xdr:from>
    <xdr:to>
      <xdr:col>24</xdr:col>
      <xdr:colOff>25400</xdr:colOff>
      <xdr:row>75</xdr:row>
      <xdr:rowOff>57150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865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19050</xdr:rowOff>
    </xdr:from>
    <xdr:to>
      <xdr:col>19</xdr:col>
      <xdr:colOff>187325</xdr:colOff>
      <xdr:row>75</xdr:row>
      <xdr:rowOff>57150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7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19050</xdr:rowOff>
    </xdr:from>
    <xdr:to>
      <xdr:col>15</xdr:col>
      <xdr:colOff>98425</xdr:colOff>
      <xdr:row>75</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7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89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127000</xdr:rowOff>
    </xdr:from>
    <xdr:to>
      <xdr:col>24</xdr:col>
      <xdr:colOff>76200</xdr:colOff>
      <xdr:row>75</xdr:row>
      <xdr:rowOff>57150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143527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6350</xdr:rowOff>
    </xdr:from>
    <xdr:to>
      <xdr:col>20</xdr:col>
      <xdr:colOff>38100</xdr:colOff>
      <xdr:row>75</xdr:row>
      <xdr:rowOff>107950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118127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3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139700</xdr:rowOff>
    </xdr:from>
    <xdr:to>
      <xdr:col>15</xdr:col>
      <xdr:colOff>149225</xdr:colOff>
      <xdr:row>75</xdr:row>
      <xdr:rowOff>69850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80027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全体の経常収支比率は類似団体平均を下回っているにもかかわらず、公債費を除く経常収支比率が類似団体平均を僅かに上回っているのは、</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人件費及び扶助費に係る経常収支比率が類似団体</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平均</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よりも高いため</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である</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これまで以上に人件費抑制施策や公共施設マネジメント計画に基づいた公共施設の適正配置・有効活用を検討すること等を通じて、経費削減に努める。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19231</xdr:rowOff>
    </xdr:from>
    <xdr:to>
      <xdr:col>82</xdr:col>
      <xdr:colOff>107950</xdr:colOff>
      <xdr:row>76</xdr:row>
      <xdr:rowOff>32294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494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53522</xdr:rowOff>
    </xdr:from>
    <xdr:to>
      <xdr:col>78</xdr:col>
      <xdr:colOff>69850</xdr:colOff>
      <xdr:row>76</xdr:row>
      <xdr:rowOff>19231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12272"/>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53522</xdr:rowOff>
    </xdr:from>
    <xdr:to>
      <xdr:col>73</xdr:col>
      <xdr:colOff>180975</xdr:colOff>
      <xdr:row>77</xdr:row>
      <xdr:rowOff>109038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12272"/>
          <a:ext cx="889000" cy="39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109038</xdr:rowOff>
    </xdr:from>
    <xdr:to>
      <xdr:col>69</xdr:col>
      <xdr:colOff>92075</xdr:colOff>
      <xdr:row>78</xdr:row>
      <xdr:rowOff>35561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10688"/>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152944</xdr:rowOff>
    </xdr:from>
    <xdr:to>
      <xdr:col>82</xdr:col>
      <xdr:colOff>158750</xdr:colOff>
      <xdr:row>76</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125021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139881</xdr:rowOff>
    </xdr:from>
    <xdr:to>
      <xdr:col>78</xdr:col>
      <xdr:colOff>120650</xdr:colOff>
      <xdr:row>76</xdr:row>
      <xdr:rowOff>70031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54808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08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58238</xdr:rowOff>
    </xdr:from>
    <xdr:to>
      <xdr:col>69</xdr:col>
      <xdr:colOff>142875</xdr:colOff>
      <xdr:row>77</xdr:row>
      <xdr:rowOff>159838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144615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35204</xdr:rowOff>
    </xdr:from>
    <xdr:to>
      <xdr:col>29</xdr:col>
      <xdr:colOff>127000</xdr:colOff>
      <xdr:row>17</xdr:row>
      <xdr:rowOff>76937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7479"/>
          <a:ext cx="647700" cy="41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76937</xdr:rowOff>
    </xdr:from>
    <xdr:to>
      <xdr:col>26</xdr:col>
      <xdr:colOff>50800</xdr:colOff>
      <xdr:row>17</xdr:row>
      <xdr:rowOff>92431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9212"/>
          <a:ext cx="698500" cy="15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90894</xdr:rowOff>
    </xdr:from>
    <xdr:to>
      <xdr:col>22</xdr:col>
      <xdr:colOff>114300</xdr:colOff>
      <xdr:row>17</xdr:row>
      <xdr:rowOff>92431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53169"/>
          <a:ext cx="698500" cy="1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90894</xdr:rowOff>
    </xdr:from>
    <xdr:to>
      <xdr:col>18</xdr:col>
      <xdr:colOff>177800</xdr:colOff>
      <xdr:row>17</xdr:row>
      <xdr:rowOff>126555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3169"/>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155854</xdr:rowOff>
    </xdr:from>
    <xdr:to>
      <xdr:col>29</xdr:col>
      <xdr:colOff>177800</xdr:colOff>
      <xdr:row>17</xdr:row>
      <xdr:rowOff>86004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1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26137</xdr:rowOff>
    </xdr:from>
    <xdr:to>
      <xdr:col>26</xdr:col>
      <xdr:colOff>101600</xdr:colOff>
      <xdr:row>17</xdr:row>
      <xdr:rowOff>127737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137914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57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41631</xdr:rowOff>
    </xdr:from>
    <xdr:to>
      <xdr:col>22</xdr:col>
      <xdr:colOff>165100</xdr:colOff>
      <xdr:row>17</xdr:row>
      <xdr:rowOff>143231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3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153408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40094</xdr:rowOff>
    </xdr:from>
    <xdr:to>
      <xdr:col>19</xdr:col>
      <xdr:colOff>38100</xdr:colOff>
      <xdr:row>17</xdr:row>
      <xdr:rowOff>141694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151871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75755</xdr:rowOff>
    </xdr:from>
    <xdr:to>
      <xdr:col>15</xdr:col>
      <xdr:colOff>101600</xdr:colOff>
      <xdr:row>18</xdr:row>
      <xdr:rowOff>5905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338684</xdr:rowOff>
    </xdr:from>
    <xdr:to>
      <xdr:col>29</xdr:col>
      <xdr:colOff>127000</xdr:colOff>
      <xdr:row>36</xdr:row>
      <xdr:rowOff>160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49034"/>
          <a:ext cx="647700" cy="4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333263</xdr:rowOff>
    </xdr:from>
    <xdr:to>
      <xdr:col>26</xdr:col>
      <xdr:colOff>50800</xdr:colOff>
      <xdr:row>36</xdr:row>
      <xdr:rowOff>160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43613"/>
          <a:ext cx="698500" cy="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333263</xdr:rowOff>
    </xdr:from>
    <xdr:to>
      <xdr:col>22</xdr:col>
      <xdr:colOff>114300</xdr:colOff>
      <xdr:row>36</xdr:row>
      <xdr:rowOff>20244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43613"/>
          <a:ext cx="698500" cy="29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36317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4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5711</xdr:rowOff>
    </xdr:from>
    <xdr:to>
      <xdr:col>18</xdr:col>
      <xdr:colOff>177800</xdr:colOff>
      <xdr:row>36</xdr:row>
      <xdr:rowOff>20244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58961"/>
          <a:ext cx="698500" cy="14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287884</xdr:rowOff>
    </xdr:from>
    <xdr:to>
      <xdr:col>29</xdr:col>
      <xdr:colOff>177800</xdr:colOff>
      <xdr:row>36</xdr:row>
      <xdr:rowOff>46584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98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259961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7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292260</xdr:rowOff>
    </xdr:from>
    <xdr:to>
      <xdr:col>26</xdr:col>
      <xdr:colOff>101600</xdr:colOff>
      <xdr:row>36</xdr:row>
      <xdr:rowOff>50960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02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35737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88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282463</xdr:rowOff>
    </xdr:from>
    <xdr:to>
      <xdr:col>22</xdr:col>
      <xdr:colOff>165100</xdr:colOff>
      <xdr:row>36</xdr:row>
      <xdr:rowOff>41163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92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25940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7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312344</xdr:rowOff>
    </xdr:from>
    <xdr:to>
      <xdr:col>19</xdr:col>
      <xdr:colOff>38100</xdr:colOff>
      <xdr:row>36</xdr:row>
      <xdr:rowOff>71044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2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81221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9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297811</xdr:rowOff>
    </xdr:from>
    <xdr:to>
      <xdr:col>15</xdr:col>
      <xdr:colOff>101600</xdr:colOff>
      <xdr:row>36</xdr:row>
      <xdr:rowOff>56511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66688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7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51,783
50,766
329.98
33,372,109
31,954,410
1,249,704
16,427,201
21,404,393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20472</xdr:rowOff>
    </xdr:from>
    <xdr:to>
      <xdr:col>24</xdr:col>
      <xdr:colOff>63500</xdr:colOff>
      <xdr:row>36</xdr:row>
      <xdr:rowOff>58026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2672"/>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58026</xdr:rowOff>
    </xdr:from>
    <xdr:to>
      <xdr:col>19</xdr:col>
      <xdr:colOff>177800</xdr:colOff>
      <xdr:row>36</xdr:row>
      <xdr:rowOff>78778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0226"/>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78778</xdr:rowOff>
    </xdr:from>
    <xdr:to>
      <xdr:col>15</xdr:col>
      <xdr:colOff>50800</xdr:colOff>
      <xdr:row>36</xdr:row>
      <xdr:rowOff>79083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097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79083</xdr:rowOff>
    </xdr:from>
    <xdr:to>
      <xdr:col>10</xdr:col>
      <xdr:colOff>114300</xdr:colOff>
      <xdr:row>37</xdr:row>
      <xdr:rowOff>32741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1283"/>
          <a:ext cx="889000" cy="1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141122</xdr:rowOff>
    </xdr:from>
    <xdr:to>
      <xdr:col>24</xdr:col>
      <xdr:colOff>114300</xdr:colOff>
      <xdr:row>36</xdr:row>
      <xdr:rowOff>71272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163999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7226</xdr:rowOff>
    </xdr:from>
    <xdr:to>
      <xdr:col>20</xdr:col>
      <xdr:colOff>38100</xdr:colOff>
      <xdr:row>36</xdr:row>
      <xdr:rowOff>108826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125353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27978</xdr:rowOff>
    </xdr:from>
    <xdr:to>
      <xdr:col>15</xdr:col>
      <xdr:colOff>101600</xdr:colOff>
      <xdr:row>36</xdr:row>
      <xdr:rowOff>129578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146105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7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28283</xdr:rowOff>
    </xdr:from>
    <xdr:to>
      <xdr:col>10</xdr:col>
      <xdr:colOff>165100</xdr:colOff>
      <xdr:row>36</xdr:row>
      <xdr:rowOff>129883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146410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153391</xdr:rowOff>
    </xdr:from>
    <xdr:to>
      <xdr:col>6</xdr:col>
      <xdr:colOff>38100</xdr:colOff>
      <xdr:row>37</xdr:row>
      <xdr:rowOff>83541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100068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55380</xdr:rowOff>
    </xdr:from>
    <xdr:to>
      <xdr:col>24</xdr:col>
      <xdr:colOff>63500</xdr:colOff>
      <xdr:row>58</xdr:row>
      <xdr:rowOff>81685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99480"/>
          <a:ext cx="838200" cy="2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55380</xdr:rowOff>
    </xdr:from>
    <xdr:to>
      <xdr:col>19</xdr:col>
      <xdr:colOff>177800</xdr:colOff>
      <xdr:row>58</xdr:row>
      <xdr:rowOff>67332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99480"/>
          <a:ext cx="8890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38446</xdr:rowOff>
    </xdr:from>
    <xdr:to>
      <xdr:col>15</xdr:col>
      <xdr:colOff>50800</xdr:colOff>
      <xdr:row>58</xdr:row>
      <xdr:rowOff>67332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82546"/>
          <a:ext cx="889000" cy="2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38446</xdr:rowOff>
    </xdr:from>
    <xdr:to>
      <xdr:col>10</xdr:col>
      <xdr:colOff>114300</xdr:colOff>
      <xdr:row>58</xdr:row>
      <xdr:rowOff>150363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82546"/>
          <a:ext cx="889000" cy="1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30885</xdr:rowOff>
    </xdr:from>
    <xdr:to>
      <xdr:col>24</xdr:col>
      <xdr:colOff>114300</xdr:colOff>
      <xdr:row>58</xdr:row>
      <xdr:rowOff>132485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117262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4580</xdr:rowOff>
    </xdr:from>
    <xdr:to>
      <xdr:col>20</xdr:col>
      <xdr:colOff>38100</xdr:colOff>
      <xdr:row>58</xdr:row>
      <xdr:rowOff>106180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97307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4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16532</xdr:rowOff>
    </xdr:from>
    <xdr:to>
      <xdr:col>15</xdr:col>
      <xdr:colOff>101600</xdr:colOff>
      <xdr:row>58</xdr:row>
      <xdr:rowOff>118132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109259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159096</xdr:rowOff>
    </xdr:from>
    <xdr:to>
      <xdr:col>10</xdr:col>
      <xdr:colOff>165100</xdr:colOff>
      <xdr:row>58</xdr:row>
      <xdr:rowOff>89246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80373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99563</xdr:rowOff>
    </xdr:from>
    <xdr:to>
      <xdr:col>6</xdr:col>
      <xdr:colOff>38100</xdr:colOff>
      <xdr:row>59</xdr:row>
      <xdr:rowOff>29713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20840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164846</xdr:rowOff>
    </xdr:from>
    <xdr:to>
      <xdr:col>24</xdr:col>
      <xdr:colOff>63500</xdr:colOff>
      <xdr:row>78</xdr:row>
      <xdr:rowOff>37333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6496"/>
          <a:ext cx="8382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37333</xdr:rowOff>
    </xdr:from>
    <xdr:to>
      <xdr:col>19</xdr:col>
      <xdr:colOff>177800</xdr:colOff>
      <xdr:row>78</xdr:row>
      <xdr:rowOff>37928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10433"/>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32167</xdr:rowOff>
    </xdr:from>
    <xdr:to>
      <xdr:col>15</xdr:col>
      <xdr:colOff>50800</xdr:colOff>
      <xdr:row>78</xdr:row>
      <xdr:rowOff>37928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5267"/>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26817</xdr:rowOff>
    </xdr:from>
    <xdr:to>
      <xdr:col>10</xdr:col>
      <xdr:colOff>114300</xdr:colOff>
      <xdr:row>78</xdr:row>
      <xdr:rowOff>32167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99917"/>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114046</xdr:rowOff>
    </xdr:from>
    <xdr:to>
      <xdr:col>24</xdr:col>
      <xdr:colOff>114300</xdr:colOff>
      <xdr:row>78</xdr:row>
      <xdr:rowOff>44196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28973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157983</xdr:rowOff>
    </xdr:from>
    <xdr:to>
      <xdr:col>20</xdr:col>
      <xdr:colOff>38100</xdr:colOff>
      <xdr:row>78</xdr:row>
      <xdr:rowOff>88133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79260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158578</xdr:rowOff>
    </xdr:from>
    <xdr:to>
      <xdr:col>15</xdr:col>
      <xdr:colOff>101600</xdr:colOff>
      <xdr:row>78</xdr:row>
      <xdr:rowOff>88728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79855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152817</xdr:rowOff>
    </xdr:from>
    <xdr:to>
      <xdr:col>10</xdr:col>
      <xdr:colOff>165100</xdr:colOff>
      <xdr:row>78</xdr:row>
      <xdr:rowOff>82967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74094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147467</xdr:rowOff>
    </xdr:from>
    <xdr:to>
      <xdr:col>6</xdr:col>
      <xdr:colOff>38100</xdr:colOff>
      <xdr:row>78</xdr:row>
      <xdr:rowOff>77617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68744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22634</xdr:rowOff>
    </xdr:from>
    <xdr:to>
      <xdr:col>24</xdr:col>
      <xdr:colOff>63500</xdr:colOff>
      <xdr:row>94</xdr:row>
      <xdr:rowOff>69945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67484"/>
          <a:ext cx="838200" cy="21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51276</xdr:rowOff>
    </xdr:from>
    <xdr:to>
      <xdr:col>19</xdr:col>
      <xdr:colOff>177800</xdr:colOff>
      <xdr:row>94</xdr:row>
      <xdr:rowOff>69945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996126"/>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51276</xdr:rowOff>
    </xdr:from>
    <xdr:to>
      <xdr:col>15</xdr:col>
      <xdr:colOff>50800</xdr:colOff>
      <xdr:row>95</xdr:row>
      <xdr:rowOff>35970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996126"/>
          <a:ext cx="889000" cy="32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35970</xdr:rowOff>
    </xdr:from>
    <xdr:to>
      <xdr:col>10</xdr:col>
      <xdr:colOff>114300</xdr:colOff>
      <xdr:row>95</xdr:row>
      <xdr:rowOff>82910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23720"/>
          <a:ext cx="889000" cy="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143284</xdr:rowOff>
    </xdr:from>
    <xdr:to>
      <xdr:col>24</xdr:col>
      <xdr:colOff>114300</xdr:colOff>
      <xdr:row>93</xdr:row>
      <xdr:rowOff>73434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166161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6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19145</xdr:rowOff>
    </xdr:from>
    <xdr:to>
      <xdr:col>20</xdr:col>
      <xdr:colOff>38100</xdr:colOff>
      <xdr:row>94</xdr:row>
      <xdr:rowOff>120745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137272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1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476</xdr:rowOff>
    </xdr:from>
    <xdr:to>
      <xdr:col>15</xdr:col>
      <xdr:colOff>101600</xdr:colOff>
      <xdr:row>93</xdr:row>
      <xdr:rowOff>102076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118603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2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156620</xdr:rowOff>
    </xdr:from>
    <xdr:to>
      <xdr:col>10</xdr:col>
      <xdr:colOff>165100</xdr:colOff>
      <xdr:row>95</xdr:row>
      <xdr:rowOff>86770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103297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4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32110</xdr:rowOff>
    </xdr:from>
    <xdr:to>
      <xdr:col>6</xdr:col>
      <xdr:colOff>38100</xdr:colOff>
      <xdr:row>95</xdr:row>
      <xdr:rowOff>133710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150237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9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126517</xdr:rowOff>
    </xdr:from>
    <xdr:to>
      <xdr:col>55</xdr:col>
      <xdr:colOff>0</xdr:colOff>
      <xdr:row>35</xdr:row>
      <xdr:rowOff>169235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27267"/>
          <a:ext cx="838200" cy="4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83339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12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126517</xdr:rowOff>
    </xdr:from>
    <xdr:to>
      <xdr:col>50</xdr:col>
      <xdr:colOff>114300</xdr:colOff>
      <xdr:row>36</xdr:row>
      <xdr:rowOff>64498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27267"/>
          <a:ext cx="889000" cy="10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10271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110828</xdr:rowOff>
    </xdr:from>
    <xdr:to>
      <xdr:col>45</xdr:col>
      <xdr:colOff>177800</xdr:colOff>
      <xdr:row>36</xdr:row>
      <xdr:rowOff>64498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54328"/>
          <a:ext cx="889000" cy="98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33565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8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110828</xdr:rowOff>
    </xdr:from>
    <xdr:to>
      <xdr:col>41</xdr:col>
      <xdr:colOff>50800</xdr:colOff>
      <xdr:row>35</xdr:row>
      <xdr:rowOff>137262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54328"/>
          <a:ext cx="889000" cy="8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118435</xdr:rowOff>
    </xdr:from>
    <xdr:to>
      <xdr:col>55</xdr:col>
      <xdr:colOff>50800</xdr:colOff>
      <xdr:row>36</xdr:row>
      <xdr:rowOff>48585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96862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75717</xdr:rowOff>
    </xdr:from>
    <xdr:to>
      <xdr:col>50</xdr:col>
      <xdr:colOff>165100</xdr:colOff>
      <xdr:row>36</xdr:row>
      <xdr:rowOff>5867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168444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6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13698</xdr:rowOff>
    </xdr:from>
    <xdr:to>
      <xdr:col>46</xdr:col>
      <xdr:colOff>38100</xdr:colOff>
      <xdr:row>36</xdr:row>
      <xdr:rowOff>115298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106425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60028</xdr:rowOff>
    </xdr:from>
    <xdr:to>
      <xdr:col>41</xdr:col>
      <xdr:colOff>101600</xdr:colOff>
      <xdr:row>30</xdr:row>
      <xdr:rowOff>161628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6705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7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86462</xdr:rowOff>
    </xdr:from>
    <xdr:to>
      <xdr:col>36</xdr:col>
      <xdr:colOff>165100</xdr:colOff>
      <xdr:row>36</xdr:row>
      <xdr:rowOff>16612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33139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86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115171</xdr:rowOff>
    </xdr:from>
    <xdr:to>
      <xdr:col>55</xdr:col>
      <xdr:colOff>0</xdr:colOff>
      <xdr:row>56</xdr:row>
      <xdr:rowOff>71471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44921"/>
          <a:ext cx="838200" cy="1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151305</xdr:rowOff>
    </xdr:from>
    <xdr:to>
      <xdr:col>50</xdr:col>
      <xdr:colOff>114300</xdr:colOff>
      <xdr:row>56</xdr:row>
      <xdr:rowOff>71471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81055"/>
          <a:ext cx="889000" cy="9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147168</xdr:rowOff>
    </xdr:from>
    <xdr:to>
      <xdr:col>45</xdr:col>
      <xdr:colOff>177800</xdr:colOff>
      <xdr:row>55</xdr:row>
      <xdr:rowOff>151305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05468"/>
          <a:ext cx="889000" cy="17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147168</xdr:rowOff>
    </xdr:from>
    <xdr:to>
      <xdr:col>41</xdr:col>
      <xdr:colOff>50800</xdr:colOff>
      <xdr:row>55</xdr:row>
      <xdr:rowOff>85385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05468"/>
          <a:ext cx="889000" cy="10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64371</xdr:rowOff>
    </xdr:from>
    <xdr:to>
      <xdr:col>55</xdr:col>
      <xdr:colOff>50800</xdr:colOff>
      <xdr:row>55</xdr:row>
      <xdr:rowOff>165971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42798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7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20671</xdr:rowOff>
    </xdr:from>
    <xdr:to>
      <xdr:col>50</xdr:col>
      <xdr:colOff>165100</xdr:colOff>
      <xdr:row>56</xdr:row>
      <xdr:rowOff>122271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113398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1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100505</xdr:rowOff>
    </xdr:from>
    <xdr:to>
      <xdr:col>46</xdr:col>
      <xdr:colOff>38100</xdr:colOff>
      <xdr:row>56</xdr:row>
      <xdr:rowOff>30655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3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47182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96368</xdr:rowOff>
    </xdr:from>
    <xdr:to>
      <xdr:col>41</xdr:col>
      <xdr:colOff>101600</xdr:colOff>
      <xdr:row>55</xdr:row>
      <xdr:rowOff>26518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5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43045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2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34585</xdr:rowOff>
    </xdr:from>
    <xdr:to>
      <xdr:col>36</xdr:col>
      <xdr:colOff>165100</xdr:colOff>
      <xdr:row>55</xdr:row>
      <xdr:rowOff>136185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152712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3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113906</xdr:rowOff>
    </xdr:from>
    <xdr:to>
      <xdr:col>55</xdr:col>
      <xdr:colOff>0</xdr:colOff>
      <xdr:row>77</xdr:row>
      <xdr:rowOff>123259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15556"/>
          <a:ext cx="8382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113906</xdr:rowOff>
    </xdr:from>
    <xdr:to>
      <xdr:col>50</xdr:col>
      <xdr:colOff>114300</xdr:colOff>
      <xdr:row>78</xdr:row>
      <xdr:rowOff>101791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15556"/>
          <a:ext cx="889000" cy="15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21323</xdr:rowOff>
    </xdr:from>
    <xdr:to>
      <xdr:col>45</xdr:col>
      <xdr:colOff>177800</xdr:colOff>
      <xdr:row>78</xdr:row>
      <xdr:rowOff>101791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94423"/>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21323</xdr:rowOff>
    </xdr:from>
    <xdr:to>
      <xdr:col>41</xdr:col>
      <xdr:colOff>50800</xdr:colOff>
      <xdr:row>78</xdr:row>
      <xdr:rowOff>37440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94423"/>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72459</xdr:rowOff>
    </xdr:from>
    <xdr:to>
      <xdr:col>55</xdr:col>
      <xdr:colOff>50800</xdr:colOff>
      <xdr:row>78</xdr:row>
      <xdr:rowOff>2609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50886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5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63106</xdr:rowOff>
    </xdr:from>
    <xdr:to>
      <xdr:col>50</xdr:col>
      <xdr:colOff>165100</xdr:colOff>
      <xdr:row>77</xdr:row>
      <xdr:rowOff>164706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155833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35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50991</xdr:rowOff>
    </xdr:from>
    <xdr:to>
      <xdr:col>46</xdr:col>
      <xdr:colOff>38100</xdr:colOff>
      <xdr:row>78</xdr:row>
      <xdr:rowOff>152591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143718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1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141973</xdr:rowOff>
    </xdr:from>
    <xdr:to>
      <xdr:col>41</xdr:col>
      <xdr:colOff>101600</xdr:colOff>
      <xdr:row>78</xdr:row>
      <xdr:rowOff>72123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63250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158090</xdr:rowOff>
    </xdr:from>
    <xdr:to>
      <xdr:col>36</xdr:col>
      <xdr:colOff>165100</xdr:colOff>
      <xdr:row>78</xdr:row>
      <xdr:rowOff>88240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79367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5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137120</xdr:rowOff>
    </xdr:from>
    <xdr:to>
      <xdr:col>55</xdr:col>
      <xdr:colOff>0</xdr:colOff>
      <xdr:row>97</xdr:row>
      <xdr:rowOff>79687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96320"/>
          <a:ext cx="838200" cy="11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67942</xdr:rowOff>
    </xdr:from>
    <xdr:to>
      <xdr:col>50</xdr:col>
      <xdr:colOff>114300</xdr:colOff>
      <xdr:row>97</xdr:row>
      <xdr:rowOff>79687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27142"/>
          <a:ext cx="889000" cy="1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56652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133331</xdr:rowOff>
    </xdr:from>
    <xdr:to>
      <xdr:col>45</xdr:col>
      <xdr:colOff>177800</xdr:colOff>
      <xdr:row>96</xdr:row>
      <xdr:rowOff>67942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21081"/>
          <a:ext cx="889000" cy="10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133331</xdr:rowOff>
    </xdr:from>
    <xdr:to>
      <xdr:col>41</xdr:col>
      <xdr:colOff>50800</xdr:colOff>
      <xdr:row>96</xdr:row>
      <xdr:rowOff>72884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421081"/>
          <a:ext cx="889000" cy="11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86320</xdr:rowOff>
    </xdr:from>
    <xdr:to>
      <xdr:col>55</xdr:col>
      <xdr:colOff>50800</xdr:colOff>
      <xdr:row>97</xdr:row>
      <xdr:rowOff>16470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4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64747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2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28887</xdr:rowOff>
    </xdr:from>
    <xdr:to>
      <xdr:col>50</xdr:col>
      <xdr:colOff>165100</xdr:colOff>
      <xdr:row>97</xdr:row>
      <xdr:rowOff>130487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121614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17142</xdr:rowOff>
    </xdr:from>
    <xdr:to>
      <xdr:col>46</xdr:col>
      <xdr:colOff>38100</xdr:colOff>
      <xdr:row>96</xdr:row>
      <xdr:rowOff>118742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7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135269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5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82531</xdr:rowOff>
    </xdr:from>
    <xdr:to>
      <xdr:col>41</xdr:col>
      <xdr:colOff>101600</xdr:colOff>
      <xdr:row>96</xdr:row>
      <xdr:rowOff>12681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29208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22084</xdr:rowOff>
    </xdr:from>
    <xdr:to>
      <xdr:col>36</xdr:col>
      <xdr:colOff>165100</xdr:colOff>
      <xdr:row>96</xdr:row>
      <xdr:rowOff>123684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140211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70091</xdr:rowOff>
    </xdr:from>
    <xdr:to>
      <xdr:col>85</xdr:col>
      <xdr:colOff>127000</xdr:colOff>
      <xdr:row>39</xdr:row>
      <xdr:rowOff>16580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85191"/>
          <a:ext cx="838200" cy="1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70091</xdr:rowOff>
    </xdr:from>
    <xdr:to>
      <xdr:col>81</xdr:col>
      <xdr:colOff>50800</xdr:colOff>
      <xdr:row>38</xdr:row>
      <xdr:rowOff>115868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85191"/>
          <a:ext cx="889000" cy="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115868</xdr:rowOff>
    </xdr:from>
    <xdr:to>
      <xdr:col>76</xdr:col>
      <xdr:colOff>114300</xdr:colOff>
      <xdr:row>38</xdr:row>
      <xdr:rowOff>155778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30968"/>
          <a:ext cx="889000" cy="3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155778</xdr:rowOff>
    </xdr:from>
    <xdr:to>
      <xdr:col>71</xdr:col>
      <xdr:colOff>177800</xdr:colOff>
      <xdr:row>39</xdr:row>
      <xdr:rowOff>33248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70878"/>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137230</xdr:rowOff>
    </xdr:from>
    <xdr:to>
      <xdr:col>85</xdr:col>
      <xdr:colOff>177800</xdr:colOff>
      <xdr:row>39</xdr:row>
      <xdr:rowOff>67380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52157</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6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19291</xdr:rowOff>
    </xdr:from>
    <xdr:to>
      <xdr:col>81</xdr:col>
      <xdr:colOff>101600</xdr:colOff>
      <xdr:row>38</xdr:row>
      <xdr:rowOff>120891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3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137418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3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65068</xdr:rowOff>
    </xdr:from>
    <xdr:to>
      <xdr:col>76</xdr:col>
      <xdr:colOff>165100</xdr:colOff>
      <xdr:row>38</xdr:row>
      <xdr:rowOff>166668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157795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7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104978</xdr:rowOff>
    </xdr:from>
    <xdr:to>
      <xdr:col>72</xdr:col>
      <xdr:colOff>38100</xdr:colOff>
      <xdr:row>39</xdr:row>
      <xdr:rowOff>35128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26255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1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153898</xdr:rowOff>
    </xdr:from>
    <xdr:to>
      <xdr:col>67</xdr:col>
      <xdr:colOff>101600</xdr:colOff>
      <xdr:row>39</xdr:row>
      <xdr:rowOff>84048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75175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61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105916</xdr:rowOff>
    </xdr:from>
    <xdr:to>
      <xdr:col>85</xdr:col>
      <xdr:colOff>127000</xdr:colOff>
      <xdr:row>76</xdr:row>
      <xdr:rowOff>115109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36116"/>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105916</xdr:rowOff>
    </xdr:from>
    <xdr:to>
      <xdr:col>81</xdr:col>
      <xdr:colOff>50800</xdr:colOff>
      <xdr:row>76</xdr:row>
      <xdr:rowOff>105966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36116"/>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105966</xdr:rowOff>
    </xdr:from>
    <xdr:to>
      <xdr:col>76</xdr:col>
      <xdr:colOff>114300</xdr:colOff>
      <xdr:row>76</xdr:row>
      <xdr:rowOff>147783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36166"/>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147783</xdr:rowOff>
    </xdr:from>
    <xdr:to>
      <xdr:col>71</xdr:col>
      <xdr:colOff>177800</xdr:colOff>
      <xdr:row>76</xdr:row>
      <xdr:rowOff>152698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77983"/>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111472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116371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64309</xdr:rowOff>
    </xdr:from>
    <xdr:to>
      <xdr:col>85</xdr:col>
      <xdr:colOff>177800</xdr:colOff>
      <xdr:row>76</xdr:row>
      <xdr:rowOff>165909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42736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7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55116</xdr:rowOff>
    </xdr:from>
    <xdr:to>
      <xdr:col>81</xdr:col>
      <xdr:colOff>101600</xdr:colOff>
      <xdr:row>76</xdr:row>
      <xdr:rowOff>156716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147843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55166</xdr:rowOff>
    </xdr:from>
    <xdr:to>
      <xdr:col>76</xdr:col>
      <xdr:colOff>165100</xdr:colOff>
      <xdr:row>76</xdr:row>
      <xdr:rowOff>156766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147893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7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96983</xdr:rowOff>
    </xdr:from>
    <xdr:to>
      <xdr:col>72</xdr:col>
      <xdr:colOff>38100</xdr:colOff>
      <xdr:row>77</xdr:row>
      <xdr:rowOff>27133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18260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101898</xdr:rowOff>
    </xdr:from>
    <xdr:to>
      <xdr:col>67</xdr:col>
      <xdr:colOff>101600</xdr:colOff>
      <xdr:row>77</xdr:row>
      <xdr:rowOff>32048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23175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2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76403</xdr:rowOff>
    </xdr:from>
    <xdr:to>
      <xdr:col>85</xdr:col>
      <xdr:colOff>127000</xdr:colOff>
      <xdr:row>97</xdr:row>
      <xdr:rowOff>171132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535603"/>
          <a:ext cx="838200" cy="2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171132</xdr:rowOff>
    </xdr:from>
    <xdr:to>
      <xdr:col>81</xdr:col>
      <xdr:colOff>50800</xdr:colOff>
      <xdr:row>98</xdr:row>
      <xdr:rowOff>69393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1782"/>
          <a:ext cx="889000" cy="6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42711</xdr:rowOff>
    </xdr:from>
    <xdr:to>
      <xdr:col>76</xdr:col>
      <xdr:colOff>114300</xdr:colOff>
      <xdr:row>98</xdr:row>
      <xdr:rowOff>69393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44811"/>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42711</xdr:rowOff>
    </xdr:from>
    <xdr:to>
      <xdr:col>71</xdr:col>
      <xdr:colOff>177800</xdr:colOff>
      <xdr:row>98</xdr:row>
      <xdr:rowOff>62827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4811"/>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82250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25603</xdr:rowOff>
    </xdr:from>
    <xdr:to>
      <xdr:col>85</xdr:col>
      <xdr:colOff>177800</xdr:colOff>
      <xdr:row>96</xdr:row>
      <xdr:rowOff>127203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48480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3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120332</xdr:rowOff>
    </xdr:from>
    <xdr:to>
      <xdr:col>81</xdr:col>
      <xdr:colOff>101600</xdr:colOff>
      <xdr:row>98</xdr:row>
      <xdr:rowOff>50482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41609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18593</xdr:rowOff>
    </xdr:from>
    <xdr:to>
      <xdr:col>76</xdr:col>
      <xdr:colOff>165100</xdr:colOff>
      <xdr:row>98</xdr:row>
      <xdr:rowOff>120193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111320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163361</xdr:rowOff>
    </xdr:from>
    <xdr:to>
      <xdr:col>72</xdr:col>
      <xdr:colOff>38100</xdr:colOff>
      <xdr:row>98</xdr:row>
      <xdr:rowOff>93511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84638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12027</xdr:rowOff>
    </xdr:from>
    <xdr:to>
      <xdr:col>67</xdr:col>
      <xdr:colOff>101600</xdr:colOff>
      <xdr:row>98</xdr:row>
      <xdr:rowOff>113627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104754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7478</xdr:rowOff>
    </xdr:from>
    <xdr:to>
      <xdr:col>116</xdr:col>
      <xdr:colOff>63500</xdr:colOff>
      <xdr:row>38</xdr:row>
      <xdr:rowOff>17307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522578"/>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17307</xdr:rowOff>
    </xdr:from>
    <xdr:to>
      <xdr:col>111</xdr:col>
      <xdr:colOff>177800</xdr:colOff>
      <xdr:row>38</xdr:row>
      <xdr:rowOff>23709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32407"/>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112222</xdr:rowOff>
    </xdr:from>
    <xdr:to>
      <xdr:col>107</xdr:col>
      <xdr:colOff>50800</xdr:colOff>
      <xdr:row>38</xdr:row>
      <xdr:rowOff>23709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455872"/>
          <a:ext cx="889000" cy="8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112222</xdr:rowOff>
    </xdr:from>
    <xdr:to>
      <xdr:col>102</xdr:col>
      <xdr:colOff>114300</xdr:colOff>
      <xdr:row>38</xdr:row>
      <xdr:rowOff>29560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55872"/>
          <a:ext cx="8890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128128</xdr:rowOff>
    </xdr:from>
    <xdr:to>
      <xdr:col>116</xdr:col>
      <xdr:colOff>114300</xdr:colOff>
      <xdr:row>38</xdr:row>
      <xdr:rowOff>58278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7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106555</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137957</xdr:rowOff>
    </xdr:from>
    <xdr:to>
      <xdr:col>112</xdr:col>
      <xdr:colOff>38100</xdr:colOff>
      <xdr:row>38</xdr:row>
      <xdr:rowOff>68107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8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59234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7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144358</xdr:rowOff>
    </xdr:from>
    <xdr:to>
      <xdr:col>107</xdr:col>
      <xdr:colOff>101600</xdr:colOff>
      <xdr:row>38</xdr:row>
      <xdr:rowOff>74509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88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65636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61422</xdr:rowOff>
    </xdr:from>
    <xdr:to>
      <xdr:col>102</xdr:col>
      <xdr:colOff>165100</xdr:colOff>
      <xdr:row>37</xdr:row>
      <xdr:rowOff>163023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05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8099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8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150211</xdr:rowOff>
    </xdr:from>
    <xdr:to>
      <xdr:col>98</xdr:col>
      <xdr:colOff>38100</xdr:colOff>
      <xdr:row>38</xdr:row>
      <xdr:rowOff>80361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9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96888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26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92075</xdr:rowOff>
    </xdr:from>
    <xdr:to>
      <xdr:col>116</xdr:col>
      <xdr:colOff>63500</xdr:colOff>
      <xdr:row>74</xdr:row>
      <xdr:rowOff>142863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79375"/>
          <a:ext cx="8382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142863</xdr:rowOff>
    </xdr:from>
    <xdr:to>
      <xdr:col>111</xdr:col>
      <xdr:colOff>177800</xdr:colOff>
      <xdr:row>74</xdr:row>
      <xdr:rowOff>170523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30163"/>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170523</xdr:rowOff>
    </xdr:from>
    <xdr:to>
      <xdr:col>107</xdr:col>
      <xdr:colOff>50800</xdr:colOff>
      <xdr:row>75</xdr:row>
      <xdr:rowOff>31572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57823"/>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38964</xdr:rowOff>
    </xdr:from>
    <xdr:to>
      <xdr:col>102</xdr:col>
      <xdr:colOff>114300</xdr:colOff>
      <xdr:row>75</xdr:row>
      <xdr:rowOff>31572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383364"/>
          <a:ext cx="889000" cy="50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41275</xdr:rowOff>
    </xdr:from>
    <xdr:to>
      <xdr:col>116</xdr:col>
      <xdr:colOff>114300</xdr:colOff>
      <xdr:row>74</xdr:row>
      <xdr:rowOff>142875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64152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92063</xdr:rowOff>
    </xdr:from>
    <xdr:to>
      <xdr:col>112</xdr:col>
      <xdr:colOff>38100</xdr:colOff>
      <xdr:row>75</xdr:row>
      <xdr:rowOff>22213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38740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119723</xdr:rowOff>
    </xdr:from>
    <xdr:to>
      <xdr:col>107</xdr:col>
      <xdr:colOff>101600</xdr:colOff>
      <xdr:row>75</xdr:row>
      <xdr:rowOff>49873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66400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8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152222</xdr:rowOff>
    </xdr:from>
    <xdr:to>
      <xdr:col>102</xdr:col>
      <xdr:colOff>165100</xdr:colOff>
      <xdr:row>75</xdr:row>
      <xdr:rowOff>82372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98899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159614</xdr:rowOff>
    </xdr:from>
    <xdr:to>
      <xdr:col>98</xdr:col>
      <xdr:colOff>38100</xdr:colOff>
      <xdr:row>72</xdr:row>
      <xdr:rowOff>89764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33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106291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1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600" b="0" i="0" baseline="0">
              <a:solidFill>
                <a:schemeClr val="dk1"/>
              </a:solidFill>
              <a:effectLst/>
              <a:latin typeface="ＭＳ 明朝" panose="02020609040205080304" pitchFamily="17" charset="-128"/>
              <a:ea typeface="ＭＳ 明朝" panose="02020609040205080304" pitchFamily="17" charset="-128"/>
              <a:cs typeface="+mn-cs"/>
            </a:rPr>
            <a:t>　歳出決算総額は、住民一人当たり６１７，０８３円となっている。</a:t>
          </a:r>
          <a:r>
            <a:rPr kumimoji="1" lang="ja-JP" altLang="ja-JP" sz="1600" b="0" i="0" baseline="0">
              <a:solidFill>
                <a:schemeClr val="dk1"/>
              </a:solidFill>
              <a:effectLst/>
              <a:latin typeface="ＭＳ 明朝" panose="02020609040205080304" pitchFamily="17" charset="-128"/>
              <a:ea typeface="ＭＳ 明朝" panose="02020609040205080304" pitchFamily="17" charset="-128"/>
              <a:cs typeface="+mn-cs"/>
            </a:rPr>
            <a:t>人件費及び扶助費が類似団体と比較して高い状態が続いており、職員定員適正化計画の再検討等で人件費抑制を行い、併せて資格審査等による扶助費の適正な執行に努めることで今後見込まれる増加を抑制することとしている。</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b="0" i="0" baseline="0">
              <a:solidFill>
                <a:schemeClr val="dk1"/>
              </a:solidFill>
              <a:effectLst/>
              <a:latin typeface="ＭＳ 明朝" panose="02020609040205080304" pitchFamily="17" charset="-128"/>
              <a:ea typeface="ＭＳ 明朝" panose="02020609040205080304" pitchFamily="17" charset="-128"/>
              <a:cs typeface="+mn-cs"/>
            </a:rPr>
            <a:t>　繰出金については、令和２年度</a:t>
          </a:r>
          <a:r>
            <a:rPr kumimoji="1" lang="ja-JP" altLang="en-US" sz="1600" b="0" i="0" baseline="0">
              <a:solidFill>
                <a:schemeClr val="dk1"/>
              </a:solidFill>
              <a:effectLst/>
              <a:latin typeface="ＭＳ 明朝" panose="02020609040205080304" pitchFamily="17" charset="-128"/>
              <a:ea typeface="ＭＳ 明朝" panose="02020609040205080304" pitchFamily="17" charset="-128"/>
              <a:cs typeface="+mn-cs"/>
            </a:rPr>
            <a:t>から</a:t>
          </a:r>
          <a:r>
            <a:rPr kumimoji="1" lang="ja-JP" altLang="ja-JP" sz="1600" b="0" i="0" baseline="0">
              <a:solidFill>
                <a:schemeClr val="dk1"/>
              </a:solidFill>
              <a:effectLst/>
              <a:latin typeface="ＭＳ 明朝" panose="02020609040205080304" pitchFamily="17" charset="-128"/>
              <a:ea typeface="ＭＳ 明朝" panose="02020609040205080304" pitchFamily="17" charset="-128"/>
              <a:cs typeface="+mn-cs"/>
            </a:rPr>
            <a:t>下水道特別会計</a:t>
          </a:r>
          <a:r>
            <a:rPr kumimoji="1" lang="ja-JP" altLang="en-US" sz="1600" b="0" i="0" baseline="0">
              <a:solidFill>
                <a:schemeClr val="dk1"/>
              </a:solidFill>
              <a:effectLst/>
              <a:latin typeface="ＭＳ 明朝" panose="02020609040205080304" pitchFamily="17" charset="-128"/>
              <a:ea typeface="ＭＳ 明朝" panose="02020609040205080304" pitchFamily="17" charset="-128"/>
              <a:cs typeface="+mn-cs"/>
            </a:rPr>
            <a:t>の</a:t>
          </a:r>
          <a:r>
            <a:rPr kumimoji="1" lang="ja-JP" altLang="ja-JP" sz="1600" b="0" i="0" baseline="0">
              <a:solidFill>
                <a:schemeClr val="dk1"/>
              </a:solidFill>
              <a:effectLst/>
              <a:latin typeface="ＭＳ 明朝" panose="02020609040205080304" pitchFamily="17" charset="-128"/>
              <a:ea typeface="ＭＳ 明朝" panose="02020609040205080304" pitchFamily="17" charset="-128"/>
              <a:cs typeface="+mn-cs"/>
            </a:rPr>
            <a:t>公営企業</a:t>
          </a:r>
          <a:r>
            <a:rPr kumimoji="1" lang="ja-JP" altLang="en-US" sz="1600" b="0" i="0" baseline="0">
              <a:solidFill>
                <a:schemeClr val="dk1"/>
              </a:solidFill>
              <a:effectLst/>
              <a:latin typeface="ＭＳ 明朝" panose="02020609040205080304" pitchFamily="17" charset="-128"/>
              <a:ea typeface="ＭＳ 明朝" panose="02020609040205080304" pitchFamily="17" charset="-128"/>
              <a:cs typeface="+mn-cs"/>
            </a:rPr>
            <a:t>法適用</a:t>
          </a:r>
          <a:r>
            <a:rPr kumimoji="1" lang="ja-JP" altLang="ja-JP" sz="1600" b="0" i="0" baseline="0">
              <a:solidFill>
                <a:schemeClr val="dk1"/>
              </a:solidFill>
              <a:effectLst/>
              <a:latin typeface="ＭＳ 明朝" panose="02020609040205080304" pitchFamily="17" charset="-128"/>
              <a:ea typeface="ＭＳ 明朝" panose="02020609040205080304" pitchFamily="17" charset="-128"/>
              <a:cs typeface="+mn-cs"/>
            </a:rPr>
            <a:t>に伴い減少したが、依然として類似団体と比較すると高い状態が続いている。今後も、各事業会計における適正化を図ること等により、普通会計の負担を減らしていくよう努める。</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endParaRPr kumimoji="1" lang="ja-JP" altLang="en-US" sz="1600">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51,783
50,766
329.98
33,372,109
31,954,410
1,249,704
16,427,201
21,404,393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54356</xdr:rowOff>
    </xdr:from>
    <xdr:to>
      <xdr:col>24</xdr:col>
      <xdr:colOff>63500</xdr:colOff>
      <xdr:row>36</xdr:row>
      <xdr:rowOff>107315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6556"/>
          <a:ext cx="8382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139590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106172</xdr:rowOff>
    </xdr:from>
    <xdr:to>
      <xdr:col>19</xdr:col>
      <xdr:colOff>177800</xdr:colOff>
      <xdr:row>36</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837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95013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89789</xdr:rowOff>
    </xdr:from>
    <xdr:to>
      <xdr:col>15</xdr:col>
      <xdr:colOff>50800</xdr:colOff>
      <xdr:row>36</xdr:row>
      <xdr:rowOff>106172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198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168275</xdr:rowOff>
    </xdr:from>
    <xdr:to>
      <xdr:col>10</xdr:col>
      <xdr:colOff>114300</xdr:colOff>
      <xdr:row>36</xdr:row>
      <xdr:rowOff>89789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9025"/>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59199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153433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56515</xdr:rowOff>
    </xdr:from>
    <xdr:to>
      <xdr:col>20</xdr:col>
      <xdr:colOff>38100</xdr:colOff>
      <xdr:row>36</xdr:row>
      <xdr:rowOff>158115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149242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55372</xdr:rowOff>
    </xdr:from>
    <xdr:to>
      <xdr:col>15</xdr:col>
      <xdr:colOff>101600</xdr:colOff>
      <xdr:row>36</xdr:row>
      <xdr:rowOff>156972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148099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38989</xdr:rowOff>
    </xdr:from>
    <xdr:to>
      <xdr:col>10</xdr:col>
      <xdr:colOff>165100</xdr:colOff>
      <xdr:row>36</xdr:row>
      <xdr:rowOff>140589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131716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117475</xdr:rowOff>
    </xdr:from>
    <xdr:to>
      <xdr:col>6</xdr:col>
      <xdr:colOff>38100</xdr:colOff>
      <xdr:row>36</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38752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48264</xdr:rowOff>
    </xdr:from>
    <xdr:to>
      <xdr:col>24</xdr:col>
      <xdr:colOff>63500</xdr:colOff>
      <xdr:row>56</xdr:row>
      <xdr:rowOff>153388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49464"/>
          <a:ext cx="838200" cy="1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146581</xdr:rowOff>
    </xdr:from>
    <xdr:to>
      <xdr:col>19</xdr:col>
      <xdr:colOff>177800</xdr:colOff>
      <xdr:row>56</xdr:row>
      <xdr:rowOff>153388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47781"/>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149599</xdr:rowOff>
    </xdr:from>
    <xdr:to>
      <xdr:col>15</xdr:col>
      <xdr:colOff>50800</xdr:colOff>
      <xdr:row>56</xdr:row>
      <xdr:rowOff>146581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36449"/>
          <a:ext cx="889000" cy="5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149599</xdr:rowOff>
    </xdr:from>
    <xdr:to>
      <xdr:col>10</xdr:col>
      <xdr:colOff>114300</xdr:colOff>
      <xdr:row>57</xdr:row>
      <xdr:rowOff>2819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36449"/>
          <a:ext cx="889000" cy="53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168914</xdr:rowOff>
    </xdr:from>
    <xdr:to>
      <xdr:col>24</xdr:col>
      <xdr:colOff>114300</xdr:colOff>
      <xdr:row>56</xdr:row>
      <xdr:rowOff>99064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147341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7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102588</xdr:rowOff>
    </xdr:from>
    <xdr:to>
      <xdr:col>20</xdr:col>
      <xdr:colOff>38100</xdr:colOff>
      <xdr:row>57</xdr:row>
      <xdr:rowOff>32738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23865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95781</xdr:rowOff>
    </xdr:from>
    <xdr:to>
      <xdr:col>15</xdr:col>
      <xdr:colOff>101600</xdr:colOff>
      <xdr:row>57</xdr:row>
      <xdr:rowOff>25931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17058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98799</xdr:rowOff>
    </xdr:from>
    <xdr:to>
      <xdr:col>10</xdr:col>
      <xdr:colOff>165100</xdr:colOff>
      <xdr:row>54</xdr:row>
      <xdr:rowOff>28949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45476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6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123469</xdr:rowOff>
    </xdr:from>
    <xdr:to>
      <xdr:col>6</xdr:col>
      <xdr:colOff>38100</xdr:colOff>
      <xdr:row>57</xdr:row>
      <xdr:rowOff>53619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44746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1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85244</xdr:rowOff>
    </xdr:from>
    <xdr:to>
      <xdr:col>24</xdr:col>
      <xdr:colOff>63500</xdr:colOff>
      <xdr:row>74</xdr:row>
      <xdr:rowOff>62988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29644"/>
          <a:ext cx="838200" cy="32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143472</xdr:rowOff>
    </xdr:from>
    <xdr:to>
      <xdr:col>19</xdr:col>
      <xdr:colOff>177800</xdr:colOff>
      <xdr:row>74</xdr:row>
      <xdr:rowOff>62988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487872"/>
          <a:ext cx="889000" cy="26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143472</xdr:rowOff>
    </xdr:from>
    <xdr:to>
      <xdr:col>15</xdr:col>
      <xdr:colOff>50800</xdr:colOff>
      <xdr:row>75</xdr:row>
      <xdr:rowOff>75921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487872"/>
          <a:ext cx="889000" cy="44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75921</xdr:rowOff>
    </xdr:from>
    <xdr:to>
      <xdr:col>10</xdr:col>
      <xdr:colOff>114300</xdr:colOff>
      <xdr:row>76</xdr:row>
      <xdr:rowOff>110733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34671"/>
          <a:ext cx="889000" cy="20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34444</xdr:rowOff>
    </xdr:from>
    <xdr:to>
      <xdr:col>24</xdr:col>
      <xdr:colOff>114300</xdr:colOff>
      <xdr:row>72</xdr:row>
      <xdr:rowOff>136044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57321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3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12188</xdr:rowOff>
    </xdr:from>
    <xdr:to>
      <xdr:col>20</xdr:col>
      <xdr:colOff>38100</xdr:colOff>
      <xdr:row>74</xdr:row>
      <xdr:rowOff>113788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130315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7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92672</xdr:rowOff>
    </xdr:from>
    <xdr:to>
      <xdr:col>15</xdr:col>
      <xdr:colOff>101600</xdr:colOff>
      <xdr:row>73</xdr:row>
      <xdr:rowOff>22822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39349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1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25121</xdr:rowOff>
    </xdr:from>
    <xdr:to>
      <xdr:col>10</xdr:col>
      <xdr:colOff>165100</xdr:colOff>
      <xdr:row>75</xdr:row>
      <xdr:rowOff>126721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143248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5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59933</xdr:rowOff>
    </xdr:from>
    <xdr:to>
      <xdr:col>6</xdr:col>
      <xdr:colOff>38100</xdr:colOff>
      <xdr:row>76</xdr:row>
      <xdr:rowOff>161533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6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68777</xdr:rowOff>
    </xdr:from>
    <xdr:to>
      <xdr:col>24</xdr:col>
      <xdr:colOff>63500</xdr:colOff>
      <xdr:row>96</xdr:row>
      <xdr:rowOff>132004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27977"/>
          <a:ext cx="838200" cy="6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52756</xdr:rowOff>
    </xdr:from>
    <xdr:to>
      <xdr:col>19</xdr:col>
      <xdr:colOff>177800</xdr:colOff>
      <xdr:row>96</xdr:row>
      <xdr:rowOff>68777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11956"/>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7211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85674</xdr:rowOff>
    </xdr:from>
    <xdr:to>
      <xdr:col>15</xdr:col>
      <xdr:colOff>50800</xdr:colOff>
      <xdr:row>96</xdr:row>
      <xdr:rowOff>52756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201974"/>
          <a:ext cx="889000" cy="30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53327</xdr:rowOff>
    </xdr:from>
    <xdr:to>
      <xdr:col>10</xdr:col>
      <xdr:colOff>114300</xdr:colOff>
      <xdr:row>94</xdr:row>
      <xdr:rowOff>85674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998177"/>
          <a:ext cx="889000" cy="20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81204</xdr:rowOff>
    </xdr:from>
    <xdr:to>
      <xdr:col>24</xdr:col>
      <xdr:colOff>114300</xdr:colOff>
      <xdr:row>97</xdr:row>
      <xdr:rowOff>11354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59631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17977</xdr:rowOff>
    </xdr:from>
    <xdr:to>
      <xdr:col>20</xdr:col>
      <xdr:colOff>38100</xdr:colOff>
      <xdr:row>96</xdr:row>
      <xdr:rowOff>119577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110704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1956</xdr:rowOff>
    </xdr:from>
    <xdr:to>
      <xdr:col>15</xdr:col>
      <xdr:colOff>101600</xdr:colOff>
      <xdr:row>96</xdr:row>
      <xdr:rowOff>103556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94683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34874</xdr:rowOff>
    </xdr:from>
    <xdr:to>
      <xdr:col>10</xdr:col>
      <xdr:colOff>165100</xdr:colOff>
      <xdr:row>94</xdr:row>
      <xdr:rowOff>136474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153001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92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2527</xdr:rowOff>
    </xdr:from>
    <xdr:to>
      <xdr:col>6</xdr:col>
      <xdr:colOff>38100</xdr:colOff>
      <xdr:row>93</xdr:row>
      <xdr:rowOff>104127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9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120654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72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135890</xdr:rowOff>
    </xdr:from>
    <xdr:to>
      <xdr:col>55</xdr:col>
      <xdr:colOff>0</xdr:colOff>
      <xdr:row>38</xdr:row>
      <xdr:rowOff>78740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795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28829</xdr:rowOff>
    </xdr:from>
    <xdr:to>
      <xdr:col>50</xdr:col>
      <xdr:colOff>114300</xdr:colOff>
      <xdr:row>37</xdr:row>
      <xdr:rowOff>135890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72479"/>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28829</xdr:rowOff>
    </xdr:from>
    <xdr:to>
      <xdr:col>45</xdr:col>
      <xdr:colOff>177800</xdr:colOff>
      <xdr:row>38</xdr:row>
      <xdr:rowOff>74549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72479"/>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24655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74549</xdr:rowOff>
    </xdr:from>
    <xdr:to>
      <xdr:col>41</xdr:col>
      <xdr:colOff>50800</xdr:colOff>
      <xdr:row>38</xdr:row>
      <xdr:rowOff>98171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89649"/>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27940</xdr:rowOff>
    </xdr:from>
    <xdr:to>
      <xdr:col>55</xdr:col>
      <xdr:colOff>50800</xdr:colOff>
      <xdr:row>38</xdr:row>
      <xdr:rowOff>129540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6367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85090</xdr:rowOff>
    </xdr:from>
    <xdr:to>
      <xdr:col>50</xdr:col>
      <xdr:colOff>165100</xdr:colOff>
      <xdr:row>38</xdr:row>
      <xdr:rowOff>15240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6367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2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149479</xdr:rowOff>
    </xdr:from>
    <xdr:to>
      <xdr:col>46</xdr:col>
      <xdr:colOff>38100</xdr:colOff>
      <xdr:row>37</xdr:row>
      <xdr:rowOff>79629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96156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096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23749</xdr:rowOff>
    </xdr:from>
    <xdr:to>
      <xdr:col>41</xdr:col>
      <xdr:colOff>101600</xdr:colOff>
      <xdr:row>38</xdr:row>
      <xdr:rowOff>125349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116476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31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47371</xdr:rowOff>
    </xdr:from>
    <xdr:to>
      <xdr:col>36</xdr:col>
      <xdr:colOff>165100</xdr:colOff>
      <xdr:row>38</xdr:row>
      <xdr:rowOff>148971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140098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5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68682</xdr:rowOff>
    </xdr:from>
    <xdr:to>
      <xdr:col>55</xdr:col>
      <xdr:colOff>0</xdr:colOff>
      <xdr:row>55</xdr:row>
      <xdr:rowOff>74987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26982"/>
          <a:ext cx="838200" cy="17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74987</xdr:rowOff>
    </xdr:from>
    <xdr:to>
      <xdr:col>50</xdr:col>
      <xdr:colOff>114300</xdr:colOff>
      <xdr:row>55</xdr:row>
      <xdr:rowOff>142557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504737"/>
          <a:ext cx="889000" cy="6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133128</xdr:rowOff>
    </xdr:from>
    <xdr:to>
      <xdr:col>45</xdr:col>
      <xdr:colOff>177800</xdr:colOff>
      <xdr:row>55</xdr:row>
      <xdr:rowOff>142557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391428"/>
          <a:ext cx="889000" cy="1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133128</xdr:rowOff>
    </xdr:from>
    <xdr:to>
      <xdr:col>41</xdr:col>
      <xdr:colOff>50800</xdr:colOff>
      <xdr:row>54</xdr:row>
      <xdr:rowOff>145358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39142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17882</xdr:rowOff>
    </xdr:from>
    <xdr:to>
      <xdr:col>55</xdr:col>
      <xdr:colOff>50800</xdr:colOff>
      <xdr:row>54</xdr:row>
      <xdr:rowOff>119482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7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40759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2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24187</xdr:rowOff>
    </xdr:from>
    <xdr:to>
      <xdr:col>50</xdr:col>
      <xdr:colOff>165100</xdr:colOff>
      <xdr:row>55</xdr:row>
      <xdr:rowOff>125787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142314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91757</xdr:rowOff>
    </xdr:from>
    <xdr:to>
      <xdr:col>46</xdr:col>
      <xdr:colOff>38100</xdr:colOff>
      <xdr:row>56</xdr:row>
      <xdr:rowOff>21907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38434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9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82328</xdr:rowOff>
    </xdr:from>
    <xdr:to>
      <xdr:col>41</xdr:col>
      <xdr:colOff>101600</xdr:colOff>
      <xdr:row>55</xdr:row>
      <xdr:rowOff>12478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29005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11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94558</xdr:rowOff>
    </xdr:from>
    <xdr:to>
      <xdr:col>36</xdr:col>
      <xdr:colOff>165100</xdr:colOff>
      <xdr:row>55</xdr:row>
      <xdr:rowOff>24708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41235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143880</xdr:rowOff>
    </xdr:from>
    <xdr:to>
      <xdr:col>55</xdr:col>
      <xdr:colOff>0</xdr:colOff>
      <xdr:row>76</xdr:row>
      <xdr:rowOff>159196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02630"/>
          <a:ext cx="838200" cy="1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143880</xdr:rowOff>
    </xdr:from>
    <xdr:to>
      <xdr:col>50</xdr:col>
      <xdr:colOff>114300</xdr:colOff>
      <xdr:row>76</xdr:row>
      <xdr:rowOff>169777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02630"/>
          <a:ext cx="889000" cy="19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26150</xdr:rowOff>
    </xdr:from>
    <xdr:to>
      <xdr:col>45</xdr:col>
      <xdr:colOff>177800</xdr:colOff>
      <xdr:row>76</xdr:row>
      <xdr:rowOff>169777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056350"/>
          <a:ext cx="889000" cy="14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26150</xdr:rowOff>
    </xdr:from>
    <xdr:to>
      <xdr:col>41</xdr:col>
      <xdr:colOff>50800</xdr:colOff>
      <xdr:row>77</xdr:row>
      <xdr:rowOff>138295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56350"/>
          <a:ext cx="889000" cy="28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108396</xdr:rowOff>
    </xdr:from>
    <xdr:to>
      <xdr:col>55</xdr:col>
      <xdr:colOff>50800</xdr:colOff>
      <xdr:row>77</xdr:row>
      <xdr:rowOff>38546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86823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93080</xdr:rowOff>
    </xdr:from>
    <xdr:to>
      <xdr:col>50</xdr:col>
      <xdr:colOff>165100</xdr:colOff>
      <xdr:row>76</xdr:row>
      <xdr:rowOff>23230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0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118977</xdr:rowOff>
    </xdr:from>
    <xdr:to>
      <xdr:col>46</xdr:col>
      <xdr:colOff>38100</xdr:colOff>
      <xdr:row>77</xdr:row>
      <xdr:rowOff>49127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4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40254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4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146800</xdr:rowOff>
    </xdr:from>
    <xdr:to>
      <xdr:col>41</xdr:col>
      <xdr:colOff>101600</xdr:colOff>
      <xdr:row>76</xdr:row>
      <xdr:rowOff>76950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68077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0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87495</xdr:rowOff>
    </xdr:from>
    <xdr:to>
      <xdr:col>36</xdr:col>
      <xdr:colOff>165100</xdr:colOff>
      <xdr:row>78</xdr:row>
      <xdr:rowOff>17645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8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8772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166579</xdr:rowOff>
    </xdr:from>
    <xdr:to>
      <xdr:col>55</xdr:col>
      <xdr:colOff>0</xdr:colOff>
      <xdr:row>95</xdr:row>
      <xdr:rowOff>106344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282879"/>
          <a:ext cx="838200" cy="1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106344</xdr:rowOff>
    </xdr:from>
    <xdr:to>
      <xdr:col>50</xdr:col>
      <xdr:colOff>114300</xdr:colOff>
      <xdr:row>96</xdr:row>
      <xdr:rowOff>73082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394094"/>
          <a:ext cx="889000" cy="1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13379</xdr:rowOff>
    </xdr:from>
    <xdr:to>
      <xdr:col>45</xdr:col>
      <xdr:colOff>177800</xdr:colOff>
      <xdr:row>96</xdr:row>
      <xdr:rowOff>73082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72579"/>
          <a:ext cx="889000" cy="5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13379</xdr:rowOff>
    </xdr:from>
    <xdr:to>
      <xdr:col>41</xdr:col>
      <xdr:colOff>50800</xdr:colOff>
      <xdr:row>96</xdr:row>
      <xdr:rowOff>147701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72579"/>
          <a:ext cx="889000" cy="1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115779</xdr:rowOff>
    </xdr:from>
    <xdr:to>
      <xdr:col>55</xdr:col>
      <xdr:colOff>50800</xdr:colOff>
      <xdr:row>95</xdr:row>
      <xdr:rowOff>45929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138656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08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55544</xdr:rowOff>
    </xdr:from>
    <xdr:to>
      <xdr:col>50</xdr:col>
      <xdr:colOff>165100</xdr:colOff>
      <xdr:row>95</xdr:row>
      <xdr:rowOff>157144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148271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22282</xdr:rowOff>
    </xdr:from>
    <xdr:to>
      <xdr:col>46</xdr:col>
      <xdr:colOff>38100</xdr:colOff>
      <xdr:row>96</xdr:row>
      <xdr:rowOff>123882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115009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57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134029</xdr:rowOff>
    </xdr:from>
    <xdr:to>
      <xdr:col>41</xdr:col>
      <xdr:colOff>101600</xdr:colOff>
      <xdr:row>96</xdr:row>
      <xdr:rowOff>64179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55306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1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96901</xdr:rowOff>
    </xdr:from>
    <xdr:to>
      <xdr:col>36</xdr:col>
      <xdr:colOff>165100</xdr:colOff>
      <xdr:row>97</xdr:row>
      <xdr:rowOff>27051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18178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91160</xdr:rowOff>
    </xdr:from>
    <xdr:to>
      <xdr:col>85</xdr:col>
      <xdr:colOff>127000</xdr:colOff>
      <xdr:row>38</xdr:row>
      <xdr:rowOff>93599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606260"/>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90856</xdr:rowOff>
    </xdr:from>
    <xdr:to>
      <xdr:col>81</xdr:col>
      <xdr:colOff>50800</xdr:colOff>
      <xdr:row>38</xdr:row>
      <xdr:rowOff>91160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605956"/>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90936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144463</xdr:rowOff>
    </xdr:from>
    <xdr:to>
      <xdr:col>76</xdr:col>
      <xdr:colOff>114300</xdr:colOff>
      <xdr:row>38</xdr:row>
      <xdr:rowOff>90856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88113"/>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144463</xdr:rowOff>
    </xdr:from>
    <xdr:to>
      <xdr:col>71</xdr:col>
      <xdr:colOff>177800</xdr:colOff>
      <xdr:row>38</xdr:row>
      <xdr:rowOff>71539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88113"/>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42799</xdr:rowOff>
    </xdr:from>
    <xdr:to>
      <xdr:col>85</xdr:col>
      <xdr:colOff>177800</xdr:colOff>
      <xdr:row>38</xdr:row>
      <xdr:rowOff>144399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129176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40360</xdr:rowOff>
    </xdr:from>
    <xdr:to>
      <xdr:col>81</xdr:col>
      <xdr:colOff>101600</xdr:colOff>
      <xdr:row>38</xdr:row>
      <xdr:rowOff>141960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133087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4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40056</xdr:rowOff>
    </xdr:from>
    <xdr:to>
      <xdr:col>76</xdr:col>
      <xdr:colOff>165100</xdr:colOff>
      <xdr:row>38</xdr:row>
      <xdr:rowOff>141656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132783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4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93663</xdr:rowOff>
    </xdr:from>
    <xdr:to>
      <xdr:col>72</xdr:col>
      <xdr:colOff>38100</xdr:colOff>
      <xdr:row>38</xdr:row>
      <xdr:rowOff>23813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3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14940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3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20739</xdr:rowOff>
    </xdr:from>
    <xdr:to>
      <xdr:col>67</xdr:col>
      <xdr:colOff>101600</xdr:colOff>
      <xdr:row>38</xdr:row>
      <xdr:rowOff>122339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113466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1340</xdr:rowOff>
    </xdr:from>
    <xdr:to>
      <xdr:col>85</xdr:col>
      <xdr:colOff>127000</xdr:colOff>
      <xdr:row>57</xdr:row>
      <xdr:rowOff>144824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73990"/>
          <a:ext cx="838200" cy="1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58280</xdr:rowOff>
    </xdr:from>
    <xdr:to>
      <xdr:col>81</xdr:col>
      <xdr:colOff>50800</xdr:colOff>
      <xdr:row>57</xdr:row>
      <xdr:rowOff>144824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30930"/>
          <a:ext cx="889000" cy="8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138671</xdr:rowOff>
    </xdr:from>
    <xdr:to>
      <xdr:col>76</xdr:col>
      <xdr:colOff>114300</xdr:colOff>
      <xdr:row>57</xdr:row>
      <xdr:rowOff>58280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39871"/>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138671</xdr:rowOff>
    </xdr:from>
    <xdr:to>
      <xdr:col>71</xdr:col>
      <xdr:colOff>177800</xdr:colOff>
      <xdr:row>56</xdr:row>
      <xdr:rowOff>161360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39871"/>
          <a:ext cx="8890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121990</xdr:rowOff>
    </xdr:from>
    <xdr:to>
      <xdr:col>85</xdr:col>
      <xdr:colOff>177800</xdr:colOff>
      <xdr:row>57</xdr:row>
      <xdr:rowOff>52140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100417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94024</xdr:rowOff>
    </xdr:from>
    <xdr:to>
      <xdr:col>81</xdr:col>
      <xdr:colOff>101600</xdr:colOff>
      <xdr:row>58</xdr:row>
      <xdr:rowOff>24174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15301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7480</xdr:rowOff>
    </xdr:from>
    <xdr:to>
      <xdr:col>76</xdr:col>
      <xdr:colOff>165100</xdr:colOff>
      <xdr:row>57</xdr:row>
      <xdr:rowOff>109080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125607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5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87871</xdr:rowOff>
    </xdr:from>
    <xdr:to>
      <xdr:col>72</xdr:col>
      <xdr:colOff>38100</xdr:colOff>
      <xdr:row>57</xdr:row>
      <xdr:rowOff>18021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34548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6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110560</xdr:rowOff>
    </xdr:from>
    <xdr:to>
      <xdr:col>67</xdr:col>
      <xdr:colOff>101600</xdr:colOff>
      <xdr:row>57</xdr:row>
      <xdr:rowOff>40710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57237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70092</xdr:rowOff>
    </xdr:from>
    <xdr:to>
      <xdr:col>85</xdr:col>
      <xdr:colOff>127000</xdr:colOff>
      <xdr:row>79</xdr:row>
      <xdr:rowOff>16580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43192"/>
          <a:ext cx="838200" cy="1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70092</xdr:rowOff>
    </xdr:from>
    <xdr:to>
      <xdr:col>81</xdr:col>
      <xdr:colOff>50800</xdr:colOff>
      <xdr:row>78</xdr:row>
      <xdr:rowOff>115869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443192"/>
          <a:ext cx="889000" cy="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115869</xdr:rowOff>
    </xdr:from>
    <xdr:to>
      <xdr:col>76</xdr:col>
      <xdr:colOff>114300</xdr:colOff>
      <xdr:row>78</xdr:row>
      <xdr:rowOff>155778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88969"/>
          <a:ext cx="889000" cy="3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155778</xdr:rowOff>
    </xdr:from>
    <xdr:to>
      <xdr:col>71</xdr:col>
      <xdr:colOff>177800</xdr:colOff>
      <xdr:row>79</xdr:row>
      <xdr:rowOff>33249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28878"/>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137230</xdr:rowOff>
    </xdr:from>
    <xdr:to>
      <xdr:col>85</xdr:col>
      <xdr:colOff>177800</xdr:colOff>
      <xdr:row>79</xdr:row>
      <xdr:rowOff>67380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52157</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2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19292</xdr:rowOff>
    </xdr:from>
    <xdr:to>
      <xdr:col>81</xdr:col>
      <xdr:colOff>101600</xdr:colOff>
      <xdr:row>78</xdr:row>
      <xdr:rowOff>120892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137419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16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65069</xdr:rowOff>
    </xdr:from>
    <xdr:to>
      <xdr:col>76</xdr:col>
      <xdr:colOff>165100</xdr:colOff>
      <xdr:row>78</xdr:row>
      <xdr:rowOff>166669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157796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53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104978</xdr:rowOff>
    </xdr:from>
    <xdr:to>
      <xdr:col>72</xdr:col>
      <xdr:colOff>38100</xdr:colOff>
      <xdr:row>79</xdr:row>
      <xdr:rowOff>35128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7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26255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57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153899</xdr:rowOff>
    </xdr:from>
    <xdr:to>
      <xdr:col>67</xdr:col>
      <xdr:colOff>101600</xdr:colOff>
      <xdr:row>79</xdr:row>
      <xdr:rowOff>84049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75176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19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105916</xdr:rowOff>
    </xdr:from>
    <xdr:to>
      <xdr:col>85</xdr:col>
      <xdr:colOff>127000</xdr:colOff>
      <xdr:row>96</xdr:row>
      <xdr:rowOff>115109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565116"/>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105916</xdr:rowOff>
    </xdr:from>
    <xdr:to>
      <xdr:col>81</xdr:col>
      <xdr:colOff>50800</xdr:colOff>
      <xdr:row>96</xdr:row>
      <xdr:rowOff>105966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65116"/>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105966</xdr:rowOff>
    </xdr:from>
    <xdr:to>
      <xdr:col>76</xdr:col>
      <xdr:colOff>114300</xdr:colOff>
      <xdr:row>96</xdr:row>
      <xdr:rowOff>147783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65166"/>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147783</xdr:rowOff>
    </xdr:from>
    <xdr:to>
      <xdr:col>71</xdr:col>
      <xdr:colOff>177800</xdr:colOff>
      <xdr:row>96</xdr:row>
      <xdr:rowOff>152698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06983"/>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111406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116290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64309</xdr:rowOff>
    </xdr:from>
    <xdr:to>
      <xdr:col>85</xdr:col>
      <xdr:colOff>177800</xdr:colOff>
      <xdr:row>96</xdr:row>
      <xdr:rowOff>165909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2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42736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0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55116</xdr:rowOff>
    </xdr:from>
    <xdr:to>
      <xdr:col>81</xdr:col>
      <xdr:colOff>101600</xdr:colOff>
      <xdr:row>96</xdr:row>
      <xdr:rowOff>156716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1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147843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0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55166</xdr:rowOff>
    </xdr:from>
    <xdr:to>
      <xdr:col>76</xdr:col>
      <xdr:colOff>165100</xdr:colOff>
      <xdr:row>96</xdr:row>
      <xdr:rowOff>156766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147893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96983</xdr:rowOff>
    </xdr:from>
    <xdr:to>
      <xdr:col>72</xdr:col>
      <xdr:colOff>38100</xdr:colOff>
      <xdr:row>97</xdr:row>
      <xdr:rowOff>27133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18260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4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101898</xdr:rowOff>
    </xdr:from>
    <xdr:to>
      <xdr:col>67</xdr:col>
      <xdr:colOff>101600</xdr:colOff>
      <xdr:row>97</xdr:row>
      <xdr:rowOff>32048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6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23175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5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100781</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444431"/>
          <a:ext cx="889000" cy="9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100781</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444431"/>
          <a:ext cx="889000" cy="9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55497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57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49981</xdr:rowOff>
    </xdr:from>
    <xdr:to>
      <xdr:col>102</xdr:col>
      <xdr:colOff>165100</xdr:colOff>
      <xdr:row>37</xdr:row>
      <xdr:rowOff>151581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3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168108</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616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600" b="0" i="0" baseline="0">
              <a:solidFill>
                <a:schemeClr val="dk1"/>
              </a:solidFill>
              <a:effectLst/>
              <a:latin typeface="ＭＳ 明朝" panose="02020609040205080304" pitchFamily="17" charset="-128"/>
              <a:ea typeface="ＭＳ 明朝" panose="02020609040205080304" pitchFamily="17" charset="-128"/>
              <a:cs typeface="+mn-cs"/>
            </a:rPr>
            <a:t>　民生費は、住民一人当たり２３４，３３５円となっており、過去５年間、類似団体平均よりも２万円から３万円程度高い状態が続いている。主な要因としては、障害福祉サービス給付費や私立保育所等運営費などの扶助費の増嵩が続いていることが挙げられる。また、令和５年度については、物価高騰対策給付金給付事業の増などもあり、前年度から１９，６５７円増加している。</a:t>
          </a:r>
          <a:endParaRPr kumimoji="1" lang="en-US" altLang="ja-JP" sz="1600" b="0" i="0" baseline="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600" b="0" i="0" baseline="0">
              <a:solidFill>
                <a:schemeClr val="dk1"/>
              </a:solidFill>
              <a:effectLst/>
              <a:latin typeface="ＭＳ 明朝" panose="02020609040205080304" pitchFamily="17" charset="-128"/>
              <a:ea typeface="ＭＳ 明朝" panose="02020609040205080304" pitchFamily="17" charset="-128"/>
              <a:cs typeface="+mn-cs"/>
            </a:rPr>
            <a:t>　農林水産業費は、</a:t>
          </a:r>
          <a:r>
            <a:rPr kumimoji="1" lang="ja-JP" altLang="ja-JP" sz="1600" b="0" i="0" baseline="0">
              <a:solidFill>
                <a:schemeClr val="dk1"/>
              </a:solidFill>
              <a:effectLst/>
              <a:latin typeface="ＭＳ 明朝" panose="02020609040205080304" pitchFamily="17" charset="-128"/>
              <a:ea typeface="ＭＳ 明朝" panose="02020609040205080304" pitchFamily="17" charset="-128"/>
              <a:cs typeface="+mn-cs"/>
            </a:rPr>
            <a:t>食肉等流通体制整備事業費補助金など</a:t>
          </a:r>
          <a:r>
            <a:rPr kumimoji="1" lang="ja-JP" altLang="en-US" sz="1600" b="0" i="0" baseline="0">
              <a:solidFill>
                <a:schemeClr val="dk1"/>
              </a:solidFill>
              <a:effectLst/>
              <a:latin typeface="ＭＳ 明朝" panose="02020609040205080304" pitchFamily="17" charset="-128"/>
              <a:ea typeface="ＭＳ 明朝" panose="02020609040205080304" pitchFamily="17" charset="-128"/>
              <a:cs typeface="+mn-cs"/>
            </a:rPr>
            <a:t>の増</a:t>
          </a:r>
          <a:r>
            <a:rPr kumimoji="1" lang="ja-JP" altLang="ja-JP" sz="1600" b="0" i="0" baseline="0">
              <a:solidFill>
                <a:schemeClr val="dk1"/>
              </a:solidFill>
              <a:effectLst/>
              <a:latin typeface="ＭＳ 明朝" panose="02020609040205080304" pitchFamily="17" charset="-128"/>
              <a:ea typeface="ＭＳ 明朝" panose="02020609040205080304" pitchFamily="17" charset="-128"/>
              <a:cs typeface="+mn-cs"/>
            </a:rPr>
            <a:t>によ</a:t>
          </a:r>
          <a:r>
            <a:rPr kumimoji="1" lang="ja-JP" altLang="en-US" sz="1600" b="0" i="0" baseline="0">
              <a:solidFill>
                <a:schemeClr val="dk1"/>
              </a:solidFill>
              <a:effectLst/>
              <a:latin typeface="ＭＳ 明朝" panose="02020609040205080304" pitchFamily="17" charset="-128"/>
              <a:ea typeface="ＭＳ 明朝" panose="02020609040205080304" pitchFamily="17" charset="-128"/>
              <a:cs typeface="+mn-cs"/>
            </a:rPr>
            <a:t>り、令和４年度に引き続き増加している</a:t>
          </a:r>
          <a:r>
            <a:rPr kumimoji="1" lang="ja-JP" altLang="ja-JP" sz="16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標準財政規模</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に対する実質収支額の割合</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については、前年度</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から１．２５ポイントの減</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となった。これは、前年度と比較して実質収支額が、</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１３．５％</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となったためである。</a:t>
          </a: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なお、財政調整基金残高については、病院事業会計長期貸付金の繰上償還に伴う積立てを行ったため、前年度比で増加している。</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今後も市税徴収率向上に向けた取組による財源の確保と更なる行財政改革による経費削減に努め、健全な財政運営を図る。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一般会計及び特別会計</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並びに</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公営企業の各会計において</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資金不足は生じておらず黒字となっている。公営企業の中には、一般会計からの繰入れに頼っているところもあり、一般会計においても令和７年度で合併特例債の発行期限が終了すること等により財源確保が厳しい状況にあることから、今後も歳入確保に努め、財政健全化に取り組んでいく。</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33372109</v>
      </c>
      <c r="BO4" s="485"/>
      <c r="BP4" s="485"/>
      <c r="BQ4" s="485"/>
      <c r="BR4" s="485"/>
      <c r="BS4" s="485"/>
      <c r="BT4" s="485"/>
      <c r="BU4" s="486"/>
      <c r="BV4" s="484">
        <v>31389517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7.6</v>
      </c>
      <c r="CU4" s="625"/>
      <c r="CV4" s="625"/>
      <c r="CW4" s="625"/>
      <c r="CX4" s="625"/>
      <c r="CY4" s="625"/>
      <c r="CZ4" s="625"/>
      <c r="DA4" s="626"/>
      <c r="DB4" s="624">
        <v>8.9</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31954410</v>
      </c>
      <c r="BO5" s="456"/>
      <c r="BP5" s="456"/>
      <c r="BQ5" s="456"/>
      <c r="BR5" s="456"/>
      <c r="BS5" s="456"/>
      <c r="BT5" s="456"/>
      <c r="BU5" s="457"/>
      <c r="BV5" s="455">
        <v>29632397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89.1</v>
      </c>
      <c r="CU5" s="453"/>
      <c r="CV5" s="453"/>
      <c r="CW5" s="453"/>
      <c r="CX5" s="453"/>
      <c r="CY5" s="453"/>
      <c r="CZ5" s="453"/>
      <c r="DA5" s="454"/>
      <c r="DB5" s="452">
        <v>89.3</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1417699</v>
      </c>
      <c r="BO6" s="456"/>
      <c r="BP6" s="456"/>
      <c r="BQ6" s="456"/>
      <c r="BR6" s="456"/>
      <c r="BS6" s="456"/>
      <c r="BT6" s="456"/>
      <c r="BU6" s="457"/>
      <c r="BV6" s="455">
        <v>1757120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89.6</v>
      </c>
      <c r="CU6" s="599"/>
      <c r="CV6" s="599"/>
      <c r="CW6" s="599"/>
      <c r="CX6" s="599"/>
      <c r="CY6" s="599"/>
      <c r="CZ6" s="599"/>
      <c r="DA6" s="600"/>
      <c r="DB6" s="598">
        <v>90.4</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167995</v>
      </c>
      <c r="BO7" s="456"/>
      <c r="BP7" s="456"/>
      <c r="BQ7" s="456"/>
      <c r="BR7" s="456"/>
      <c r="BS7" s="456"/>
      <c r="BT7" s="456"/>
      <c r="BU7" s="457"/>
      <c r="BV7" s="455">
        <v>313197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16427201</v>
      </c>
      <c r="CU7" s="456"/>
      <c r="CV7" s="456"/>
      <c r="CW7" s="456"/>
      <c r="CX7" s="456"/>
      <c r="CY7" s="456"/>
      <c r="CZ7" s="456"/>
      <c r="DA7" s="457"/>
      <c r="DB7" s="455">
        <v>16303809</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1249704</v>
      </c>
      <c r="BO8" s="456"/>
      <c r="BP8" s="456"/>
      <c r="BQ8" s="456"/>
      <c r="BR8" s="456"/>
      <c r="BS8" s="456"/>
      <c r="BT8" s="456"/>
      <c r="BU8" s="457"/>
      <c r="BV8" s="455">
        <v>1443923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0.42</v>
      </c>
      <c r="CU8" s="559"/>
      <c r="CV8" s="559"/>
      <c r="CW8" s="559"/>
      <c r="CX8" s="559"/>
      <c r="CY8" s="559"/>
      <c r="CZ8" s="559"/>
      <c r="DA8" s="560"/>
      <c r="DB8" s="558">
        <v>0.42</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51994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-194219</v>
      </c>
      <c r="BO9" s="456"/>
      <c r="BP9" s="456"/>
      <c r="BQ9" s="456"/>
      <c r="BR9" s="456"/>
      <c r="BS9" s="456"/>
      <c r="BT9" s="456"/>
      <c r="BU9" s="457"/>
      <c r="BV9" s="455">
        <v>77024</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11.1</v>
      </c>
      <c r="CU9" s="453"/>
      <c r="CV9" s="453"/>
      <c r="CW9" s="453"/>
      <c r="CX9" s="453"/>
      <c r="CY9" s="453"/>
      <c r="CZ9" s="453"/>
      <c r="DA9" s="454"/>
      <c r="DB9" s="452">
        <v>12.3</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53758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786300</v>
      </c>
      <c r="BO10" s="456"/>
      <c r="BP10" s="456"/>
      <c r="BQ10" s="456"/>
      <c r="BR10" s="456"/>
      <c r="BS10" s="456"/>
      <c r="BT10" s="456"/>
      <c r="BU10" s="457"/>
      <c r="BV10" s="455">
        <v>300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51783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400000</v>
      </c>
      <c r="BO12" s="456"/>
      <c r="BP12" s="456"/>
      <c r="BQ12" s="456"/>
      <c r="BR12" s="456"/>
      <c r="BS12" s="456"/>
      <c r="BT12" s="456"/>
      <c r="BU12" s="457"/>
      <c r="BV12" s="455">
        <v>200000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50766</v>
      </c>
      <c r="S13" s="543"/>
      <c r="T13" s="543"/>
      <c r="U13" s="543"/>
      <c r="V13" s="544"/>
      <c r="W13" s="545" t="s">
        <v>131</v>
      </c>
      <c r="X13" s="441"/>
      <c r="Y13" s="441"/>
      <c r="Z13" s="441"/>
      <c r="AA13" s="441"/>
      <c r="AB13" s="442"/>
      <c r="AC13" s="408">
        <v>2886</v>
      </c>
      <c r="AD13" s="409"/>
      <c r="AE13" s="409"/>
      <c r="AF13" s="409"/>
      <c r="AG13" s="410"/>
      <c r="AH13" s="408">
        <v>3530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192081</v>
      </c>
      <c r="BO13" s="456"/>
      <c r="BP13" s="456"/>
      <c r="BQ13" s="456"/>
      <c r="BR13" s="456"/>
      <c r="BS13" s="456"/>
      <c r="BT13" s="456"/>
      <c r="BU13" s="457"/>
      <c r="BV13" s="455">
        <v>-122676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7.5</v>
      </c>
      <c r="CU13" s="453"/>
      <c r="CV13" s="453"/>
      <c r="CW13" s="453"/>
      <c r="CX13" s="453"/>
      <c r="CY13" s="453"/>
      <c r="CZ13" s="453"/>
      <c r="DA13" s="454"/>
      <c r="DB13" s="452">
        <v>7.6</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52191</v>
      </c>
      <c r="S14" s="543"/>
      <c r="T14" s="543"/>
      <c r="U14" s="543"/>
      <c r="V14" s="544"/>
      <c r="W14" s="546"/>
      <c r="X14" s="444"/>
      <c r="Y14" s="444"/>
      <c r="Z14" s="444"/>
      <c r="AA14" s="444"/>
      <c r="AB14" s="445"/>
      <c r="AC14" s="535">
        <v>11.7</v>
      </c>
      <c r="AD14" s="536"/>
      <c r="AE14" s="536"/>
      <c r="AF14" s="536"/>
      <c r="AG14" s="537"/>
      <c r="AH14" s="535">
        <v>14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51307</v>
      </c>
      <c r="S15" s="543"/>
      <c r="T15" s="543"/>
      <c r="U15" s="543"/>
      <c r="V15" s="544"/>
      <c r="W15" s="545" t="s">
        <v>137</v>
      </c>
      <c r="X15" s="441"/>
      <c r="Y15" s="441"/>
      <c r="Z15" s="441"/>
      <c r="AA15" s="441"/>
      <c r="AB15" s="442"/>
      <c r="AC15" s="408">
        <v>6462</v>
      </c>
      <c r="AD15" s="409"/>
      <c r="AE15" s="409"/>
      <c r="AF15" s="409"/>
      <c r="AG15" s="410"/>
      <c r="AH15" s="408">
        <v>6326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6340060</v>
      </c>
      <c r="BO15" s="485"/>
      <c r="BP15" s="485"/>
      <c r="BQ15" s="485"/>
      <c r="BR15" s="485"/>
      <c r="BS15" s="485"/>
      <c r="BT15" s="485"/>
      <c r="BU15" s="486"/>
      <c r="BV15" s="484">
        <v>6274022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26.2</v>
      </c>
      <c r="AD16" s="536"/>
      <c r="AE16" s="536"/>
      <c r="AF16" s="536"/>
      <c r="AG16" s="537"/>
      <c r="AH16" s="535">
        <v>25.1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14704402</v>
      </c>
      <c r="BO16" s="456"/>
      <c r="BP16" s="456"/>
      <c r="BQ16" s="456"/>
      <c r="BR16" s="456"/>
      <c r="BS16" s="456"/>
      <c r="BT16" s="456"/>
      <c r="BU16" s="457"/>
      <c r="BV16" s="455">
        <v>14469445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15317</v>
      </c>
      <c r="AD17" s="409"/>
      <c r="AE17" s="409"/>
      <c r="AF17" s="409"/>
      <c r="AG17" s="410"/>
      <c r="AH17" s="408">
        <v>15358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7968659</v>
      </c>
      <c r="BO17" s="456"/>
      <c r="BP17" s="456"/>
      <c r="BQ17" s="456"/>
      <c r="BR17" s="456"/>
      <c r="BS17" s="456"/>
      <c r="BT17" s="456"/>
      <c r="BU17" s="457"/>
      <c r="BV17" s="455">
        <v>7926452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329.98</v>
      </c>
      <c r="M18" s="508"/>
      <c r="N18" s="508"/>
      <c r="O18" s="508"/>
      <c r="P18" s="508"/>
      <c r="Q18" s="508"/>
      <c r="R18" s="509"/>
      <c r="S18" s="509"/>
      <c r="T18" s="509"/>
      <c r="U18" s="509"/>
      <c r="V18" s="510"/>
      <c r="W18" s="526"/>
      <c r="X18" s="527"/>
      <c r="Y18" s="527"/>
      <c r="Z18" s="527"/>
      <c r="AA18" s="527"/>
      <c r="AB18" s="551"/>
      <c r="AC18" s="425">
        <v>62.1</v>
      </c>
      <c r="AD18" s="426"/>
      <c r="AE18" s="426"/>
      <c r="AF18" s="426"/>
      <c r="AG18" s="511"/>
      <c r="AH18" s="425">
        <v>60.9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14833573</v>
      </c>
      <c r="BO18" s="456"/>
      <c r="BP18" s="456"/>
      <c r="BQ18" s="456"/>
      <c r="BR18" s="456"/>
      <c r="BS18" s="456"/>
      <c r="BT18" s="456"/>
      <c r="BU18" s="457"/>
      <c r="BV18" s="455">
        <v>14701663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158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22143137</v>
      </c>
      <c r="BO19" s="456"/>
      <c r="BP19" s="456"/>
      <c r="BQ19" s="456"/>
      <c r="BR19" s="456"/>
      <c r="BS19" s="456"/>
      <c r="BT19" s="456"/>
      <c r="BU19" s="457"/>
      <c r="BV19" s="455">
        <v>20257032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22796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21404393</v>
      </c>
      <c r="BO22" s="485"/>
      <c r="BP22" s="485"/>
      <c r="BQ22" s="485"/>
      <c r="BR22" s="485"/>
      <c r="BS22" s="485"/>
      <c r="BT22" s="485"/>
      <c r="BU22" s="486"/>
      <c r="BV22" s="484">
        <v>22614391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9987032</v>
      </c>
      <c r="BO23" s="456"/>
      <c r="BP23" s="456"/>
      <c r="BQ23" s="456"/>
      <c r="BR23" s="456"/>
      <c r="BS23" s="456"/>
      <c r="BT23" s="456"/>
      <c r="BU23" s="457"/>
      <c r="BV23" s="455">
        <v>10296593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8640</v>
      </c>
      <c r="R24" s="409"/>
      <c r="S24" s="409"/>
      <c r="T24" s="409"/>
      <c r="U24" s="409"/>
      <c r="V24" s="410"/>
      <c r="W24" s="498"/>
      <c r="X24" s="435"/>
      <c r="Y24" s="436"/>
      <c r="Z24" s="411" t="s">
        <v>162</v>
      </c>
      <c r="AA24" s="412"/>
      <c r="AB24" s="412"/>
      <c r="AC24" s="412"/>
      <c r="AD24" s="412"/>
      <c r="AE24" s="412"/>
      <c r="AF24" s="412"/>
      <c r="AG24" s="413"/>
      <c r="AH24" s="408">
        <v>498</v>
      </c>
      <c r="AI24" s="409"/>
      <c r="AJ24" s="409"/>
      <c r="AK24" s="409"/>
      <c r="AL24" s="410"/>
      <c r="AM24" s="408">
        <v>1575174</v>
      </c>
      <c r="AN24" s="409"/>
      <c r="AO24" s="409"/>
      <c r="AP24" s="409"/>
      <c r="AQ24" s="409"/>
      <c r="AR24" s="410"/>
      <c r="AS24" s="408">
        <v>3163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14630175</v>
      </c>
      <c r="BO24" s="456"/>
      <c r="BP24" s="456"/>
      <c r="BQ24" s="456"/>
      <c r="BR24" s="456"/>
      <c r="BS24" s="456"/>
      <c r="BT24" s="456"/>
      <c r="BU24" s="457"/>
      <c r="BV24" s="455">
        <v>15072139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1</v>
      </c>
      <c r="M25" s="409"/>
      <c r="N25" s="409"/>
      <c r="O25" s="409"/>
      <c r="P25" s="410"/>
      <c r="Q25" s="408">
        <v>6520</v>
      </c>
      <c r="R25" s="409"/>
      <c r="S25" s="409"/>
      <c r="T25" s="409"/>
      <c r="U25" s="409"/>
      <c r="V25" s="410"/>
      <c r="W25" s="498"/>
      <c r="X25" s="435"/>
      <c r="Y25" s="436"/>
      <c r="Z25" s="411" t="s">
        <v>165</v>
      </c>
      <c r="AA25" s="412"/>
      <c r="AB25" s="412"/>
      <c r="AC25" s="412"/>
      <c r="AD25" s="412"/>
      <c r="AE25" s="412"/>
      <c r="AF25" s="412"/>
      <c r="AG25" s="413"/>
      <c r="AH25" s="408">
        <v>72</v>
      </c>
      <c r="AI25" s="409"/>
      <c r="AJ25" s="409"/>
      <c r="AK25" s="409"/>
      <c r="AL25" s="410"/>
      <c r="AM25" s="408">
        <v>208800</v>
      </c>
      <c r="AN25" s="409"/>
      <c r="AO25" s="409"/>
      <c r="AP25" s="409"/>
      <c r="AQ25" s="409"/>
      <c r="AR25" s="410"/>
      <c r="AS25" s="408">
        <v>2900</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3178495</v>
      </c>
      <c r="BO25" s="485"/>
      <c r="BP25" s="485"/>
      <c r="BQ25" s="485"/>
      <c r="BR25" s="485"/>
      <c r="BS25" s="485"/>
      <c r="BT25" s="485"/>
      <c r="BU25" s="486"/>
      <c r="BV25" s="484">
        <v>2492601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6270</v>
      </c>
      <c r="R26" s="409"/>
      <c r="S26" s="409"/>
      <c r="T26" s="409"/>
      <c r="U26" s="409"/>
      <c r="V26" s="410"/>
      <c r="W26" s="498"/>
      <c r="X26" s="435"/>
      <c r="Y26" s="436"/>
      <c r="Z26" s="411" t="s">
        <v>168</v>
      </c>
      <c r="AA26" s="466"/>
      <c r="AB26" s="466"/>
      <c r="AC26" s="466"/>
      <c r="AD26" s="466"/>
      <c r="AE26" s="466"/>
      <c r="AF26" s="466"/>
      <c r="AG26" s="467"/>
      <c r="AH26" s="408">
        <v>25</v>
      </c>
      <c r="AI26" s="409"/>
      <c r="AJ26" s="409"/>
      <c r="AK26" s="409"/>
      <c r="AL26" s="410"/>
      <c r="AM26" s="408">
        <v>83075</v>
      </c>
      <c r="AN26" s="409"/>
      <c r="AO26" s="409"/>
      <c r="AP26" s="409"/>
      <c r="AQ26" s="409"/>
      <c r="AR26" s="410"/>
      <c r="AS26" s="408">
        <v>3323</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4090</v>
      </c>
      <c r="R27" s="409"/>
      <c r="S27" s="409"/>
      <c r="T27" s="409"/>
      <c r="U27" s="409"/>
      <c r="V27" s="410"/>
      <c r="W27" s="498"/>
      <c r="X27" s="435"/>
      <c r="Y27" s="436"/>
      <c r="Z27" s="411" t="s">
        <v>171</v>
      </c>
      <c r="AA27" s="412"/>
      <c r="AB27" s="412"/>
      <c r="AC27" s="412"/>
      <c r="AD27" s="412"/>
      <c r="AE27" s="412"/>
      <c r="AF27" s="412"/>
      <c r="AG27" s="413"/>
      <c r="AH27" s="408">
        <v>54</v>
      </c>
      <c r="AI27" s="409"/>
      <c r="AJ27" s="409"/>
      <c r="AK27" s="409"/>
      <c r="AL27" s="410"/>
      <c r="AM27" s="408">
        <v>207882</v>
      </c>
      <c r="AN27" s="409"/>
      <c r="AO27" s="409"/>
      <c r="AP27" s="409"/>
      <c r="AQ27" s="409"/>
      <c r="AR27" s="410"/>
      <c r="AS27" s="408">
        <v>3850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650000</v>
      </c>
      <c r="BO27" s="490"/>
      <c r="BP27" s="490"/>
      <c r="BQ27" s="490"/>
      <c r="BR27" s="490"/>
      <c r="BS27" s="490"/>
      <c r="BT27" s="490"/>
      <c r="BU27" s="491"/>
      <c r="BV27" s="489">
        <v>650000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3260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8034000</v>
      </c>
      <c r="BO28" s="485"/>
      <c r="BP28" s="485"/>
      <c r="BQ28" s="485"/>
      <c r="BR28" s="485"/>
      <c r="BS28" s="485"/>
      <c r="BT28" s="485"/>
      <c r="BU28" s="486"/>
      <c r="BV28" s="484">
        <v>7647700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18</v>
      </c>
      <c r="M29" s="409"/>
      <c r="N29" s="409"/>
      <c r="O29" s="409"/>
      <c r="P29" s="410"/>
      <c r="Q29" s="408">
        <v>3030</v>
      </c>
      <c r="R29" s="409"/>
      <c r="S29" s="409"/>
      <c r="T29" s="409"/>
      <c r="U29" s="409"/>
      <c r="V29" s="410"/>
      <c r="W29" s="499"/>
      <c r="X29" s="500"/>
      <c r="Y29" s="501"/>
      <c r="Z29" s="411" t="s">
        <v>177</v>
      </c>
      <c r="AA29" s="412"/>
      <c r="AB29" s="412"/>
      <c r="AC29" s="412"/>
      <c r="AD29" s="412"/>
      <c r="AE29" s="412"/>
      <c r="AF29" s="412"/>
      <c r="AG29" s="413"/>
      <c r="AH29" s="408">
        <v>552</v>
      </c>
      <c r="AI29" s="409"/>
      <c r="AJ29" s="409"/>
      <c r="AK29" s="409"/>
      <c r="AL29" s="410"/>
      <c r="AM29" s="408">
        <v>1783056</v>
      </c>
      <c r="AN29" s="409"/>
      <c r="AO29" s="409"/>
      <c r="AP29" s="409"/>
      <c r="AQ29" s="409"/>
      <c r="AR29" s="410"/>
      <c r="AS29" s="408">
        <v>3230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3037500</v>
      </c>
      <c r="BO29" s="456"/>
      <c r="BP29" s="456"/>
      <c r="BQ29" s="456"/>
      <c r="BR29" s="456"/>
      <c r="BS29" s="456"/>
      <c r="BT29" s="456"/>
      <c r="BU29" s="457"/>
      <c r="BV29" s="455">
        <v>2973000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7312696</v>
      </c>
      <c r="BO30" s="490"/>
      <c r="BP30" s="490"/>
      <c r="BQ30" s="490"/>
      <c r="BR30" s="490"/>
      <c r="BS30" s="490"/>
      <c r="BT30" s="490"/>
      <c r="BU30" s="491"/>
      <c r="BV30" s="489">
        <v>6621972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11</v>
      </c>
      <c r="BF34" s="403"/>
      <c r="BG34" s="404" t="str">
        <f>IF('各会計、関係団体の財政状況及び健全化判断比率'!B37="","",'各会計、関係団体の財政状況及び健全化判断比率'!B37)</f>
        <v>地方卸売市場特別会計</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北薩広域行政事務組合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鹿児島県市町村総合事務組合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IF('各会計、関係団体の財政状況及び健全化判断比率'!B34="","",'各会計、関係団体の財政状況及び健全化判断比率'!B34)</f>
        <v>下水道事業会計（公共下水道事業）</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鹿児島県後期高齢者医療広域連合(一般会計)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交通災害共済特別会計</v>
      </c>
      <c r="X37" s="404"/>
      <c r="Y37" s="404"/>
      <c r="Z37" s="404"/>
      <c r="AA37" s="404"/>
      <c r="AB37" s="404"/>
      <c r="AC37" s="404"/>
      <c r="AD37" s="404"/>
      <c r="AE37" s="404"/>
      <c r="AF37" s="404"/>
      <c r="AG37" s="404"/>
      <c r="AH37" s="404"/>
      <c r="AI37" s="404"/>
      <c r="AJ37" s="404"/>
      <c r="AK37" s="404"/>
      <c r="AL37" s="181"/>
      <c r="AM37" s="403">
        <f t="shared" si="0"/>
        <v>9</v>
      </c>
      <c r="AN37" s="403"/>
      <c r="AO37" s="404" t="str">
        <f>IF('各会計、関係団体の財政状況及び健全化判断比率'!B35="","",'各会計、関係団体の財政状況及び健全化判断比率'!B35)</f>
        <v>下水道事業会計（特定環境保全公共下水道事業）</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鹿児島県後期高齢者医療広域連合(特別会計)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f t="shared" si="0"/>
        <v>10</v>
      </c>
      <c r="AN38" s="403"/>
      <c r="AO38" s="404" t="str">
        <f>IF('各会計、関係団体の財政状況及び健全化判断比率'!B36="","",'各会計、関係団体の財政状況及び健全化判断比率'!B36)</f>
        <v>下水道事業会計（農業集落排水事業）</v>
      </c>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nfZ/j4Qu9jCRVfJ9xdaehPVv+g8TksACtScX4muI5ZL1OVZKEhlpXcvO+yzaDGP8/qvg+7tqKwAfTh1jQbfPwQ==" saltValue="uPkkLdN1IVuLHd+s64T+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c r="A34" s="22"/>
      <c r="B34" s="31"/>
      <c r="C34" s="1187" t="s">
        <v>539</v>
      </c>
      <c r="D34" s="1187"/>
      <c r="E34" s="1188"/>
      <c r="F34" s="32">
        <v>4.25</v>
      </c>
      <c r="G34" s="33">
        <v>6.25</v>
      </c>
      <c r="H34" s="33">
        <v>10.38</v>
      </c>
      <c r="I34" s="33">
        <v>15.07</v>
      </c>
      <c r="J34" s="34">
        <v>9.33</v>
      </c>
      <c r="K34" s="22"/>
      <c r="L34" s="22"/>
      <c r="M34" s="22"/>
      <c r="N34" s="22"/>
      <c r="O34" s="22"/>
      <c r="P34" s="22"/>
    </row>
    <row r="35" spans="1:16" ht="39" customHeight="1">
      <c r="A35" s="22"/>
      <c r="B35" s="35"/>
      <c r="C35" s="1181" t="s">
        <v>540</v>
      </c>
      <c r="D35" s="1182"/>
      <c r="E35" s="1183"/>
      <c r="F35" s="36">
        <v>4.54</v>
      </c>
      <c r="G35" s="37">
        <v>4.99</v>
      </c>
      <c r="H35" s="37">
        <v>8.2200000000000006</v>
      </c>
      <c r="I35" s="37">
        <v>8.85</v>
      </c>
      <c r="J35" s="38">
        <v>7.6</v>
      </c>
      <c r="K35" s="22"/>
      <c r="L35" s="22"/>
      <c r="M35" s="22"/>
      <c r="N35" s="22"/>
      <c r="O35" s="22"/>
      <c r="P35" s="22"/>
    </row>
    <row r="36" spans="1:16" ht="39" customHeight="1">
      <c r="A36" s="22"/>
      <c r="B36" s="35"/>
      <c r="C36" s="1181" t="s">
        <v>541</v>
      </c>
      <c r="D36" s="1182"/>
      <c r="E36" s="1183"/>
      <c r="F36" s="36">
        <v>6.42</v>
      </c>
      <c r="G36" s="37">
        <v>6.7</v>
      </c>
      <c r="H36" s="37">
        <v>6.81</v>
      </c>
      <c r="I36" s="37">
        <v>7.12</v>
      </c>
      <c r="J36" s="38">
        <v>7.25</v>
      </c>
      <c r="K36" s="22"/>
      <c r="L36" s="22"/>
      <c r="M36" s="22"/>
      <c r="N36" s="22"/>
      <c r="O36" s="22"/>
      <c r="P36" s="22"/>
    </row>
    <row r="37" spans="1:16" ht="39" customHeight="1">
      <c r="A37" s="22"/>
      <c r="B37" s="35"/>
      <c r="C37" s="1181" t="s">
        <v>542</v>
      </c>
      <c r="D37" s="1182"/>
      <c r="E37" s="1183"/>
      <c r="F37" s="36">
        <v>1</v>
      </c>
      <c r="G37" s="37">
        <v>0.74</v>
      </c>
      <c r="H37" s="37">
        <v>1.1499999999999999</v>
      </c>
      <c r="I37" s="37">
        <v>1.43</v>
      </c>
      <c r="J37" s="38">
        <v>1.45</v>
      </c>
      <c r="K37" s="22"/>
      <c r="L37" s="22"/>
      <c r="M37" s="22"/>
      <c r="N37" s="22"/>
      <c r="O37" s="22"/>
      <c r="P37" s="22"/>
    </row>
    <row r="38" spans="1:16" ht="39" customHeight="1">
      <c r="A38" s="22"/>
      <c r="B38" s="35"/>
      <c r="C38" s="1181" t="s">
        <v>543</v>
      </c>
      <c r="D38" s="1182"/>
      <c r="E38" s="1183"/>
      <c r="F38" s="36" t="s">
        <v>492</v>
      </c>
      <c r="G38" s="37">
        <v>0.92</v>
      </c>
      <c r="H38" s="37">
        <v>0.87</v>
      </c>
      <c r="I38" s="37">
        <v>0.81</v>
      </c>
      <c r="J38" s="38">
        <v>0.88</v>
      </c>
      <c r="K38" s="22"/>
      <c r="L38" s="22"/>
      <c r="M38" s="22"/>
      <c r="N38" s="22"/>
      <c r="O38" s="22"/>
      <c r="P38" s="22"/>
    </row>
    <row r="39" spans="1:16" ht="39" customHeight="1">
      <c r="A39" s="22"/>
      <c r="B39" s="35"/>
      <c r="C39" s="1181" t="s">
        <v>544</v>
      </c>
      <c r="D39" s="1182"/>
      <c r="E39" s="1183"/>
      <c r="F39" s="36">
        <v>0.15</v>
      </c>
      <c r="G39" s="37">
        <v>0.05</v>
      </c>
      <c r="H39" s="37">
        <v>1.04</v>
      </c>
      <c r="I39" s="37">
        <v>0.82</v>
      </c>
      <c r="J39" s="38">
        <v>0.77</v>
      </c>
      <c r="K39" s="22"/>
      <c r="L39" s="22"/>
      <c r="M39" s="22"/>
      <c r="N39" s="22"/>
      <c r="O39" s="22"/>
      <c r="P39" s="22"/>
    </row>
    <row r="40" spans="1:16" ht="39" customHeight="1">
      <c r="A40" s="22"/>
      <c r="B40" s="35"/>
      <c r="C40" s="1181" t="s">
        <v>545</v>
      </c>
      <c r="D40" s="1182"/>
      <c r="E40" s="1183"/>
      <c r="F40" s="36" t="s">
        <v>492</v>
      </c>
      <c r="G40" s="37">
        <v>0.37</v>
      </c>
      <c r="H40" s="37">
        <v>0.45</v>
      </c>
      <c r="I40" s="37">
        <v>0.44</v>
      </c>
      <c r="J40" s="38">
        <v>0.51</v>
      </c>
      <c r="K40" s="22"/>
      <c r="L40" s="22"/>
      <c r="M40" s="22"/>
      <c r="N40" s="22"/>
      <c r="O40" s="22"/>
      <c r="P40" s="22"/>
    </row>
    <row r="41" spans="1:16" ht="39" customHeight="1">
      <c r="A41" s="22"/>
      <c r="B41" s="35"/>
      <c r="C41" s="1181" t="s">
        <v>546</v>
      </c>
      <c r="D41" s="1182"/>
      <c r="E41" s="1183"/>
      <c r="F41" s="36" t="s">
        <v>492</v>
      </c>
      <c r="G41" s="37">
        <v>0.24</v>
      </c>
      <c r="H41" s="37">
        <v>0.14000000000000001</v>
      </c>
      <c r="I41" s="37">
        <v>0.11</v>
      </c>
      <c r="J41" s="38">
        <v>0.2</v>
      </c>
      <c r="K41" s="22"/>
      <c r="L41" s="22"/>
      <c r="M41" s="22"/>
      <c r="N41" s="22"/>
      <c r="O41" s="22"/>
      <c r="P41" s="22"/>
    </row>
    <row r="42" spans="1:16" ht="39" customHeight="1">
      <c r="A42" s="22"/>
      <c r="B42" s="39"/>
      <c r="C42" s="1181" t="s">
        <v>547</v>
      </c>
      <c r="D42" s="1182"/>
      <c r="E42" s="1183"/>
      <c r="F42" s="36" t="s">
        <v>492</v>
      </c>
      <c r="G42" s="37" t="s">
        <v>492</v>
      </c>
      <c r="H42" s="37" t="s">
        <v>492</v>
      </c>
      <c r="I42" s="37" t="s">
        <v>492</v>
      </c>
      <c r="J42" s="38" t="s">
        <v>492</v>
      </c>
      <c r="K42" s="22"/>
      <c r="L42" s="22"/>
      <c r="M42" s="22"/>
      <c r="N42" s="22"/>
      <c r="O42" s="22"/>
      <c r="P42" s="22"/>
    </row>
    <row r="43" spans="1:16" ht="39" customHeight="1" thickBot="1">
      <c r="A43" s="22"/>
      <c r="B43" s="40"/>
      <c r="C43" s="1184" t="s">
        <v>548</v>
      </c>
      <c r="D43" s="1185"/>
      <c r="E43" s="1186"/>
      <c r="F43" s="41">
        <v>0.47</v>
      </c>
      <c r="G43" s="42">
        <v>0.08</v>
      </c>
      <c r="H43" s="42">
        <v>7.0000000000000007E-2</v>
      </c>
      <c r="I43" s="42">
        <v>0.03</v>
      </c>
      <c r="J43" s="43">
        <v>0.01</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W8qAzJuHUXW4tZLXPYMXHDC5FgJwSGJ8xfEmLziG3VOXZZbPjVjtmTdxFTiG1UuJdSLnMhga9tgTiqO9g3Xiow==" saltValue="vK2CRwSRFyp29jdlYWe3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c r="A45" s="48"/>
      <c r="B45" s="1212" t="s">
        <v>9</v>
      </c>
      <c r="C45" s="1213"/>
      <c r="D45" s="58"/>
      <c r="E45" s="1218" t="s">
        <v>10</v>
      </c>
      <c r="F45" s="1218"/>
      <c r="G45" s="1218"/>
      <c r="H45" s="1218"/>
      <c r="I45" s="1218"/>
      <c r="J45" s="1219"/>
      <c r="K45" s="59">
        <v>2576</v>
      </c>
      <c r="L45" s="60">
        <v>2575</v>
      </c>
      <c r="M45" s="60">
        <v>2688</v>
      </c>
      <c r="N45" s="60">
        <v>2665</v>
      </c>
      <c r="O45" s="61">
        <v>2615</v>
      </c>
      <c r="P45" s="48"/>
      <c r="Q45" s="48"/>
      <c r="R45" s="48"/>
      <c r="S45" s="48"/>
      <c r="T45" s="48"/>
      <c r="U45" s="48"/>
    </row>
    <row r="46" spans="1:21" ht="30.75" customHeight="1">
      <c r="A46" s="48"/>
      <c r="B46" s="1214"/>
      <c r="C46" s="1215"/>
      <c r="D46" s="62"/>
      <c r="E46" s="1191" t="s">
        <v>11</v>
      </c>
      <c r="F46" s="1191"/>
      <c r="G46" s="1191"/>
      <c r="H46" s="1191"/>
      <c r="I46" s="1191"/>
      <c r="J46" s="1192"/>
      <c r="K46" s="63" t="s">
        <v>492</v>
      </c>
      <c r="L46" s="64" t="s">
        <v>492</v>
      </c>
      <c r="M46" s="64" t="s">
        <v>492</v>
      </c>
      <c r="N46" s="64" t="s">
        <v>492</v>
      </c>
      <c r="O46" s="65" t="s">
        <v>492</v>
      </c>
      <c r="P46" s="48"/>
      <c r="Q46" s="48"/>
      <c r="R46" s="48"/>
      <c r="S46" s="48"/>
      <c r="T46" s="48"/>
      <c r="U46" s="48"/>
    </row>
    <row r="47" spans="1:21" ht="30.75" customHeight="1">
      <c r="A47" s="48"/>
      <c r="B47" s="1214"/>
      <c r="C47" s="1215"/>
      <c r="D47" s="62"/>
      <c r="E47" s="1191" t="s">
        <v>12</v>
      </c>
      <c r="F47" s="1191"/>
      <c r="G47" s="1191"/>
      <c r="H47" s="1191"/>
      <c r="I47" s="1191"/>
      <c r="J47" s="1192"/>
      <c r="K47" s="63" t="s">
        <v>492</v>
      </c>
      <c r="L47" s="64" t="s">
        <v>492</v>
      </c>
      <c r="M47" s="64" t="s">
        <v>492</v>
      </c>
      <c r="N47" s="64" t="s">
        <v>492</v>
      </c>
      <c r="O47" s="65" t="s">
        <v>492</v>
      </c>
      <c r="P47" s="48"/>
      <c r="Q47" s="48"/>
      <c r="R47" s="48"/>
      <c r="S47" s="48"/>
      <c r="T47" s="48"/>
      <c r="U47" s="48"/>
    </row>
    <row r="48" spans="1:21" ht="30.75" customHeight="1">
      <c r="A48" s="48"/>
      <c r="B48" s="1214"/>
      <c r="C48" s="1215"/>
      <c r="D48" s="62"/>
      <c r="E48" s="1191" t="s">
        <v>13</v>
      </c>
      <c r="F48" s="1191"/>
      <c r="G48" s="1191"/>
      <c r="H48" s="1191"/>
      <c r="I48" s="1191"/>
      <c r="J48" s="1192"/>
      <c r="K48" s="63">
        <v>1056</v>
      </c>
      <c r="L48" s="64">
        <v>1045</v>
      </c>
      <c r="M48" s="64">
        <v>1045</v>
      </c>
      <c r="N48" s="64">
        <v>1048</v>
      </c>
      <c r="O48" s="65">
        <v>985</v>
      </c>
      <c r="P48" s="48"/>
      <c r="Q48" s="48"/>
      <c r="R48" s="48"/>
      <c r="S48" s="48"/>
      <c r="T48" s="48"/>
      <c r="U48" s="48"/>
    </row>
    <row r="49" spans="1:21" ht="30.75" customHeight="1">
      <c r="A49" s="48"/>
      <c r="B49" s="1214"/>
      <c r="C49" s="1215"/>
      <c r="D49" s="62"/>
      <c r="E49" s="1191" t="s">
        <v>14</v>
      </c>
      <c r="F49" s="1191"/>
      <c r="G49" s="1191"/>
      <c r="H49" s="1191"/>
      <c r="I49" s="1191"/>
      <c r="J49" s="1192"/>
      <c r="K49" s="63">
        <v>47</v>
      </c>
      <c r="L49" s="64">
        <v>41</v>
      </c>
      <c r="M49" s="64">
        <v>37</v>
      </c>
      <c r="N49" s="64">
        <v>30</v>
      </c>
      <c r="O49" s="65">
        <v>0</v>
      </c>
      <c r="P49" s="48"/>
      <c r="Q49" s="48"/>
      <c r="R49" s="48"/>
      <c r="S49" s="48"/>
      <c r="T49" s="48"/>
      <c r="U49" s="48"/>
    </row>
    <row r="50" spans="1:21" ht="30.75" customHeight="1">
      <c r="A50" s="48"/>
      <c r="B50" s="1214"/>
      <c r="C50" s="1215"/>
      <c r="D50" s="62"/>
      <c r="E50" s="1191" t="s">
        <v>15</v>
      </c>
      <c r="F50" s="1191"/>
      <c r="G50" s="1191"/>
      <c r="H50" s="1191"/>
      <c r="I50" s="1191"/>
      <c r="J50" s="1192"/>
      <c r="K50" s="63">
        <v>45</v>
      </c>
      <c r="L50" s="64">
        <v>38</v>
      </c>
      <c r="M50" s="64">
        <v>29</v>
      </c>
      <c r="N50" s="64">
        <v>24</v>
      </c>
      <c r="O50" s="65">
        <v>23</v>
      </c>
      <c r="P50" s="48"/>
      <c r="Q50" s="48"/>
      <c r="R50" s="48"/>
      <c r="S50" s="48"/>
      <c r="T50" s="48"/>
      <c r="U50" s="48"/>
    </row>
    <row r="51" spans="1:21" ht="30.75" customHeight="1">
      <c r="A51" s="48"/>
      <c r="B51" s="1216"/>
      <c r="C51" s="1217"/>
      <c r="D51" s="66"/>
      <c r="E51" s="1191" t="s">
        <v>16</v>
      </c>
      <c r="F51" s="1191"/>
      <c r="G51" s="1191"/>
      <c r="H51" s="1191"/>
      <c r="I51" s="1191"/>
      <c r="J51" s="1192"/>
      <c r="K51" s="63" t="s">
        <v>492</v>
      </c>
      <c r="L51" s="64" t="s">
        <v>492</v>
      </c>
      <c r="M51" s="64" t="s">
        <v>492</v>
      </c>
      <c r="N51" s="64" t="s">
        <v>492</v>
      </c>
      <c r="O51" s="65" t="s">
        <v>492</v>
      </c>
      <c r="P51" s="48"/>
      <c r="Q51" s="48"/>
      <c r="R51" s="48"/>
      <c r="S51" s="48"/>
      <c r="T51" s="48"/>
      <c r="U51" s="48"/>
    </row>
    <row r="52" spans="1:21" ht="30.75" customHeight="1">
      <c r="A52" s="48"/>
      <c r="B52" s="1189" t="s">
        <v>17</v>
      </c>
      <c r="C52" s="1190"/>
      <c r="D52" s="66"/>
      <c r="E52" s="1191" t="s">
        <v>18</v>
      </c>
      <c r="F52" s="1191"/>
      <c r="G52" s="1191"/>
      <c r="H52" s="1191"/>
      <c r="I52" s="1191"/>
      <c r="J52" s="1192"/>
      <c r="K52" s="63">
        <v>2659</v>
      </c>
      <c r="L52" s="64">
        <v>2663</v>
      </c>
      <c r="M52" s="64">
        <v>2723</v>
      </c>
      <c r="N52" s="64">
        <v>2718</v>
      </c>
      <c r="O52" s="65">
        <v>2574</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1065</v>
      </c>
      <c r="L53" s="69">
        <v>1036</v>
      </c>
      <c r="M53" s="69">
        <v>1076</v>
      </c>
      <c r="N53" s="69">
        <v>1049</v>
      </c>
      <c r="O53" s="70">
        <v>1049</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zCQGDeKjFSHK6n9SLbQuCFz/ytUvNA+4AenD0wC8QXixWHblJ/gnRYPeaYsM+YVfMw5A+AbDEPoSFI4HYjNqw==" saltValue="SugIkWPkyEM98e5/WbtA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531</v>
      </c>
      <c r="J40" s="103" t="s">
        <v>532</v>
      </c>
      <c r="K40" s="103" t="s">
        <v>533</v>
      </c>
      <c r="L40" s="103" t="s">
        <v>534</v>
      </c>
      <c r="M40" s="104" t="s">
        <v>535</v>
      </c>
    </row>
    <row r="41" spans="2:13" ht="27.75" customHeight="1">
      <c r="B41" s="1232" t="s">
        <v>30</v>
      </c>
      <c r="C41" s="1233"/>
      <c r="D41" s="105"/>
      <c r="E41" s="1234" t="s">
        <v>31</v>
      </c>
      <c r="F41" s="1234"/>
      <c r="G41" s="1234"/>
      <c r="H41" s="1235"/>
      <c r="I41" s="355">
        <v>24118</v>
      </c>
      <c r="J41" s="356">
        <v>24704</v>
      </c>
      <c r="K41" s="356">
        <v>23897</v>
      </c>
      <c r="L41" s="356">
        <v>22614</v>
      </c>
      <c r="M41" s="357">
        <v>21404</v>
      </c>
    </row>
    <row r="42" spans="2:13" ht="27.75" customHeight="1">
      <c r="B42" s="1222"/>
      <c r="C42" s="1223"/>
      <c r="D42" s="106"/>
      <c r="E42" s="1226" t="s">
        <v>32</v>
      </c>
      <c r="F42" s="1226"/>
      <c r="G42" s="1226"/>
      <c r="H42" s="1227"/>
      <c r="I42" s="358" t="s">
        <v>492</v>
      </c>
      <c r="J42" s="359" t="s">
        <v>492</v>
      </c>
      <c r="K42" s="359" t="s">
        <v>492</v>
      </c>
      <c r="L42" s="359" t="s">
        <v>492</v>
      </c>
      <c r="M42" s="360" t="s">
        <v>492</v>
      </c>
    </row>
    <row r="43" spans="2:13" ht="27.75" customHeight="1">
      <c r="B43" s="1222"/>
      <c r="C43" s="1223"/>
      <c r="D43" s="106"/>
      <c r="E43" s="1226" t="s">
        <v>33</v>
      </c>
      <c r="F43" s="1226"/>
      <c r="G43" s="1226"/>
      <c r="H43" s="1227"/>
      <c r="I43" s="358">
        <v>11642</v>
      </c>
      <c r="J43" s="359">
        <v>10987</v>
      </c>
      <c r="K43" s="359">
        <v>9976</v>
      </c>
      <c r="L43" s="359">
        <v>9131</v>
      </c>
      <c r="M43" s="360">
        <v>8468</v>
      </c>
    </row>
    <row r="44" spans="2:13" ht="27.75" customHeight="1">
      <c r="B44" s="1222"/>
      <c r="C44" s="1223"/>
      <c r="D44" s="106"/>
      <c r="E44" s="1226" t="s">
        <v>34</v>
      </c>
      <c r="F44" s="1226"/>
      <c r="G44" s="1226"/>
      <c r="H44" s="1227"/>
      <c r="I44" s="358">
        <v>164</v>
      </c>
      <c r="J44" s="359">
        <v>95</v>
      </c>
      <c r="K44" s="359">
        <v>44</v>
      </c>
      <c r="L44" s="359">
        <v>1</v>
      </c>
      <c r="M44" s="360">
        <v>26</v>
      </c>
    </row>
    <row r="45" spans="2:13" ht="27.75" customHeight="1">
      <c r="B45" s="1222"/>
      <c r="C45" s="1223"/>
      <c r="D45" s="106"/>
      <c r="E45" s="1226" t="s">
        <v>35</v>
      </c>
      <c r="F45" s="1226"/>
      <c r="G45" s="1226"/>
      <c r="H45" s="1227"/>
      <c r="I45" s="358">
        <v>5060</v>
      </c>
      <c r="J45" s="359">
        <v>4814</v>
      </c>
      <c r="K45" s="359">
        <v>4656</v>
      </c>
      <c r="L45" s="359">
        <v>4505</v>
      </c>
      <c r="M45" s="360">
        <v>4433</v>
      </c>
    </row>
    <row r="46" spans="2:13" ht="27.75" customHeight="1">
      <c r="B46" s="1222"/>
      <c r="C46" s="1223"/>
      <c r="D46" s="107"/>
      <c r="E46" s="1226" t="s">
        <v>36</v>
      </c>
      <c r="F46" s="1226"/>
      <c r="G46" s="1226"/>
      <c r="H46" s="1227"/>
      <c r="I46" s="358" t="s">
        <v>492</v>
      </c>
      <c r="J46" s="359" t="s">
        <v>492</v>
      </c>
      <c r="K46" s="359" t="s">
        <v>492</v>
      </c>
      <c r="L46" s="359" t="s">
        <v>492</v>
      </c>
      <c r="M46" s="360" t="s">
        <v>492</v>
      </c>
    </row>
    <row r="47" spans="2:13" ht="27.75" customHeight="1">
      <c r="B47" s="1222"/>
      <c r="C47" s="1223"/>
      <c r="D47" s="108"/>
      <c r="E47" s="1236" t="s">
        <v>37</v>
      </c>
      <c r="F47" s="1237"/>
      <c r="G47" s="1237"/>
      <c r="H47" s="1238"/>
      <c r="I47" s="358" t="s">
        <v>492</v>
      </c>
      <c r="J47" s="359" t="s">
        <v>492</v>
      </c>
      <c r="K47" s="359" t="s">
        <v>492</v>
      </c>
      <c r="L47" s="359" t="s">
        <v>492</v>
      </c>
      <c r="M47" s="360" t="s">
        <v>492</v>
      </c>
    </row>
    <row r="48" spans="2:13" ht="27.75" customHeight="1">
      <c r="B48" s="1222"/>
      <c r="C48" s="1223"/>
      <c r="D48" s="106"/>
      <c r="E48" s="1226" t="s">
        <v>38</v>
      </c>
      <c r="F48" s="1226"/>
      <c r="G48" s="1226"/>
      <c r="H48" s="1227"/>
      <c r="I48" s="358" t="s">
        <v>492</v>
      </c>
      <c r="J48" s="359" t="s">
        <v>492</v>
      </c>
      <c r="K48" s="359" t="s">
        <v>492</v>
      </c>
      <c r="L48" s="359" t="s">
        <v>492</v>
      </c>
      <c r="M48" s="360" t="s">
        <v>492</v>
      </c>
    </row>
    <row r="49" spans="2:13" ht="27.75" customHeight="1">
      <c r="B49" s="1224"/>
      <c r="C49" s="1225"/>
      <c r="D49" s="106"/>
      <c r="E49" s="1226" t="s">
        <v>39</v>
      </c>
      <c r="F49" s="1226"/>
      <c r="G49" s="1226"/>
      <c r="H49" s="1227"/>
      <c r="I49" s="358" t="s">
        <v>492</v>
      </c>
      <c r="J49" s="359" t="s">
        <v>492</v>
      </c>
      <c r="K49" s="359" t="s">
        <v>492</v>
      </c>
      <c r="L49" s="359" t="s">
        <v>492</v>
      </c>
      <c r="M49" s="360" t="s">
        <v>492</v>
      </c>
    </row>
    <row r="50" spans="2:13" ht="27.75" customHeight="1">
      <c r="B50" s="1220" t="s">
        <v>40</v>
      </c>
      <c r="C50" s="1221"/>
      <c r="D50" s="109"/>
      <c r="E50" s="1226" t="s">
        <v>41</v>
      </c>
      <c r="F50" s="1226"/>
      <c r="G50" s="1226"/>
      <c r="H50" s="1227"/>
      <c r="I50" s="358">
        <v>16426</v>
      </c>
      <c r="J50" s="359">
        <v>15367</v>
      </c>
      <c r="K50" s="359">
        <v>15849</v>
      </c>
      <c r="L50" s="359">
        <v>16353</v>
      </c>
      <c r="M50" s="360">
        <v>17672</v>
      </c>
    </row>
    <row r="51" spans="2:13" ht="27.75" customHeight="1">
      <c r="B51" s="1222"/>
      <c r="C51" s="1223"/>
      <c r="D51" s="106"/>
      <c r="E51" s="1226" t="s">
        <v>42</v>
      </c>
      <c r="F51" s="1226"/>
      <c r="G51" s="1226"/>
      <c r="H51" s="1227"/>
      <c r="I51" s="358">
        <v>1376</v>
      </c>
      <c r="J51" s="359">
        <v>1278</v>
      </c>
      <c r="K51" s="359">
        <v>1186</v>
      </c>
      <c r="L51" s="359">
        <v>1143</v>
      </c>
      <c r="M51" s="360">
        <v>1075</v>
      </c>
    </row>
    <row r="52" spans="2:13" ht="27.75" customHeight="1">
      <c r="B52" s="1224"/>
      <c r="C52" s="1225"/>
      <c r="D52" s="106"/>
      <c r="E52" s="1226" t="s">
        <v>43</v>
      </c>
      <c r="F52" s="1226"/>
      <c r="G52" s="1226"/>
      <c r="H52" s="1227"/>
      <c r="I52" s="358">
        <v>26517</v>
      </c>
      <c r="J52" s="359">
        <v>26584</v>
      </c>
      <c r="K52" s="359">
        <v>25686</v>
      </c>
      <c r="L52" s="359">
        <v>24256</v>
      </c>
      <c r="M52" s="360">
        <v>22788</v>
      </c>
    </row>
    <row r="53" spans="2:13" ht="27.75" customHeight="1" thickBot="1">
      <c r="B53" s="1228" t="s">
        <v>19</v>
      </c>
      <c r="C53" s="1229"/>
      <c r="D53" s="110"/>
      <c r="E53" s="1230" t="s">
        <v>44</v>
      </c>
      <c r="F53" s="1230"/>
      <c r="G53" s="1230"/>
      <c r="H53" s="1231"/>
      <c r="I53" s="361">
        <v>-3335</v>
      </c>
      <c r="J53" s="362">
        <v>-2628</v>
      </c>
      <c r="K53" s="362">
        <v>-4148</v>
      </c>
      <c r="L53" s="362">
        <v>-5500</v>
      </c>
      <c r="M53" s="363">
        <v>-7205</v>
      </c>
    </row>
    <row r="54" spans="2:13" ht="27.75" customHeight="1">
      <c r="B54" s="111"/>
      <c r="C54" s="112"/>
      <c r="D54" s="112"/>
      <c r="E54" s="113"/>
      <c r="F54" s="113"/>
      <c r="G54" s="113"/>
      <c r="H54" s="113"/>
      <c r="I54" s="114"/>
      <c r="J54" s="114"/>
      <c r="K54" s="114"/>
      <c r="L54" s="114"/>
      <c r="M54" s="114"/>
    </row>
    <row r="55" spans="2:13"/>
  </sheetData>
  <sheetProtection algorithmName="SHA-512" hashValue="WHYGD2WNwd0vv83dwfIOgFrZCd5T0jluyewNoveIBPUMpSMm99Cmpul+v6FrNouS76vmHW6QoBoijvIFG8Jj9A==" saltValue="BJQxc/7Sa/rOFEj7rFRc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533</v>
      </c>
      <c r="G54" s="119" t="s">
        <v>534</v>
      </c>
      <c r="H54" s="120" t="s">
        <v>535</v>
      </c>
    </row>
    <row r="55" spans="2:8" ht="52.5" customHeight="1">
      <c r="B55" s="121"/>
      <c r="C55" s="1247" t="s">
        <v>46</v>
      </c>
      <c r="D55" s="1247"/>
      <c r="E55" s="1248"/>
      <c r="F55" s="122">
        <v>7847</v>
      </c>
      <c r="G55" s="122">
        <v>7648</v>
      </c>
      <c r="H55" s="123">
        <v>8034</v>
      </c>
    </row>
    <row r="56" spans="2:8" ht="52.5" customHeight="1">
      <c r="B56" s="124"/>
      <c r="C56" s="1249" t="s">
        <v>47</v>
      </c>
      <c r="D56" s="1249"/>
      <c r="E56" s="1250"/>
      <c r="F56" s="125">
        <v>2973</v>
      </c>
      <c r="G56" s="125">
        <v>2973</v>
      </c>
      <c r="H56" s="126">
        <v>3038</v>
      </c>
    </row>
    <row r="57" spans="2:8" ht="53.25" customHeight="1">
      <c r="B57" s="124"/>
      <c r="C57" s="1251" t="s">
        <v>48</v>
      </c>
      <c r="D57" s="1251"/>
      <c r="E57" s="1252"/>
      <c r="F57" s="127">
        <v>6168</v>
      </c>
      <c r="G57" s="127">
        <v>6622</v>
      </c>
      <c r="H57" s="128">
        <v>7313</v>
      </c>
    </row>
    <row r="58" spans="2:8" ht="45.75" customHeight="1">
      <c r="B58" s="129"/>
      <c r="C58" s="1239" t="s">
        <v>554</v>
      </c>
      <c r="D58" s="1240"/>
      <c r="E58" s="1241"/>
      <c r="F58" s="130">
        <v>2590</v>
      </c>
      <c r="G58" s="130">
        <v>2572</v>
      </c>
      <c r="H58" s="131">
        <v>2556</v>
      </c>
    </row>
    <row r="59" spans="2:8" ht="45.75" customHeight="1">
      <c r="B59" s="129"/>
      <c r="C59" s="1239" t="s">
        <v>555</v>
      </c>
      <c r="D59" s="1240"/>
      <c r="E59" s="1241"/>
      <c r="F59" s="130">
        <v>1367</v>
      </c>
      <c r="G59" s="130">
        <v>1893</v>
      </c>
      <c r="H59" s="131">
        <v>2424</v>
      </c>
    </row>
    <row r="60" spans="2:8" ht="45.75" customHeight="1">
      <c r="B60" s="129"/>
      <c r="C60" s="1239" t="s">
        <v>556</v>
      </c>
      <c r="D60" s="1240"/>
      <c r="E60" s="1241"/>
      <c r="F60" s="130">
        <v>741</v>
      </c>
      <c r="G60" s="130">
        <v>741</v>
      </c>
      <c r="H60" s="131">
        <v>741</v>
      </c>
    </row>
    <row r="61" spans="2:8" ht="45.75" customHeight="1">
      <c r="B61" s="129"/>
      <c r="C61" s="1239" t="s">
        <v>557</v>
      </c>
      <c r="D61" s="1240"/>
      <c r="E61" s="1241"/>
      <c r="F61" s="130">
        <v>600</v>
      </c>
      <c r="G61" s="130">
        <v>600</v>
      </c>
      <c r="H61" s="131">
        <v>600</v>
      </c>
    </row>
    <row r="62" spans="2:8" ht="45.75" customHeight="1" thickBot="1">
      <c r="B62" s="132"/>
      <c r="C62" s="1242" t="s">
        <v>558</v>
      </c>
      <c r="D62" s="1243"/>
      <c r="E62" s="1244"/>
      <c r="F62" s="133">
        <v>389</v>
      </c>
      <c r="G62" s="133">
        <v>430</v>
      </c>
      <c r="H62" s="134">
        <v>554</v>
      </c>
    </row>
    <row r="63" spans="2:8" ht="52.5" customHeight="1" thickBot="1">
      <c r="B63" s="135"/>
      <c r="C63" s="1245" t="s">
        <v>49</v>
      </c>
      <c r="D63" s="1245"/>
      <c r="E63" s="1246"/>
      <c r="F63" s="136">
        <v>16988</v>
      </c>
      <c r="G63" s="136">
        <v>17243</v>
      </c>
      <c r="H63" s="137">
        <v>18384</v>
      </c>
    </row>
    <row r="64" spans="2:8"/>
  </sheetData>
  <sheetProtection algorithmName="SHA-512" hashValue="Gx9Z7HO7/1zjTu2UJ2VqhXyHDa5p9fM+KLdJTm0P2aEAUd00RZLYnftOw0Fy9MJZVhuh40iQznKhnNBlKUD7bg==" saltValue="RhnM8ax2Qv6lmlWozM6r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566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567</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531</v>
      </c>
      <c r="BQ50" s="1258"/>
      <c r="BR50" s="1258"/>
      <c r="BS50" s="1258"/>
      <c r="BT50" s="1258"/>
      <c r="BU50" s="1258"/>
      <c r="BV50" s="1258"/>
      <c r="BW50" s="1258"/>
      <c r="BX50" s="1258" t="s">
        <v>532</v>
      </c>
      <c r="BY50" s="1258"/>
      <c r="BZ50" s="1258"/>
      <c r="CA50" s="1258"/>
      <c r="CB50" s="1258"/>
      <c r="CC50" s="1258"/>
      <c r="CD50" s="1258"/>
      <c r="CE50" s="1258"/>
      <c r="CF50" s="1258" t="s">
        <v>533</v>
      </c>
      <c r="CG50" s="1258"/>
      <c r="CH50" s="1258"/>
      <c r="CI50" s="1258"/>
      <c r="CJ50" s="1258"/>
      <c r="CK50" s="1258"/>
      <c r="CL50" s="1258"/>
      <c r="CM50" s="1258"/>
      <c r="CN50" s="1258" t="s">
        <v>534</v>
      </c>
      <c r="CO50" s="1258"/>
      <c r="CP50" s="1258"/>
      <c r="CQ50" s="1258"/>
      <c r="CR50" s="1258"/>
      <c r="CS50" s="1258"/>
      <c r="CT50" s="1258"/>
      <c r="CU50" s="1258"/>
      <c r="CV50" s="1258" t="s">
        <v>535</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568</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63.9</v>
      </c>
      <c r="BQ53" s="1253"/>
      <c r="BR53" s="1253"/>
      <c r="BS53" s="1253"/>
      <c r="BT53" s="1253"/>
      <c r="BU53" s="1253"/>
      <c r="BV53" s="1253"/>
      <c r="BW53" s="1253"/>
      <c r="BX53" s="1253">
        <v>64.400000000000006</v>
      </c>
      <c r="BY53" s="1253"/>
      <c r="BZ53" s="1253"/>
      <c r="CA53" s="1253"/>
      <c r="CB53" s="1253"/>
      <c r="CC53" s="1253"/>
      <c r="CD53" s="1253"/>
      <c r="CE53" s="1253"/>
      <c r="CF53" s="1253">
        <v>65.2</v>
      </c>
      <c r="CG53" s="1253"/>
      <c r="CH53" s="1253"/>
      <c r="CI53" s="1253"/>
      <c r="CJ53" s="1253"/>
      <c r="CK53" s="1253"/>
      <c r="CL53" s="1253"/>
      <c r="CM53" s="1253"/>
      <c r="CN53" s="1253">
        <v>66.599999999999994</v>
      </c>
      <c r="CO53" s="1253"/>
      <c r="CP53" s="1253"/>
      <c r="CQ53" s="1253"/>
      <c r="CR53" s="1253"/>
      <c r="CS53" s="1253"/>
      <c r="CT53" s="1253"/>
      <c r="CU53" s="1253"/>
      <c r="CV53" s="1253">
        <v>67.5</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22.7</v>
      </c>
      <c r="BQ55" s="1253"/>
      <c r="BR55" s="1253"/>
      <c r="BS55" s="1253"/>
      <c r="BT55" s="1253"/>
      <c r="BU55" s="1253"/>
      <c r="BV55" s="1253"/>
      <c r="BW55" s="1253"/>
      <c r="BX55" s="1253">
        <v>27.8</v>
      </c>
      <c r="BY55" s="1253"/>
      <c r="BZ55" s="1253"/>
      <c r="CA55" s="1253"/>
      <c r="CB55" s="1253"/>
      <c r="CC55" s="1253"/>
      <c r="CD55" s="1253"/>
      <c r="CE55" s="1253"/>
      <c r="CF55" s="1253">
        <v>19</v>
      </c>
      <c r="CG55" s="1253"/>
      <c r="CH55" s="1253"/>
      <c r="CI55" s="1253"/>
      <c r="CJ55" s="1253"/>
      <c r="CK55" s="1253"/>
      <c r="CL55" s="1253"/>
      <c r="CM55" s="1253"/>
      <c r="CN55" s="1253">
        <v>4</v>
      </c>
      <c r="CO55" s="1253"/>
      <c r="CP55" s="1253"/>
      <c r="CQ55" s="1253"/>
      <c r="CR55" s="1253"/>
      <c r="CS55" s="1253"/>
      <c r="CT55" s="1253"/>
      <c r="CU55" s="1253"/>
      <c r="CV55" s="1253">
        <v>0.4</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60.6</v>
      </c>
      <c r="BQ57" s="1253"/>
      <c r="BR57" s="1253"/>
      <c r="BS57" s="1253"/>
      <c r="BT57" s="1253"/>
      <c r="BU57" s="1253"/>
      <c r="BV57" s="1253"/>
      <c r="BW57" s="1253"/>
      <c r="BX57" s="1253">
        <v>62</v>
      </c>
      <c r="BY57" s="1253"/>
      <c r="BZ57" s="1253"/>
      <c r="CA57" s="1253"/>
      <c r="CB57" s="1253"/>
      <c r="CC57" s="1253"/>
      <c r="CD57" s="1253"/>
      <c r="CE57" s="1253"/>
      <c r="CF57" s="1253">
        <v>61.7</v>
      </c>
      <c r="CG57" s="1253"/>
      <c r="CH57" s="1253"/>
      <c r="CI57" s="1253"/>
      <c r="CJ57" s="1253"/>
      <c r="CK57" s="1253"/>
      <c r="CL57" s="1253"/>
      <c r="CM57" s="1253"/>
      <c r="CN57" s="1253">
        <v>63.5</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573</v>
      </c>
    </row>
    <row r="64" spans="1:109">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5" t="s">
        <v>574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567</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531</v>
      </c>
      <c r="BQ72" s="1258"/>
      <c r="BR72" s="1258"/>
      <c r="BS72" s="1258"/>
      <c r="BT72" s="1258"/>
      <c r="BU72" s="1258"/>
      <c r="BV72" s="1258"/>
      <c r="BW72" s="1258"/>
      <c r="BX72" s="1258" t="s">
        <v>532</v>
      </c>
      <c r="BY72" s="1258"/>
      <c r="BZ72" s="1258"/>
      <c r="CA72" s="1258"/>
      <c r="CB72" s="1258"/>
      <c r="CC72" s="1258"/>
      <c r="CD72" s="1258"/>
      <c r="CE72" s="1258"/>
      <c r="CF72" s="1258" t="s">
        <v>533</v>
      </c>
      <c r="CG72" s="1258"/>
      <c r="CH72" s="1258"/>
      <c r="CI72" s="1258"/>
      <c r="CJ72" s="1258"/>
      <c r="CK72" s="1258"/>
      <c r="CL72" s="1258"/>
      <c r="CM72" s="1258"/>
      <c r="CN72" s="1258" t="s">
        <v>534</v>
      </c>
      <c r="CO72" s="1258"/>
      <c r="CP72" s="1258"/>
      <c r="CQ72" s="1258"/>
      <c r="CR72" s="1258"/>
      <c r="CS72" s="1258"/>
      <c r="CT72" s="1258"/>
      <c r="CU72" s="1258"/>
      <c r="CV72" s="1258" t="s">
        <v>535</v>
      </c>
      <c r="CW72" s="1258"/>
      <c r="CX72" s="1258"/>
      <c r="CY72" s="1258"/>
      <c r="CZ72" s="1258"/>
      <c r="DA72" s="1258"/>
      <c r="DB72" s="1258"/>
      <c r="DC72" s="1258"/>
    </row>
    <row r="73" spans="2:107">
      <c r="B73" s="372"/>
      <c r="G73" s="1261"/>
      <c r="H73" s="1261"/>
      <c r="I73" s="1261"/>
      <c r="J73" s="1261"/>
      <c r="K73" s="1257"/>
      <c r="L73" s="1257"/>
      <c r="M73" s="1257"/>
      <c r="N73" s="1257"/>
      <c r="AM73" s="381"/>
      <c r="AN73" s="1256" t="s">
        <v>568</v>
      </c>
      <c r="AO73" s="1256"/>
      <c r="AP73" s="1256"/>
      <c r="AQ73" s="1256"/>
      <c r="AR73" s="1256"/>
      <c r="AS73" s="1256"/>
      <c r="AT73" s="1256"/>
      <c r="AU73" s="1256"/>
      <c r="AV73" s="1256"/>
      <c r="AW73" s="1256"/>
      <c r="AX73" s="1256"/>
      <c r="AY73" s="1256"/>
      <c r="AZ73" s="1256"/>
      <c r="BA73" s="1256"/>
      <c r="BB73" s="1256" t="s">
        <v>569</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575</v>
      </c>
      <c r="BC75" s="1256"/>
      <c r="BD75" s="1256"/>
      <c r="BE75" s="1256"/>
      <c r="BF75" s="1256"/>
      <c r="BG75" s="1256"/>
      <c r="BH75" s="1256"/>
      <c r="BI75" s="1256"/>
      <c r="BJ75" s="1256"/>
      <c r="BK75" s="1256"/>
      <c r="BL75" s="1256"/>
      <c r="BM75" s="1256"/>
      <c r="BN75" s="1256"/>
      <c r="BO75" s="1256"/>
      <c r="BP75" s="1253">
        <v>8.3000000000000007</v>
      </c>
      <c r="BQ75" s="1253"/>
      <c r="BR75" s="1253"/>
      <c r="BS75" s="1253"/>
      <c r="BT75" s="1253"/>
      <c r="BU75" s="1253"/>
      <c r="BV75" s="1253"/>
      <c r="BW75" s="1253"/>
      <c r="BX75" s="1253">
        <v>7.9</v>
      </c>
      <c r="BY75" s="1253"/>
      <c r="BZ75" s="1253"/>
      <c r="CA75" s="1253"/>
      <c r="CB75" s="1253"/>
      <c r="CC75" s="1253"/>
      <c r="CD75" s="1253"/>
      <c r="CE75" s="1253"/>
      <c r="CF75" s="1253">
        <v>7.7</v>
      </c>
      <c r="CG75" s="1253"/>
      <c r="CH75" s="1253"/>
      <c r="CI75" s="1253"/>
      <c r="CJ75" s="1253"/>
      <c r="CK75" s="1253"/>
      <c r="CL75" s="1253"/>
      <c r="CM75" s="1253"/>
      <c r="CN75" s="1253">
        <v>7.6</v>
      </c>
      <c r="CO75" s="1253"/>
      <c r="CP75" s="1253"/>
      <c r="CQ75" s="1253"/>
      <c r="CR75" s="1253"/>
      <c r="CS75" s="1253"/>
      <c r="CT75" s="1253"/>
      <c r="CU75" s="1253"/>
      <c r="CV75" s="1253">
        <v>7.5</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22.7</v>
      </c>
      <c r="BQ77" s="1253"/>
      <c r="BR77" s="1253"/>
      <c r="BS77" s="1253"/>
      <c r="BT77" s="1253"/>
      <c r="BU77" s="1253"/>
      <c r="BV77" s="1253"/>
      <c r="BW77" s="1253"/>
      <c r="BX77" s="1253">
        <v>27.8</v>
      </c>
      <c r="BY77" s="1253"/>
      <c r="BZ77" s="1253"/>
      <c r="CA77" s="1253"/>
      <c r="CB77" s="1253"/>
      <c r="CC77" s="1253"/>
      <c r="CD77" s="1253"/>
      <c r="CE77" s="1253"/>
      <c r="CF77" s="1253">
        <v>19</v>
      </c>
      <c r="CG77" s="1253"/>
      <c r="CH77" s="1253"/>
      <c r="CI77" s="1253"/>
      <c r="CJ77" s="1253"/>
      <c r="CK77" s="1253"/>
      <c r="CL77" s="1253"/>
      <c r="CM77" s="1253"/>
      <c r="CN77" s="1253">
        <v>4</v>
      </c>
      <c r="CO77" s="1253"/>
      <c r="CP77" s="1253"/>
      <c r="CQ77" s="1253"/>
      <c r="CR77" s="1253"/>
      <c r="CS77" s="1253"/>
      <c r="CT77" s="1253"/>
      <c r="CU77" s="1253"/>
      <c r="CV77" s="1253">
        <v>0.4</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575</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7.5</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8.3000000000000007</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Cv+mAZWtKzmZbc84aI7sEUdoCwl62yhxtrN5tnO9h1BiLs0rbFNXwx4SOwUfO0nMBrcoFaLCEAcYnVE4y4+bew==" saltValue="GJ9N06nyDrNt3vutYJIk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576</v>
      </c>
    </row>
  </sheetData>
  <sheetProtection algorithmName="SHA-512" hashValue="iy62rhqSY3WLEHBnruSY4bpHli6al5EZVrxoRmHB57VGPzaCKo4WXFM5Y00RYqvcgFJtn6ggANCANx3O4ywqdA==" saltValue="1v7QKDys9TJBgV9KxcUf/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577</v>
      </c>
    </row>
  </sheetData>
  <sheetProtection algorithmName="SHA-512" hashValue="ZqXrFn4tPiz0NqyaeUN0+zJJ+intzQMqmbHYrQqYA5D9J6Tjdsll5mP7Y7GzDKCK/mE7ogmqKg36bfXZrHKOxw==" saltValue="FSPyI9eWNJjYp7oWURgBb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530</v>
      </c>
      <c r="G2" s="151"/>
      <c r="H2" s="152"/>
    </row>
    <row r="3" spans="1:8">
      <c r="A3" s="148" t="s">
        <v>523</v>
      </c>
      <c r="B3" s="153"/>
      <c r="C3" s="154"/>
      <c r="D3" s="155">
        <v>84628</v>
      </c>
      <c r="E3" s="156"/>
      <c r="F3" s="157">
        <v>70166</v>
      </c>
      <c r="G3" s="158"/>
      <c r="H3" s="159"/>
    </row>
    <row r="4" spans="1:8">
      <c r="A4" s="160"/>
      <c r="B4" s="161"/>
      <c r="C4" s="162"/>
      <c r="D4" s="163">
        <v>38306</v>
      </c>
      <c r="E4" s="164"/>
      <c r="F4" s="165">
        <v>36115</v>
      </c>
      <c r="G4" s="166"/>
      <c r="H4" s="167"/>
    </row>
    <row r="5" spans="1:8">
      <c r="A5" s="148" t="s">
        <v>525</v>
      </c>
      <c r="B5" s="153"/>
      <c r="C5" s="154"/>
      <c r="D5" s="155">
        <v>99020</v>
      </c>
      <c r="E5" s="156"/>
      <c r="F5" s="157">
        <v>70329</v>
      </c>
      <c r="G5" s="158"/>
      <c r="H5" s="159"/>
    </row>
    <row r="6" spans="1:8">
      <c r="A6" s="160"/>
      <c r="B6" s="161"/>
      <c r="C6" s="162"/>
      <c r="D6" s="163">
        <v>56093</v>
      </c>
      <c r="E6" s="164"/>
      <c r="F6" s="165">
        <v>39403</v>
      </c>
      <c r="G6" s="166"/>
      <c r="H6" s="167"/>
    </row>
    <row r="7" spans="1:8">
      <c r="A7" s="148" t="s">
        <v>526</v>
      </c>
      <c r="B7" s="153"/>
      <c r="C7" s="154"/>
      <c r="D7" s="155">
        <v>75977</v>
      </c>
      <c r="E7" s="156"/>
      <c r="F7" s="157">
        <v>71871</v>
      </c>
      <c r="G7" s="158"/>
      <c r="H7" s="159"/>
    </row>
    <row r="8" spans="1:8">
      <c r="A8" s="160"/>
      <c r="B8" s="161"/>
      <c r="C8" s="162"/>
      <c r="D8" s="163">
        <v>47365</v>
      </c>
      <c r="E8" s="164"/>
      <c r="F8" s="165">
        <v>38232</v>
      </c>
      <c r="G8" s="166"/>
      <c r="H8" s="167"/>
    </row>
    <row r="9" spans="1:8">
      <c r="A9" s="148" t="s">
        <v>527</v>
      </c>
      <c r="B9" s="153"/>
      <c r="C9" s="154"/>
      <c r="D9" s="155">
        <v>63954</v>
      </c>
      <c r="E9" s="156"/>
      <c r="F9" s="157">
        <v>71807</v>
      </c>
      <c r="G9" s="158"/>
      <c r="H9" s="159"/>
    </row>
    <row r="10" spans="1:8">
      <c r="A10" s="160"/>
      <c r="B10" s="161"/>
      <c r="C10" s="162"/>
      <c r="D10" s="163">
        <v>28602</v>
      </c>
      <c r="E10" s="164"/>
      <c r="F10" s="165">
        <v>37333</v>
      </c>
      <c r="G10" s="166"/>
      <c r="H10" s="167"/>
    </row>
    <row r="11" spans="1:8">
      <c r="A11" s="148" t="s">
        <v>528</v>
      </c>
      <c r="B11" s="153"/>
      <c r="C11" s="154"/>
      <c r="D11" s="155">
        <v>80719</v>
      </c>
      <c r="E11" s="156"/>
      <c r="F11" s="157">
        <v>80821</v>
      </c>
      <c r="G11" s="158"/>
      <c r="H11" s="159"/>
    </row>
    <row r="12" spans="1:8">
      <c r="A12" s="160"/>
      <c r="B12" s="161"/>
      <c r="C12" s="168"/>
      <c r="D12" s="163">
        <v>37790</v>
      </c>
      <c r="E12" s="164"/>
      <c r="F12" s="165">
        <v>49586</v>
      </c>
      <c r="G12" s="166"/>
      <c r="H12" s="167"/>
    </row>
    <row r="13" spans="1:8">
      <c r="A13" s="148"/>
      <c r="B13" s="153"/>
      <c r="C13" s="169"/>
      <c r="D13" s="170">
        <v>80860</v>
      </c>
      <c r="E13" s="171"/>
      <c r="F13" s="172">
        <v>72999</v>
      </c>
      <c r="G13" s="173"/>
      <c r="H13" s="159"/>
    </row>
    <row r="14" spans="1:8">
      <c r="A14" s="160"/>
      <c r="B14" s="161"/>
      <c r="C14" s="162"/>
      <c r="D14" s="163">
        <v>41631</v>
      </c>
      <c r="E14" s="164"/>
      <c r="F14" s="165">
        <v>40134</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4.55</v>
      </c>
      <c r="C19" s="174">
        <f>ROUND(VALUE(SUBSTITUTE(実質収支比率等に係る経年分析!G$48,"▲","-")),2)</f>
        <v>4.99</v>
      </c>
      <c r="D19" s="174">
        <f>ROUND(VALUE(SUBSTITUTE(実質収支比率等に係る経年分析!H$48,"▲","-")),2)</f>
        <v>8.23</v>
      </c>
      <c r="E19" s="174">
        <f>ROUND(VALUE(SUBSTITUTE(実質収支比率等に係る経年分析!I$48,"▲","-")),2)</f>
        <v>8.86</v>
      </c>
      <c r="F19" s="174">
        <f>ROUND(VALUE(SUBSTITUTE(実質収支比率等に係る経年分析!J$48,"▲","-")),2)</f>
        <v>7.61</v>
      </c>
    </row>
    <row r="20" spans="1:11">
      <c r="A20" s="174" t="s">
        <v>53</v>
      </c>
      <c r="B20" s="174">
        <f>ROUND(VALUE(SUBSTITUTE(実質収支比率等に係る経年分析!F$47,"▲","-")),2)</f>
        <v>52.47</v>
      </c>
      <c r="C20" s="174">
        <f>ROUND(VALUE(SUBSTITUTE(実質収支比率等に係る経年分析!G$47,"▲","-")),2)</f>
        <v>49</v>
      </c>
      <c r="D20" s="174">
        <f>ROUND(VALUE(SUBSTITUTE(実質収支比率等に係る経年分析!H$47,"▲","-")),2)</f>
        <v>47.23</v>
      </c>
      <c r="E20" s="174">
        <f>ROUND(VALUE(SUBSTITUTE(実質収支比率等に係る経年分析!I$47,"▲","-")),2)</f>
        <v>46.91</v>
      </c>
      <c r="F20" s="174">
        <f>ROUND(VALUE(SUBSTITUTE(実質収支比率等に係る経年分析!J$47,"▲","-")),2)</f>
        <v>48.91</v>
      </c>
    </row>
    <row r="21" spans="1:11">
      <c r="A21" s="174" t="s">
        <v>54</v>
      </c>
      <c r="B21" s="174">
        <f>IF(ISNUMBER(VALUE(SUBSTITUTE(実質収支比率等に係る経年分析!F$49,"▲","-"))),ROUND(VALUE(SUBSTITUTE(実質収支比率等に係る経年分析!F$49,"▲","-")),2),NA())</f>
        <v>-2.92</v>
      </c>
      <c r="C21" s="174">
        <f>IF(ISNUMBER(VALUE(SUBSTITUTE(実質収支比率等に係る経年分析!G$49,"▲","-"))),ROUND(VALUE(SUBSTITUTE(実質収支比率等に係る経年分析!G$49,"▲","-")),2),NA())</f>
        <v>-1.96</v>
      </c>
      <c r="D21" s="174">
        <f>IF(ISNUMBER(VALUE(SUBSTITUTE(実質収支比率等に係る経年分析!H$49,"▲","-"))),ROUND(VALUE(SUBSTITUTE(実質収支比率等に係る経年分析!H$49,"▲","-")),2),NA())</f>
        <v>3.43</v>
      </c>
      <c r="E21" s="174">
        <f>IF(ISNUMBER(VALUE(SUBSTITUTE(実質収支比率等に係る経年分析!I$49,"▲","-"))),ROUND(VALUE(SUBSTITUTE(実質収支比率等に係る経年分析!I$49,"▲","-")),2),NA())</f>
        <v>-0.75</v>
      </c>
      <c r="F21" s="174">
        <f>IF(ISNUMBER(VALUE(SUBSTITUTE(実質収支比率等に係る経年分析!J$49,"▲","-"))),ROUND(VALUE(SUBSTITUTE(実質収支比率等に係る経年分析!J$49,"▲","-")),2),NA())</f>
        <v>1.17</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下水道事業会計（農業集落排水事業）</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0.14000000000000001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v>
      </c>
    </row>
    <row r="30" spans="1:11">
      <c r="A30" s="175" t="str">
        <f>IF(連結実質赤字比率に係る赤字・黒字の構成分析!C$40="",NA(),連結実質赤字比率に係る赤字・黒字の構成分析!C$40)</f>
        <v>下水道事業会計（特定環境保全公共下水道事業）</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0.51</v>
      </c>
    </row>
    <row r="31" spans="1:11">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0.77</v>
      </c>
    </row>
    <row r="32" spans="1:11">
      <c r="A32" s="175" t="str">
        <f>IF(連結実質赤字比率に係る赤字・黒字の構成分析!C$38="",NA(),連結実質赤字比率に係る赤字・黒字の構成分析!C$38)</f>
        <v>下水道事業会計（公共下水道事業）</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0.88</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1.1499999999999999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1.45</v>
      </c>
    </row>
    <row r="34" spans="1:16">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6.42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7.25</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8.2200000000000006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7.6</v>
      </c>
    </row>
    <row r="36" spans="1:16">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10.38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9.33</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2659</v>
      </c>
      <c r="E42" s="176"/>
      <c r="F42" s="176"/>
      <c r="G42" s="176">
        <f>'実質公債費比率（分子）の構造'!L$52</f>
        <v>2663</v>
      </c>
      <c r="H42" s="176"/>
      <c r="I42" s="176"/>
      <c r="J42" s="176">
        <f>'実質公債費比率（分子）の構造'!M$52</f>
        <v>2723</v>
      </c>
      <c r="K42" s="176"/>
      <c r="L42" s="176"/>
      <c r="M42" s="176">
        <f>'実質公債費比率（分子）の構造'!N$52</f>
        <v>2718</v>
      </c>
      <c r="N42" s="176"/>
      <c r="O42" s="176"/>
      <c r="P42" s="176">
        <f>'実質公債費比率（分子）の構造'!O$52</f>
        <v>2574</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45</v>
      </c>
      <c r="C44" s="176"/>
      <c r="D44" s="176"/>
      <c r="E44" s="176">
        <f>'実質公債費比率（分子）の構造'!L$50</f>
        <v>38</v>
      </c>
      <c r="F44" s="176"/>
      <c r="G44" s="176"/>
      <c r="H44" s="176">
        <f>'実質公債費比率（分子）の構造'!M$50</f>
        <v>29</v>
      </c>
      <c r="I44" s="176"/>
      <c r="J44" s="176"/>
      <c r="K44" s="176">
        <f>'実質公債費比率（分子）の構造'!N$50</f>
        <v>24</v>
      </c>
      <c r="L44" s="176"/>
      <c r="M44" s="176"/>
      <c r="N44" s="176">
        <f>'実質公債費比率（分子）の構造'!O$50</f>
        <v>23</v>
      </c>
      <c r="O44" s="176"/>
      <c r="P44" s="176"/>
    </row>
    <row r="45" spans="1:16">
      <c r="A45" s="176" t="s">
        <v>63</v>
      </c>
      <c r="B45" s="176">
        <f>'実質公債費比率（分子）の構造'!K$49</f>
        <v>47</v>
      </c>
      <c r="C45" s="176"/>
      <c r="D45" s="176"/>
      <c r="E45" s="176">
        <f>'実質公債費比率（分子）の構造'!L$49</f>
        <v>41</v>
      </c>
      <c r="F45" s="176"/>
      <c r="G45" s="176"/>
      <c r="H45" s="176">
        <f>'実質公債費比率（分子）の構造'!M$49</f>
        <v>37</v>
      </c>
      <c r="I45" s="176"/>
      <c r="J45" s="176"/>
      <c r="K45" s="176">
        <f>'実質公債費比率（分子）の構造'!N$49</f>
        <v>30</v>
      </c>
      <c r="L45" s="176"/>
      <c r="M45" s="176"/>
      <c r="N45" s="176">
        <f>'実質公債費比率（分子）の構造'!O$49</f>
        <v>0</v>
      </c>
      <c r="O45" s="176"/>
      <c r="P45" s="176"/>
    </row>
    <row r="46" spans="1:16">
      <c r="A46" s="176" t="s">
        <v>64</v>
      </c>
      <c r="B46" s="176">
        <f>'実質公債費比率（分子）の構造'!K$48</f>
        <v>1056</v>
      </c>
      <c r="C46" s="176"/>
      <c r="D46" s="176"/>
      <c r="E46" s="176">
        <f>'実質公債費比率（分子）の構造'!L$48</f>
        <v>1045</v>
      </c>
      <c r="F46" s="176"/>
      <c r="G46" s="176"/>
      <c r="H46" s="176">
        <f>'実質公債費比率（分子）の構造'!M$48</f>
        <v>1045</v>
      </c>
      <c r="I46" s="176"/>
      <c r="J46" s="176"/>
      <c r="K46" s="176">
        <f>'実質公債費比率（分子）の構造'!N$48</f>
        <v>1048</v>
      </c>
      <c r="L46" s="176"/>
      <c r="M46" s="176"/>
      <c r="N46" s="176">
        <f>'実質公債費比率（分子）の構造'!O$48</f>
        <v>985</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2576</v>
      </c>
      <c r="C49" s="176"/>
      <c r="D49" s="176"/>
      <c r="E49" s="176">
        <f>'実質公債費比率（分子）の構造'!L$45</f>
        <v>2575</v>
      </c>
      <c r="F49" s="176"/>
      <c r="G49" s="176"/>
      <c r="H49" s="176">
        <f>'実質公債費比率（分子）の構造'!M$45</f>
        <v>2688</v>
      </c>
      <c r="I49" s="176"/>
      <c r="J49" s="176"/>
      <c r="K49" s="176">
        <f>'実質公債費比率（分子）の構造'!N$45</f>
        <v>2665</v>
      </c>
      <c r="L49" s="176"/>
      <c r="M49" s="176"/>
      <c r="N49" s="176">
        <f>'実質公債費比率（分子）の構造'!O$45</f>
        <v>2615</v>
      </c>
      <c r="O49" s="176"/>
      <c r="P49" s="176"/>
    </row>
    <row r="50" spans="1:16">
      <c r="A50" s="176" t="s">
        <v>67</v>
      </c>
      <c r="B50" s="176" t="e">
        <f>NA()</f>
        <v>#N/A</v>
      </c>
      <c r="C50" s="176">
        <f>IF(ISNUMBER('実質公債費比率（分子）の構造'!K$53),'実質公債費比率（分子）の構造'!K$53,NA())</f>
        <v>1065</v>
      </c>
      <c r="D50" s="176" t="e">
        <f>NA()</f>
        <v>#N/A</v>
      </c>
      <c r="E50" s="176" t="e">
        <f>NA()</f>
        <v>#N/A</v>
      </c>
      <c r="F50" s="176">
        <f>IF(ISNUMBER('実質公債費比率（分子）の構造'!L$53),'実質公債費比率（分子）の構造'!L$53,NA())</f>
        <v>1036</v>
      </c>
      <c r="G50" s="176" t="e">
        <f>NA()</f>
        <v>#N/A</v>
      </c>
      <c r="H50" s="176" t="e">
        <f>NA()</f>
        <v>#N/A</v>
      </c>
      <c r="I50" s="176">
        <f>IF(ISNUMBER('実質公債費比率（分子）の構造'!M$53),'実質公債費比率（分子）の構造'!M$53,NA())</f>
        <v>1076</v>
      </c>
      <c r="J50" s="176" t="e">
        <f>NA()</f>
        <v>#N/A</v>
      </c>
      <c r="K50" s="176" t="e">
        <f>NA()</f>
        <v>#N/A</v>
      </c>
      <c r="L50" s="176">
        <f>IF(ISNUMBER('実質公債費比率（分子）の構造'!N$53),'実質公債費比率（分子）の構造'!N$53,NA())</f>
        <v>1049</v>
      </c>
      <c r="M50" s="176" t="e">
        <f>NA()</f>
        <v>#N/A</v>
      </c>
      <c r="N50" s="176" t="e">
        <f>NA()</f>
        <v>#N/A</v>
      </c>
      <c r="O50" s="176">
        <f>IF(ISNUMBER('実質公債費比率（分子）の構造'!O$53),'実質公債費比率（分子）の構造'!O$53,NA())</f>
        <v>1049</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26517</v>
      </c>
      <c r="E56" s="175"/>
      <c r="F56" s="175"/>
      <c r="G56" s="175">
        <f>'将来負担比率（分子）の構造'!J$52</f>
        <v>26584</v>
      </c>
      <c r="H56" s="175"/>
      <c r="I56" s="175"/>
      <c r="J56" s="175">
        <f>'将来負担比率（分子）の構造'!K$52</f>
        <v>25686</v>
      </c>
      <c r="K56" s="175"/>
      <c r="L56" s="175"/>
      <c r="M56" s="175">
        <f>'将来負担比率（分子）の構造'!L$52</f>
        <v>24256</v>
      </c>
      <c r="N56" s="175"/>
      <c r="O56" s="175"/>
      <c r="P56" s="175">
        <f>'将来負担比率（分子）の構造'!M$52</f>
        <v>22788</v>
      </c>
    </row>
    <row r="57" spans="1:16">
      <c r="A57" s="175" t="s">
        <v>42</v>
      </c>
      <c r="B57" s="175"/>
      <c r="C57" s="175"/>
      <c r="D57" s="175">
        <f>'将来負担比率（分子）の構造'!I$51</f>
        <v>1376</v>
      </c>
      <c r="E57" s="175"/>
      <c r="F57" s="175"/>
      <c r="G57" s="175">
        <f>'将来負担比率（分子）の構造'!J$51</f>
        <v>1278</v>
      </c>
      <c r="H57" s="175"/>
      <c r="I57" s="175"/>
      <c r="J57" s="175">
        <f>'将来負担比率（分子）の構造'!K$51</f>
        <v>1186</v>
      </c>
      <c r="K57" s="175"/>
      <c r="L57" s="175"/>
      <c r="M57" s="175">
        <f>'将来負担比率（分子）の構造'!L$51</f>
        <v>1143</v>
      </c>
      <c r="N57" s="175"/>
      <c r="O57" s="175"/>
      <c r="P57" s="175">
        <f>'将来負担比率（分子）の構造'!M$51</f>
        <v>1075</v>
      </c>
    </row>
    <row r="58" spans="1:16">
      <c r="A58" s="175" t="s">
        <v>41</v>
      </c>
      <c r="B58" s="175"/>
      <c r="C58" s="175"/>
      <c r="D58" s="175">
        <f>'将来負担比率（分子）の構造'!I$50</f>
        <v>16426</v>
      </c>
      <c r="E58" s="175"/>
      <c r="F58" s="175"/>
      <c r="G58" s="175">
        <f>'将来負担比率（分子）の構造'!J$50</f>
        <v>15367</v>
      </c>
      <c r="H58" s="175"/>
      <c r="I58" s="175"/>
      <c r="J58" s="175">
        <f>'将来負担比率（分子）の構造'!K$50</f>
        <v>15849</v>
      </c>
      <c r="K58" s="175"/>
      <c r="L58" s="175"/>
      <c r="M58" s="175">
        <f>'将来負担比率（分子）の構造'!L$50</f>
        <v>16353</v>
      </c>
      <c r="N58" s="175"/>
      <c r="O58" s="175"/>
      <c r="P58" s="175">
        <f>'将来負担比率（分子）の構造'!M$50</f>
        <v>17672</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5060</v>
      </c>
      <c r="C62" s="175"/>
      <c r="D62" s="175"/>
      <c r="E62" s="175">
        <f>'将来負担比率（分子）の構造'!J$45</f>
        <v>4814</v>
      </c>
      <c r="F62" s="175"/>
      <c r="G62" s="175"/>
      <c r="H62" s="175">
        <f>'将来負担比率（分子）の構造'!K$45</f>
        <v>4656</v>
      </c>
      <c r="I62" s="175"/>
      <c r="J62" s="175"/>
      <c r="K62" s="175">
        <f>'将来負担比率（分子）の構造'!L$45</f>
        <v>4505</v>
      </c>
      <c r="L62" s="175"/>
      <c r="M62" s="175"/>
      <c r="N62" s="175">
        <f>'将来負担比率（分子）の構造'!M$45</f>
        <v>4433</v>
      </c>
      <c r="O62" s="175"/>
      <c r="P62" s="175"/>
    </row>
    <row r="63" spans="1:16">
      <c r="A63" s="175" t="s">
        <v>34</v>
      </c>
      <c r="B63" s="175">
        <f>'将来負担比率（分子）の構造'!I$44</f>
        <v>164</v>
      </c>
      <c r="C63" s="175"/>
      <c r="D63" s="175"/>
      <c r="E63" s="175">
        <f>'将来負担比率（分子）の構造'!J$44</f>
        <v>95</v>
      </c>
      <c r="F63" s="175"/>
      <c r="G63" s="175"/>
      <c r="H63" s="175">
        <f>'将来負担比率（分子）の構造'!K$44</f>
        <v>44</v>
      </c>
      <c r="I63" s="175"/>
      <c r="J63" s="175"/>
      <c r="K63" s="175">
        <f>'将来負担比率（分子）の構造'!L$44</f>
        <v>1</v>
      </c>
      <c r="L63" s="175"/>
      <c r="M63" s="175"/>
      <c r="N63" s="175">
        <f>'将来負担比率（分子）の構造'!M$44</f>
        <v>26</v>
      </c>
      <c r="O63" s="175"/>
      <c r="P63" s="175"/>
    </row>
    <row r="64" spans="1:16">
      <c r="A64" s="175" t="s">
        <v>33</v>
      </c>
      <c r="B64" s="175">
        <f>'将来負担比率（分子）の構造'!I$43</f>
        <v>11642</v>
      </c>
      <c r="C64" s="175"/>
      <c r="D64" s="175"/>
      <c r="E64" s="175">
        <f>'将来負担比率（分子）の構造'!J$43</f>
        <v>10987</v>
      </c>
      <c r="F64" s="175"/>
      <c r="G64" s="175"/>
      <c r="H64" s="175">
        <f>'将来負担比率（分子）の構造'!K$43</f>
        <v>9976</v>
      </c>
      <c r="I64" s="175"/>
      <c r="J64" s="175"/>
      <c r="K64" s="175">
        <f>'将来負担比率（分子）の構造'!L$43</f>
        <v>9131</v>
      </c>
      <c r="L64" s="175"/>
      <c r="M64" s="175"/>
      <c r="N64" s="175">
        <f>'将来負担比率（分子）の構造'!M$43</f>
        <v>8468</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24118</v>
      </c>
      <c r="C66" s="175"/>
      <c r="D66" s="175"/>
      <c r="E66" s="175">
        <f>'将来負担比率（分子）の構造'!J$41</f>
        <v>24704</v>
      </c>
      <c r="F66" s="175"/>
      <c r="G66" s="175"/>
      <c r="H66" s="175">
        <f>'将来負担比率（分子）の構造'!K$41</f>
        <v>23897</v>
      </c>
      <c r="I66" s="175"/>
      <c r="J66" s="175"/>
      <c r="K66" s="175">
        <f>'将来負担比率（分子）の構造'!L$41</f>
        <v>22614</v>
      </c>
      <c r="L66" s="175"/>
      <c r="M66" s="175"/>
      <c r="N66" s="175">
        <f>'将来負担比率（分子）の構造'!M$41</f>
        <v>21404</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7847</v>
      </c>
      <c r="C72" s="179">
        <f>基金残高に係る経年分析!G55</f>
        <v>7648</v>
      </c>
      <c r="D72" s="179">
        <f>基金残高に係る経年分析!H55</f>
        <v>8034</v>
      </c>
    </row>
    <row r="73" spans="1:16">
      <c r="A73" s="178" t="s">
        <v>74</v>
      </c>
      <c r="B73" s="179">
        <f>基金残高に係る経年分析!F56</f>
        <v>2973</v>
      </c>
      <c r="C73" s="179">
        <f>基金残高に係る経年分析!G56</f>
        <v>2973</v>
      </c>
      <c r="D73" s="179">
        <f>基金残高に係る経年分析!H56</f>
        <v>3038</v>
      </c>
    </row>
    <row r="74" spans="1:16">
      <c r="A74" s="178" t="s">
        <v>75</v>
      </c>
      <c r="B74" s="179">
        <f>基金残高に係る経年分析!F57</f>
        <v>6168</v>
      </c>
      <c r="C74" s="179">
        <f>基金残高に係る経年分析!G57</f>
        <v>6622</v>
      </c>
      <c r="D74" s="179">
        <f>基金残高に係る経年分析!H57</f>
        <v>7313</v>
      </c>
    </row>
  </sheetData>
  <sheetProtection algorithmName="SHA-512" hashValue="7kmTWOQRjs+WZZcBYmXQJGjVG+ha7PZHzx2MfoF03GOmQhRFNXIviWbyHd0Az5ODu+S2v9qX4Mo+yClLmZnvFg==" saltValue="zSFpeNCqa5lMsnpvZ++au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6311579</v>
      </c>
      <c r="S5" s="713"/>
      <c r="T5" s="713"/>
      <c r="U5" s="713"/>
      <c r="V5" s="713"/>
      <c r="W5" s="713"/>
      <c r="X5" s="713"/>
      <c r="Y5" s="738"/>
      <c r="Z5" s="751">
        <v>18.899999999999999</v>
      </c>
      <c r="AA5" s="751"/>
      <c r="AB5" s="751"/>
      <c r="AC5" s="751"/>
      <c r="AD5" s="752">
        <v>6311579</v>
      </c>
      <c r="AE5" s="752"/>
      <c r="AF5" s="752"/>
      <c r="AG5" s="752"/>
      <c r="AH5" s="752"/>
      <c r="AI5" s="752"/>
      <c r="AJ5" s="752"/>
      <c r="AK5" s="752"/>
      <c r="AL5" s="739">
        <v>38.1</v>
      </c>
      <c r="AM5" s="721"/>
      <c r="AN5" s="721"/>
      <c r="AO5" s="740"/>
      <c r="AP5" s="715" t="s">
        <v>216</v>
      </c>
      <c r="AQ5" s="716"/>
      <c r="AR5" s="716"/>
      <c r="AS5" s="716"/>
      <c r="AT5" s="716"/>
      <c r="AU5" s="716"/>
      <c r="AV5" s="716"/>
      <c r="AW5" s="716"/>
      <c r="AX5" s="716"/>
      <c r="AY5" s="716"/>
      <c r="AZ5" s="716"/>
      <c r="BA5" s="716"/>
      <c r="BB5" s="716"/>
      <c r="BC5" s="716"/>
      <c r="BD5" s="716"/>
      <c r="BE5" s="716"/>
      <c r="BF5" s="717"/>
      <c r="BG5" s="657">
        <v>6311454</v>
      </c>
      <c r="BH5" s="658"/>
      <c r="BI5" s="658"/>
      <c r="BJ5" s="658"/>
      <c r="BK5" s="658"/>
      <c r="BL5" s="658"/>
      <c r="BM5" s="658"/>
      <c r="BN5" s="659"/>
      <c r="BO5" s="695">
        <v>100</v>
      </c>
      <c r="BP5" s="695"/>
      <c r="BQ5" s="695"/>
      <c r="BR5" s="695"/>
      <c r="BS5" s="696">
        <v>62919</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300655</v>
      </c>
      <c r="S6" s="658"/>
      <c r="T6" s="658"/>
      <c r="U6" s="658"/>
      <c r="V6" s="658"/>
      <c r="W6" s="658"/>
      <c r="X6" s="658"/>
      <c r="Y6" s="659"/>
      <c r="Z6" s="695">
        <v>0.9</v>
      </c>
      <c r="AA6" s="695"/>
      <c r="AB6" s="695"/>
      <c r="AC6" s="695"/>
      <c r="AD6" s="696">
        <v>300655</v>
      </c>
      <c r="AE6" s="696"/>
      <c r="AF6" s="696"/>
      <c r="AG6" s="696"/>
      <c r="AH6" s="696"/>
      <c r="AI6" s="696"/>
      <c r="AJ6" s="696"/>
      <c r="AK6" s="696"/>
      <c r="AL6" s="660">
        <v>1.8</v>
      </c>
      <c r="AM6" s="661"/>
      <c r="AN6" s="661"/>
      <c r="AO6" s="697"/>
      <c r="AP6" s="654" t="s">
        <v>221</v>
      </c>
      <c r="AQ6" s="655"/>
      <c r="AR6" s="655"/>
      <c r="AS6" s="655"/>
      <c r="AT6" s="655"/>
      <c r="AU6" s="655"/>
      <c r="AV6" s="655"/>
      <c r="AW6" s="655"/>
      <c r="AX6" s="655"/>
      <c r="AY6" s="655"/>
      <c r="AZ6" s="655"/>
      <c r="BA6" s="655"/>
      <c r="BB6" s="655"/>
      <c r="BC6" s="655"/>
      <c r="BD6" s="655"/>
      <c r="BE6" s="655"/>
      <c r="BF6" s="656"/>
      <c r="BG6" s="657">
        <v>6311454</v>
      </c>
      <c r="BH6" s="658"/>
      <c r="BI6" s="658"/>
      <c r="BJ6" s="658"/>
      <c r="BK6" s="658"/>
      <c r="BL6" s="658"/>
      <c r="BM6" s="658"/>
      <c r="BN6" s="659"/>
      <c r="BO6" s="695">
        <v>100</v>
      </c>
      <c r="BP6" s="695"/>
      <c r="BQ6" s="695"/>
      <c r="BR6" s="695"/>
      <c r="BS6" s="696">
        <v>62919</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172111</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172111</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1503</v>
      </c>
      <c r="S7" s="658"/>
      <c r="T7" s="658"/>
      <c r="U7" s="658"/>
      <c r="V7" s="658"/>
      <c r="W7" s="658"/>
      <c r="X7" s="658"/>
      <c r="Y7" s="659"/>
      <c r="Z7" s="695">
        <v>0</v>
      </c>
      <c r="AA7" s="695"/>
      <c r="AB7" s="695"/>
      <c r="AC7" s="695"/>
      <c r="AD7" s="696">
        <v>1503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2332583</v>
      </c>
      <c r="BH7" s="658"/>
      <c r="BI7" s="658"/>
      <c r="BJ7" s="658"/>
      <c r="BK7" s="658"/>
      <c r="BL7" s="658"/>
      <c r="BM7" s="658"/>
      <c r="BN7" s="659"/>
      <c r="BO7" s="695">
        <v>37</v>
      </c>
      <c r="BP7" s="695"/>
      <c r="BQ7" s="695"/>
      <c r="BR7" s="695"/>
      <c r="BS7" s="696">
        <v>62919</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4919332</v>
      </c>
      <c r="CS7" s="658"/>
      <c r="CT7" s="658"/>
      <c r="CU7" s="658"/>
      <c r="CV7" s="658"/>
      <c r="CW7" s="658"/>
      <c r="CX7" s="658"/>
      <c r="CY7" s="659"/>
      <c r="CZ7" s="695">
        <v>15.4</v>
      </c>
      <c r="DA7" s="695"/>
      <c r="DB7" s="695"/>
      <c r="DC7" s="695"/>
      <c r="DD7" s="663">
        <v>221112</v>
      </c>
      <c r="DE7" s="658"/>
      <c r="DF7" s="658"/>
      <c r="DG7" s="658"/>
      <c r="DH7" s="658"/>
      <c r="DI7" s="658"/>
      <c r="DJ7" s="658"/>
      <c r="DK7" s="658"/>
      <c r="DL7" s="658"/>
      <c r="DM7" s="658"/>
      <c r="DN7" s="658"/>
      <c r="DO7" s="658"/>
      <c r="DP7" s="659"/>
      <c r="DQ7" s="663">
        <v>4074980</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17519</v>
      </c>
      <c r="S8" s="658"/>
      <c r="T8" s="658"/>
      <c r="U8" s="658"/>
      <c r="V8" s="658"/>
      <c r="W8" s="658"/>
      <c r="X8" s="658"/>
      <c r="Y8" s="659"/>
      <c r="Z8" s="695">
        <v>0.1</v>
      </c>
      <c r="AA8" s="695"/>
      <c r="AB8" s="695"/>
      <c r="AC8" s="695"/>
      <c r="AD8" s="696">
        <v>17519</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84680</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12134545</v>
      </c>
      <c r="CS8" s="658"/>
      <c r="CT8" s="658"/>
      <c r="CU8" s="658"/>
      <c r="CV8" s="658"/>
      <c r="CW8" s="658"/>
      <c r="CX8" s="658"/>
      <c r="CY8" s="659"/>
      <c r="CZ8" s="695">
        <v>38</v>
      </c>
      <c r="DA8" s="695"/>
      <c r="DB8" s="695"/>
      <c r="DC8" s="695"/>
      <c r="DD8" s="663">
        <v>78096</v>
      </c>
      <c r="DE8" s="658"/>
      <c r="DF8" s="658"/>
      <c r="DG8" s="658"/>
      <c r="DH8" s="658"/>
      <c r="DI8" s="658"/>
      <c r="DJ8" s="658"/>
      <c r="DK8" s="658"/>
      <c r="DL8" s="658"/>
      <c r="DM8" s="658"/>
      <c r="DN8" s="658"/>
      <c r="DO8" s="658"/>
      <c r="DP8" s="659"/>
      <c r="DQ8" s="663">
        <v>6210580</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21343</v>
      </c>
      <c r="S9" s="658"/>
      <c r="T9" s="658"/>
      <c r="U9" s="658"/>
      <c r="V9" s="658"/>
      <c r="W9" s="658"/>
      <c r="X9" s="658"/>
      <c r="Y9" s="659"/>
      <c r="Z9" s="695">
        <v>0.1</v>
      </c>
      <c r="AA9" s="695"/>
      <c r="AB9" s="695"/>
      <c r="AC9" s="695"/>
      <c r="AD9" s="696">
        <v>21343</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1889218</v>
      </c>
      <c r="BH9" s="658"/>
      <c r="BI9" s="658"/>
      <c r="BJ9" s="658"/>
      <c r="BK9" s="658"/>
      <c r="BL9" s="658"/>
      <c r="BM9" s="658"/>
      <c r="BN9" s="659"/>
      <c r="BO9" s="695">
        <v>29.9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2195782</v>
      </c>
      <c r="CS9" s="658"/>
      <c r="CT9" s="658"/>
      <c r="CU9" s="658"/>
      <c r="CV9" s="658"/>
      <c r="CW9" s="658"/>
      <c r="CX9" s="658"/>
      <c r="CY9" s="659"/>
      <c r="CZ9" s="695">
        <v>6.9</v>
      </c>
      <c r="DA9" s="695"/>
      <c r="DB9" s="695"/>
      <c r="DC9" s="695"/>
      <c r="DD9" s="663">
        <v>14629</v>
      </c>
      <c r="DE9" s="658"/>
      <c r="DF9" s="658"/>
      <c r="DG9" s="658"/>
      <c r="DH9" s="658"/>
      <c r="DI9" s="658"/>
      <c r="DJ9" s="658"/>
      <c r="DK9" s="658"/>
      <c r="DL9" s="658"/>
      <c r="DM9" s="658"/>
      <c r="DN9" s="658"/>
      <c r="DO9" s="658"/>
      <c r="DP9" s="659"/>
      <c r="DQ9" s="663">
        <v>1923073</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138538</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18650</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18614</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1271006</v>
      </c>
      <c r="S11" s="658"/>
      <c r="T11" s="658"/>
      <c r="U11" s="658"/>
      <c r="V11" s="658"/>
      <c r="W11" s="658"/>
      <c r="X11" s="658"/>
      <c r="Y11" s="659"/>
      <c r="Z11" s="660">
        <v>3.8</v>
      </c>
      <c r="AA11" s="661"/>
      <c r="AB11" s="661"/>
      <c r="AC11" s="662"/>
      <c r="AD11" s="663">
        <v>1271006</v>
      </c>
      <c r="AE11" s="658"/>
      <c r="AF11" s="658"/>
      <c r="AG11" s="658"/>
      <c r="AH11" s="658"/>
      <c r="AI11" s="658"/>
      <c r="AJ11" s="658"/>
      <c r="AK11" s="659"/>
      <c r="AL11" s="660">
        <v>7.7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220147</v>
      </c>
      <c r="BH11" s="658"/>
      <c r="BI11" s="658"/>
      <c r="BJ11" s="658"/>
      <c r="BK11" s="658"/>
      <c r="BL11" s="658"/>
      <c r="BM11" s="658"/>
      <c r="BN11" s="659"/>
      <c r="BO11" s="695">
        <v>3.5</v>
      </c>
      <c r="BP11" s="695"/>
      <c r="BQ11" s="695"/>
      <c r="BR11" s="695"/>
      <c r="BS11" s="696">
        <v>62919</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2264361</v>
      </c>
      <c r="CS11" s="658"/>
      <c r="CT11" s="658"/>
      <c r="CU11" s="658"/>
      <c r="CV11" s="658"/>
      <c r="CW11" s="658"/>
      <c r="CX11" s="658"/>
      <c r="CY11" s="659"/>
      <c r="CZ11" s="695">
        <v>7.1</v>
      </c>
      <c r="DA11" s="695"/>
      <c r="DB11" s="695"/>
      <c r="DC11" s="695"/>
      <c r="DD11" s="663">
        <v>1278810</v>
      </c>
      <c r="DE11" s="658"/>
      <c r="DF11" s="658"/>
      <c r="DG11" s="658"/>
      <c r="DH11" s="658"/>
      <c r="DI11" s="658"/>
      <c r="DJ11" s="658"/>
      <c r="DK11" s="658"/>
      <c r="DL11" s="658"/>
      <c r="DM11" s="658"/>
      <c r="DN11" s="658"/>
      <c r="DO11" s="658"/>
      <c r="DP11" s="659"/>
      <c r="DQ11" s="663">
        <v>821204</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v>7800</v>
      </c>
      <c r="S12" s="658"/>
      <c r="T12" s="658"/>
      <c r="U12" s="658"/>
      <c r="V12" s="658"/>
      <c r="W12" s="658"/>
      <c r="X12" s="658"/>
      <c r="Y12" s="659"/>
      <c r="Z12" s="695">
        <v>0</v>
      </c>
      <c r="AA12" s="695"/>
      <c r="AB12" s="695"/>
      <c r="AC12" s="695"/>
      <c r="AD12" s="696">
        <v>7800</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3333842</v>
      </c>
      <c r="BH12" s="658"/>
      <c r="BI12" s="658"/>
      <c r="BJ12" s="658"/>
      <c r="BK12" s="658"/>
      <c r="BL12" s="658"/>
      <c r="BM12" s="658"/>
      <c r="BN12" s="659"/>
      <c r="BO12" s="695">
        <v>52.8</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719947</v>
      </c>
      <c r="CS12" s="658"/>
      <c r="CT12" s="658"/>
      <c r="CU12" s="658"/>
      <c r="CV12" s="658"/>
      <c r="CW12" s="658"/>
      <c r="CX12" s="658"/>
      <c r="CY12" s="659"/>
      <c r="CZ12" s="695">
        <v>2.2999999999999998</v>
      </c>
      <c r="DA12" s="695"/>
      <c r="DB12" s="695"/>
      <c r="DC12" s="695"/>
      <c r="DD12" s="663">
        <v>51998</v>
      </c>
      <c r="DE12" s="658"/>
      <c r="DF12" s="658"/>
      <c r="DG12" s="658"/>
      <c r="DH12" s="658"/>
      <c r="DI12" s="658"/>
      <c r="DJ12" s="658"/>
      <c r="DK12" s="658"/>
      <c r="DL12" s="658"/>
      <c r="DM12" s="658"/>
      <c r="DN12" s="658"/>
      <c r="DO12" s="658"/>
      <c r="DP12" s="659"/>
      <c r="DQ12" s="663">
        <v>650817</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3296515</v>
      </c>
      <c r="BH13" s="658"/>
      <c r="BI13" s="658"/>
      <c r="BJ13" s="658"/>
      <c r="BK13" s="658"/>
      <c r="BL13" s="658"/>
      <c r="BM13" s="658"/>
      <c r="BN13" s="659"/>
      <c r="BO13" s="695">
        <v>52.2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3033905</v>
      </c>
      <c r="CS13" s="658"/>
      <c r="CT13" s="658"/>
      <c r="CU13" s="658"/>
      <c r="CV13" s="658"/>
      <c r="CW13" s="658"/>
      <c r="CX13" s="658"/>
      <c r="CY13" s="659"/>
      <c r="CZ13" s="695">
        <v>9.5</v>
      </c>
      <c r="DA13" s="695"/>
      <c r="DB13" s="695"/>
      <c r="DC13" s="695"/>
      <c r="DD13" s="663">
        <v>1892927</v>
      </c>
      <c r="DE13" s="658"/>
      <c r="DF13" s="658"/>
      <c r="DG13" s="658"/>
      <c r="DH13" s="658"/>
      <c r="DI13" s="658"/>
      <c r="DJ13" s="658"/>
      <c r="DK13" s="658"/>
      <c r="DL13" s="658"/>
      <c r="DM13" s="658"/>
      <c r="DN13" s="658"/>
      <c r="DO13" s="658"/>
      <c r="DP13" s="659"/>
      <c r="DQ13" s="663">
        <v>1298711</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1597</v>
      </c>
      <c r="S14" s="658"/>
      <c r="T14" s="658"/>
      <c r="U14" s="658"/>
      <c r="V14" s="658"/>
      <c r="W14" s="658"/>
      <c r="X14" s="658"/>
      <c r="Y14" s="659"/>
      <c r="Z14" s="695">
        <v>0</v>
      </c>
      <c r="AA14" s="695"/>
      <c r="AB14" s="695"/>
      <c r="AC14" s="695"/>
      <c r="AD14" s="696">
        <v>1597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239068</v>
      </c>
      <c r="BH14" s="658"/>
      <c r="BI14" s="658"/>
      <c r="BJ14" s="658"/>
      <c r="BK14" s="658"/>
      <c r="BL14" s="658"/>
      <c r="BM14" s="658"/>
      <c r="BN14" s="659"/>
      <c r="BO14" s="695">
        <v>3.8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684038</v>
      </c>
      <c r="CS14" s="658"/>
      <c r="CT14" s="658"/>
      <c r="CU14" s="658"/>
      <c r="CV14" s="658"/>
      <c r="CW14" s="658"/>
      <c r="CX14" s="658"/>
      <c r="CY14" s="659"/>
      <c r="CZ14" s="695">
        <v>2.1</v>
      </c>
      <c r="DA14" s="695"/>
      <c r="DB14" s="695"/>
      <c r="DC14" s="695"/>
      <c r="DD14" s="663">
        <v>26875</v>
      </c>
      <c r="DE14" s="658"/>
      <c r="DF14" s="658"/>
      <c r="DG14" s="658"/>
      <c r="DH14" s="658"/>
      <c r="DI14" s="658"/>
      <c r="DJ14" s="658"/>
      <c r="DK14" s="658"/>
      <c r="DL14" s="658"/>
      <c r="DM14" s="658"/>
      <c r="DN14" s="658"/>
      <c r="DO14" s="658"/>
      <c r="DP14" s="659"/>
      <c r="DQ14" s="663">
        <v>663922</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405961</v>
      </c>
      <c r="BH15" s="658"/>
      <c r="BI15" s="658"/>
      <c r="BJ15" s="658"/>
      <c r="BK15" s="658"/>
      <c r="BL15" s="658"/>
      <c r="BM15" s="658"/>
      <c r="BN15" s="659"/>
      <c r="BO15" s="695">
        <v>6.4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3120610</v>
      </c>
      <c r="CS15" s="658"/>
      <c r="CT15" s="658"/>
      <c r="CU15" s="658"/>
      <c r="CV15" s="658"/>
      <c r="CW15" s="658"/>
      <c r="CX15" s="658"/>
      <c r="CY15" s="659"/>
      <c r="CZ15" s="695">
        <v>9.8000000000000007</v>
      </c>
      <c r="DA15" s="695"/>
      <c r="DB15" s="695"/>
      <c r="DC15" s="695"/>
      <c r="DD15" s="663">
        <v>615413</v>
      </c>
      <c r="DE15" s="658"/>
      <c r="DF15" s="658"/>
      <c r="DG15" s="658"/>
      <c r="DH15" s="658"/>
      <c r="DI15" s="658"/>
      <c r="DJ15" s="658"/>
      <c r="DK15" s="658"/>
      <c r="DL15" s="658"/>
      <c r="DM15" s="658"/>
      <c r="DN15" s="658"/>
      <c r="DO15" s="658"/>
      <c r="DP15" s="659"/>
      <c r="DQ15" s="663">
        <v>2411889</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17831</v>
      </c>
      <c r="S16" s="658"/>
      <c r="T16" s="658"/>
      <c r="U16" s="658"/>
      <c r="V16" s="658"/>
      <c r="W16" s="658"/>
      <c r="X16" s="658"/>
      <c r="Y16" s="659"/>
      <c r="Z16" s="695">
        <v>0.1</v>
      </c>
      <c r="AA16" s="695"/>
      <c r="AB16" s="695"/>
      <c r="AC16" s="695"/>
      <c r="AD16" s="696">
        <v>17831</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75778</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14150</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77645</v>
      </c>
      <c r="S17" s="658"/>
      <c r="T17" s="658"/>
      <c r="U17" s="658"/>
      <c r="V17" s="658"/>
      <c r="W17" s="658"/>
      <c r="X17" s="658"/>
      <c r="Y17" s="659"/>
      <c r="Z17" s="695">
        <v>0.2</v>
      </c>
      <c r="AA17" s="695"/>
      <c r="AB17" s="695"/>
      <c r="AC17" s="695"/>
      <c r="AD17" s="696">
        <v>77645</v>
      </c>
      <c r="AE17" s="696"/>
      <c r="AF17" s="696"/>
      <c r="AG17" s="696"/>
      <c r="AH17" s="696"/>
      <c r="AI17" s="696"/>
      <c r="AJ17" s="696"/>
      <c r="AK17" s="696"/>
      <c r="AL17" s="660">
        <v>0.5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2615351</v>
      </c>
      <c r="CS17" s="658"/>
      <c r="CT17" s="658"/>
      <c r="CU17" s="658"/>
      <c r="CV17" s="658"/>
      <c r="CW17" s="658"/>
      <c r="CX17" s="658"/>
      <c r="CY17" s="659"/>
      <c r="CZ17" s="695">
        <v>8.1999999999999993</v>
      </c>
      <c r="DA17" s="695"/>
      <c r="DB17" s="695"/>
      <c r="DC17" s="695"/>
      <c r="DD17" s="663" t="s">
        <v>122</v>
      </c>
      <c r="DE17" s="658"/>
      <c r="DF17" s="658"/>
      <c r="DG17" s="658"/>
      <c r="DH17" s="658"/>
      <c r="DI17" s="658"/>
      <c r="DJ17" s="658"/>
      <c r="DK17" s="658"/>
      <c r="DL17" s="658"/>
      <c r="DM17" s="658"/>
      <c r="DN17" s="658"/>
      <c r="DO17" s="658"/>
      <c r="DP17" s="659"/>
      <c r="DQ17" s="663">
        <v>2465387</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42689</v>
      </c>
      <c r="S18" s="658"/>
      <c r="T18" s="658"/>
      <c r="U18" s="658"/>
      <c r="V18" s="658"/>
      <c r="W18" s="658"/>
      <c r="X18" s="658"/>
      <c r="Y18" s="659"/>
      <c r="Z18" s="695">
        <v>0.1</v>
      </c>
      <c r="AA18" s="695"/>
      <c r="AB18" s="695"/>
      <c r="AC18" s="695"/>
      <c r="AD18" s="696">
        <v>42689</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39327</v>
      </c>
      <c r="S19" s="658"/>
      <c r="T19" s="658"/>
      <c r="U19" s="658"/>
      <c r="V19" s="658"/>
      <c r="W19" s="658"/>
      <c r="X19" s="658"/>
      <c r="Y19" s="659"/>
      <c r="Z19" s="695">
        <v>0.1</v>
      </c>
      <c r="AA19" s="695"/>
      <c r="AB19" s="695"/>
      <c r="AC19" s="695"/>
      <c r="AD19" s="696">
        <v>39327</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125</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3362</v>
      </c>
      <c r="S20" s="658"/>
      <c r="T20" s="658"/>
      <c r="U20" s="658"/>
      <c r="V20" s="658"/>
      <c r="W20" s="658"/>
      <c r="X20" s="658"/>
      <c r="Y20" s="659"/>
      <c r="Z20" s="695">
        <v>0</v>
      </c>
      <c r="AA20" s="695"/>
      <c r="AB20" s="695"/>
      <c r="AC20" s="695"/>
      <c r="AD20" s="696">
        <v>3362</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125</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31954410</v>
      </c>
      <c r="CS20" s="658"/>
      <c r="CT20" s="658"/>
      <c r="CU20" s="658"/>
      <c r="CV20" s="658"/>
      <c r="CW20" s="658"/>
      <c r="CX20" s="658"/>
      <c r="CY20" s="659"/>
      <c r="CZ20" s="695">
        <v>100</v>
      </c>
      <c r="DA20" s="695"/>
      <c r="DB20" s="695"/>
      <c r="DC20" s="695"/>
      <c r="DD20" s="663">
        <v>4179860</v>
      </c>
      <c r="DE20" s="658"/>
      <c r="DF20" s="658"/>
      <c r="DG20" s="658"/>
      <c r="DH20" s="658"/>
      <c r="DI20" s="658"/>
      <c r="DJ20" s="658"/>
      <c r="DK20" s="658"/>
      <c r="DL20" s="658"/>
      <c r="DM20" s="658"/>
      <c r="DN20" s="658"/>
      <c r="DO20" s="658"/>
      <c r="DP20" s="659"/>
      <c r="DQ20" s="663">
        <v>20725438</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9601386</v>
      </c>
      <c r="S21" s="658"/>
      <c r="T21" s="658"/>
      <c r="U21" s="658"/>
      <c r="V21" s="658"/>
      <c r="W21" s="658"/>
      <c r="X21" s="658"/>
      <c r="Y21" s="659"/>
      <c r="Z21" s="695">
        <v>28.8</v>
      </c>
      <c r="AA21" s="695"/>
      <c r="AB21" s="695"/>
      <c r="AC21" s="695"/>
      <c r="AD21" s="696">
        <v>8364741</v>
      </c>
      <c r="AE21" s="696"/>
      <c r="AF21" s="696"/>
      <c r="AG21" s="696"/>
      <c r="AH21" s="696"/>
      <c r="AI21" s="696"/>
      <c r="AJ21" s="696"/>
      <c r="AK21" s="696"/>
      <c r="AL21" s="660">
        <v>50.5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125</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8364741</v>
      </c>
      <c r="S22" s="658"/>
      <c r="T22" s="658"/>
      <c r="U22" s="658"/>
      <c r="V22" s="658"/>
      <c r="W22" s="658"/>
      <c r="X22" s="658"/>
      <c r="Y22" s="659"/>
      <c r="Z22" s="695">
        <v>25.1</v>
      </c>
      <c r="AA22" s="695"/>
      <c r="AB22" s="695"/>
      <c r="AC22" s="695"/>
      <c r="AD22" s="696">
        <v>8364741</v>
      </c>
      <c r="AE22" s="696"/>
      <c r="AF22" s="696"/>
      <c r="AG22" s="696"/>
      <c r="AH22" s="696"/>
      <c r="AI22" s="696"/>
      <c r="AJ22" s="696"/>
      <c r="AK22" s="696"/>
      <c r="AL22" s="660">
        <v>50.5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1236645</v>
      </c>
      <c r="S23" s="658"/>
      <c r="T23" s="658"/>
      <c r="U23" s="658"/>
      <c r="V23" s="658"/>
      <c r="W23" s="658"/>
      <c r="X23" s="658"/>
      <c r="Y23" s="659"/>
      <c r="Z23" s="695">
        <v>3.7</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16280429</v>
      </c>
      <c r="CS24" s="713"/>
      <c r="CT24" s="713"/>
      <c r="CU24" s="713"/>
      <c r="CV24" s="713"/>
      <c r="CW24" s="713"/>
      <c r="CX24" s="713"/>
      <c r="CY24" s="738"/>
      <c r="CZ24" s="739">
        <v>50.9</v>
      </c>
      <c r="DA24" s="721"/>
      <c r="DB24" s="721"/>
      <c r="DC24" s="741"/>
      <c r="DD24" s="737">
        <v>10749214</v>
      </c>
      <c r="DE24" s="713"/>
      <c r="DF24" s="713"/>
      <c r="DG24" s="713"/>
      <c r="DH24" s="713"/>
      <c r="DI24" s="713"/>
      <c r="DJ24" s="713"/>
      <c r="DK24" s="738"/>
      <c r="DL24" s="737">
        <v>9497763</v>
      </c>
      <c r="DM24" s="713"/>
      <c r="DN24" s="713"/>
      <c r="DO24" s="713"/>
      <c r="DP24" s="713"/>
      <c r="DQ24" s="713"/>
      <c r="DR24" s="713"/>
      <c r="DS24" s="713"/>
      <c r="DT24" s="713"/>
      <c r="DU24" s="713"/>
      <c r="DV24" s="738"/>
      <c r="DW24" s="739">
        <v>57.1</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17672553</v>
      </c>
      <c r="S25" s="658"/>
      <c r="T25" s="658"/>
      <c r="U25" s="658"/>
      <c r="V25" s="658"/>
      <c r="W25" s="658"/>
      <c r="X25" s="658"/>
      <c r="Y25" s="659"/>
      <c r="Z25" s="695">
        <v>53</v>
      </c>
      <c r="AA25" s="695"/>
      <c r="AB25" s="695"/>
      <c r="AC25" s="695"/>
      <c r="AD25" s="696">
        <v>16435908</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5301934</v>
      </c>
      <c r="CS25" s="670"/>
      <c r="CT25" s="670"/>
      <c r="CU25" s="670"/>
      <c r="CV25" s="670"/>
      <c r="CW25" s="670"/>
      <c r="CX25" s="670"/>
      <c r="CY25" s="671"/>
      <c r="CZ25" s="660">
        <v>16.600000000000001</v>
      </c>
      <c r="DA25" s="672"/>
      <c r="DB25" s="672"/>
      <c r="DC25" s="673"/>
      <c r="DD25" s="663">
        <v>5019135</v>
      </c>
      <c r="DE25" s="670"/>
      <c r="DF25" s="670"/>
      <c r="DG25" s="670"/>
      <c r="DH25" s="670"/>
      <c r="DI25" s="670"/>
      <c r="DJ25" s="670"/>
      <c r="DK25" s="671"/>
      <c r="DL25" s="663">
        <v>4861650</v>
      </c>
      <c r="DM25" s="670"/>
      <c r="DN25" s="670"/>
      <c r="DO25" s="670"/>
      <c r="DP25" s="670"/>
      <c r="DQ25" s="670"/>
      <c r="DR25" s="670"/>
      <c r="DS25" s="670"/>
      <c r="DT25" s="670"/>
      <c r="DU25" s="670"/>
      <c r="DV25" s="671"/>
      <c r="DW25" s="660">
        <v>29.2</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3391</v>
      </c>
      <c r="S26" s="658"/>
      <c r="T26" s="658"/>
      <c r="U26" s="658"/>
      <c r="V26" s="658"/>
      <c r="W26" s="658"/>
      <c r="X26" s="658"/>
      <c r="Y26" s="659"/>
      <c r="Z26" s="695">
        <v>0</v>
      </c>
      <c r="AA26" s="695"/>
      <c r="AB26" s="695"/>
      <c r="AC26" s="695"/>
      <c r="AD26" s="696">
        <v>3391</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3443812</v>
      </c>
      <c r="CS26" s="658"/>
      <c r="CT26" s="658"/>
      <c r="CU26" s="658"/>
      <c r="CV26" s="658"/>
      <c r="CW26" s="658"/>
      <c r="CX26" s="658"/>
      <c r="CY26" s="659"/>
      <c r="CZ26" s="660">
        <v>10.8</v>
      </c>
      <c r="DA26" s="672"/>
      <c r="DB26" s="672"/>
      <c r="DC26" s="673"/>
      <c r="DD26" s="663">
        <v>3241560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105194</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6311579</v>
      </c>
      <c r="BH27" s="658"/>
      <c r="BI27" s="658"/>
      <c r="BJ27" s="658"/>
      <c r="BK27" s="658"/>
      <c r="BL27" s="658"/>
      <c r="BM27" s="658"/>
      <c r="BN27" s="659"/>
      <c r="BO27" s="695">
        <v>100</v>
      </c>
      <c r="BP27" s="695"/>
      <c r="BQ27" s="695"/>
      <c r="BR27" s="695"/>
      <c r="BS27" s="696">
        <v>62919</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8363144</v>
      </c>
      <c r="CS27" s="670"/>
      <c r="CT27" s="670"/>
      <c r="CU27" s="670"/>
      <c r="CV27" s="670"/>
      <c r="CW27" s="670"/>
      <c r="CX27" s="670"/>
      <c r="CY27" s="671"/>
      <c r="CZ27" s="660">
        <v>26.2</v>
      </c>
      <c r="DA27" s="672"/>
      <c r="DB27" s="672"/>
      <c r="DC27" s="673"/>
      <c r="DD27" s="663">
        <v>3264692</v>
      </c>
      <c r="DE27" s="670"/>
      <c r="DF27" s="670"/>
      <c r="DG27" s="670"/>
      <c r="DH27" s="670"/>
      <c r="DI27" s="670"/>
      <c r="DJ27" s="670"/>
      <c r="DK27" s="671"/>
      <c r="DL27" s="663">
        <v>2170726</v>
      </c>
      <c r="DM27" s="670"/>
      <c r="DN27" s="670"/>
      <c r="DO27" s="670"/>
      <c r="DP27" s="670"/>
      <c r="DQ27" s="670"/>
      <c r="DR27" s="670"/>
      <c r="DS27" s="670"/>
      <c r="DT27" s="670"/>
      <c r="DU27" s="670"/>
      <c r="DV27" s="671"/>
      <c r="DW27" s="660">
        <v>13</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374963</v>
      </c>
      <c r="S28" s="658"/>
      <c r="T28" s="658"/>
      <c r="U28" s="658"/>
      <c r="V28" s="658"/>
      <c r="W28" s="658"/>
      <c r="X28" s="658"/>
      <c r="Y28" s="659"/>
      <c r="Z28" s="695">
        <v>1.1000000000000001</v>
      </c>
      <c r="AA28" s="695"/>
      <c r="AB28" s="695"/>
      <c r="AC28" s="695"/>
      <c r="AD28" s="696">
        <v>37187</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2615351</v>
      </c>
      <c r="CS28" s="658"/>
      <c r="CT28" s="658"/>
      <c r="CU28" s="658"/>
      <c r="CV28" s="658"/>
      <c r="CW28" s="658"/>
      <c r="CX28" s="658"/>
      <c r="CY28" s="659"/>
      <c r="CZ28" s="660">
        <v>8.1999999999999993</v>
      </c>
      <c r="DA28" s="672"/>
      <c r="DB28" s="672"/>
      <c r="DC28" s="673"/>
      <c r="DD28" s="663">
        <v>2465387</v>
      </c>
      <c r="DE28" s="658"/>
      <c r="DF28" s="658"/>
      <c r="DG28" s="658"/>
      <c r="DH28" s="658"/>
      <c r="DI28" s="658"/>
      <c r="DJ28" s="658"/>
      <c r="DK28" s="659"/>
      <c r="DL28" s="663">
        <v>2465387</v>
      </c>
      <c r="DM28" s="658"/>
      <c r="DN28" s="658"/>
      <c r="DO28" s="658"/>
      <c r="DP28" s="658"/>
      <c r="DQ28" s="658"/>
      <c r="DR28" s="658"/>
      <c r="DS28" s="658"/>
      <c r="DT28" s="658"/>
      <c r="DU28" s="658"/>
      <c r="DV28" s="659"/>
      <c r="DW28" s="660">
        <v>14.8</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31197</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2615351</v>
      </c>
      <c r="CS29" s="670"/>
      <c r="CT29" s="670"/>
      <c r="CU29" s="670"/>
      <c r="CV29" s="670"/>
      <c r="CW29" s="670"/>
      <c r="CX29" s="670"/>
      <c r="CY29" s="671"/>
      <c r="CZ29" s="660">
        <v>8.1999999999999993</v>
      </c>
      <c r="DA29" s="672"/>
      <c r="DB29" s="672"/>
      <c r="DC29" s="673"/>
      <c r="DD29" s="663">
        <v>2465387</v>
      </c>
      <c r="DE29" s="670"/>
      <c r="DF29" s="670"/>
      <c r="DG29" s="670"/>
      <c r="DH29" s="670"/>
      <c r="DI29" s="670"/>
      <c r="DJ29" s="670"/>
      <c r="DK29" s="671"/>
      <c r="DL29" s="663">
        <v>2465387</v>
      </c>
      <c r="DM29" s="670"/>
      <c r="DN29" s="670"/>
      <c r="DO29" s="670"/>
      <c r="DP29" s="670"/>
      <c r="DQ29" s="670"/>
      <c r="DR29" s="670"/>
      <c r="DS29" s="670"/>
      <c r="DT29" s="670"/>
      <c r="DU29" s="670"/>
      <c r="DV29" s="671"/>
      <c r="DW29" s="660">
        <v>14.8</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6157641</v>
      </c>
      <c r="S30" s="658"/>
      <c r="T30" s="658"/>
      <c r="U30" s="658"/>
      <c r="V30" s="658"/>
      <c r="W30" s="658"/>
      <c r="X30" s="658"/>
      <c r="Y30" s="659"/>
      <c r="Z30" s="695">
        <v>18.5</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2533198</v>
      </c>
      <c r="CS30" s="658"/>
      <c r="CT30" s="658"/>
      <c r="CU30" s="658"/>
      <c r="CV30" s="658"/>
      <c r="CW30" s="658"/>
      <c r="CX30" s="658"/>
      <c r="CY30" s="659"/>
      <c r="CZ30" s="660">
        <v>7.9</v>
      </c>
      <c r="DA30" s="672"/>
      <c r="DB30" s="672"/>
      <c r="DC30" s="673"/>
      <c r="DD30" s="663">
        <v>2394463</v>
      </c>
      <c r="DE30" s="658"/>
      <c r="DF30" s="658"/>
      <c r="DG30" s="658"/>
      <c r="DH30" s="658"/>
      <c r="DI30" s="658"/>
      <c r="DJ30" s="658"/>
      <c r="DK30" s="659"/>
      <c r="DL30" s="663">
        <v>2394463</v>
      </c>
      <c r="DM30" s="658"/>
      <c r="DN30" s="658"/>
      <c r="DO30" s="658"/>
      <c r="DP30" s="658"/>
      <c r="DQ30" s="658"/>
      <c r="DR30" s="658"/>
      <c r="DS30" s="658"/>
      <c r="DT30" s="658"/>
      <c r="DU30" s="658"/>
      <c r="DV30" s="659"/>
      <c r="DW30" s="660">
        <v>14.4</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96.7</v>
      </c>
      <c r="BN31" s="720"/>
      <c r="BO31" s="720"/>
      <c r="BP31" s="720"/>
      <c r="BQ31" s="722"/>
      <c r="BR31" s="719">
        <v>99.2</v>
      </c>
      <c r="BS31" s="720"/>
      <c r="BT31" s="720"/>
      <c r="BU31" s="720"/>
      <c r="BV31" s="720"/>
      <c r="BW31" s="720"/>
      <c r="BX31" s="721">
        <v>96.6</v>
      </c>
      <c r="BY31" s="720"/>
      <c r="BZ31" s="720"/>
      <c r="CA31" s="720"/>
      <c r="CB31" s="722"/>
      <c r="CD31" s="678"/>
      <c r="CE31" s="679"/>
      <c r="CF31" s="654" t="s">
        <v>300</v>
      </c>
      <c r="CG31" s="655"/>
      <c r="CH31" s="655"/>
      <c r="CI31" s="655"/>
      <c r="CJ31" s="655"/>
      <c r="CK31" s="655"/>
      <c r="CL31" s="655"/>
      <c r="CM31" s="655"/>
      <c r="CN31" s="655"/>
      <c r="CO31" s="655"/>
      <c r="CP31" s="655"/>
      <c r="CQ31" s="656"/>
      <c r="CR31" s="657">
        <v>82153</v>
      </c>
      <c r="CS31" s="670"/>
      <c r="CT31" s="670"/>
      <c r="CU31" s="670"/>
      <c r="CV31" s="670"/>
      <c r="CW31" s="670"/>
      <c r="CX31" s="670"/>
      <c r="CY31" s="671"/>
      <c r="CZ31" s="660">
        <v>0.3</v>
      </c>
      <c r="DA31" s="672"/>
      <c r="DB31" s="672"/>
      <c r="DC31" s="673"/>
      <c r="DD31" s="663">
        <v>70924</v>
      </c>
      <c r="DE31" s="670"/>
      <c r="DF31" s="670"/>
      <c r="DG31" s="670"/>
      <c r="DH31" s="670"/>
      <c r="DI31" s="670"/>
      <c r="DJ31" s="670"/>
      <c r="DK31" s="671"/>
      <c r="DL31" s="663">
        <v>70924</v>
      </c>
      <c r="DM31" s="670"/>
      <c r="DN31" s="670"/>
      <c r="DO31" s="670"/>
      <c r="DP31" s="670"/>
      <c r="DQ31" s="670"/>
      <c r="DR31" s="670"/>
      <c r="DS31" s="670"/>
      <c r="DT31" s="670"/>
      <c r="DU31" s="670"/>
      <c r="DV31" s="671"/>
      <c r="DW31" s="660">
        <v>0.4</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3481234</v>
      </c>
      <c r="S32" s="658"/>
      <c r="T32" s="658"/>
      <c r="U32" s="658"/>
      <c r="V32" s="658"/>
      <c r="W32" s="658"/>
      <c r="X32" s="658"/>
      <c r="Y32" s="659"/>
      <c r="Z32" s="695">
        <v>10.4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v>
      </c>
      <c r="BH32" s="670"/>
      <c r="BI32" s="670"/>
      <c r="BJ32" s="670"/>
      <c r="BK32" s="670"/>
      <c r="BL32" s="670"/>
      <c r="BM32" s="661">
        <v>96.9</v>
      </c>
      <c r="BN32" s="670"/>
      <c r="BO32" s="670"/>
      <c r="BP32" s="670"/>
      <c r="BQ32" s="693"/>
      <c r="BR32" s="723">
        <v>99.1</v>
      </c>
      <c r="BS32" s="670"/>
      <c r="BT32" s="670"/>
      <c r="BU32" s="670"/>
      <c r="BV32" s="670"/>
      <c r="BW32" s="670"/>
      <c r="BX32" s="661">
        <v>96.9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120132</v>
      </c>
      <c r="S33" s="658"/>
      <c r="T33" s="658"/>
      <c r="U33" s="658"/>
      <c r="V33" s="658"/>
      <c r="W33" s="658"/>
      <c r="X33" s="658"/>
      <c r="Y33" s="659"/>
      <c r="Z33" s="695">
        <v>0.4</v>
      </c>
      <c r="AA33" s="695"/>
      <c r="AB33" s="695"/>
      <c r="AC33" s="695"/>
      <c r="AD33" s="696">
        <v>70912</v>
      </c>
      <c r="AE33" s="696"/>
      <c r="AF33" s="696"/>
      <c r="AG33" s="696"/>
      <c r="AH33" s="696"/>
      <c r="AI33" s="696"/>
      <c r="AJ33" s="696"/>
      <c r="AK33" s="696"/>
      <c r="AL33" s="660">
        <v>0.4</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99.3</v>
      </c>
      <c r="BH33" s="642"/>
      <c r="BI33" s="642"/>
      <c r="BJ33" s="642"/>
      <c r="BK33" s="642"/>
      <c r="BL33" s="642"/>
      <c r="BM33" s="688">
        <v>96.3</v>
      </c>
      <c r="BN33" s="642"/>
      <c r="BO33" s="642"/>
      <c r="BP33" s="642"/>
      <c r="BQ33" s="705"/>
      <c r="BR33" s="718">
        <v>99.3</v>
      </c>
      <c r="BS33" s="642"/>
      <c r="BT33" s="642"/>
      <c r="BU33" s="642"/>
      <c r="BV33" s="642"/>
      <c r="BW33" s="642"/>
      <c r="BX33" s="688">
        <v>96.2</v>
      </c>
      <c r="BY33" s="642"/>
      <c r="BZ33" s="642"/>
      <c r="CA33" s="642"/>
      <c r="CB33" s="705"/>
      <c r="CD33" s="654" t="s">
        <v>307</v>
      </c>
      <c r="CE33" s="655"/>
      <c r="CF33" s="655"/>
      <c r="CG33" s="655"/>
      <c r="CH33" s="655"/>
      <c r="CI33" s="655"/>
      <c r="CJ33" s="655"/>
      <c r="CK33" s="655"/>
      <c r="CL33" s="655"/>
      <c r="CM33" s="655"/>
      <c r="CN33" s="655"/>
      <c r="CO33" s="655"/>
      <c r="CP33" s="655"/>
      <c r="CQ33" s="656"/>
      <c r="CR33" s="657">
        <v>11418343</v>
      </c>
      <c r="CS33" s="670"/>
      <c r="CT33" s="670"/>
      <c r="CU33" s="670"/>
      <c r="CV33" s="670"/>
      <c r="CW33" s="670"/>
      <c r="CX33" s="670"/>
      <c r="CY33" s="671"/>
      <c r="CZ33" s="660">
        <v>35.700000000000003</v>
      </c>
      <c r="DA33" s="672"/>
      <c r="DB33" s="672"/>
      <c r="DC33" s="673"/>
      <c r="DD33" s="663">
        <v>9131527</v>
      </c>
      <c r="DE33" s="670"/>
      <c r="DF33" s="670"/>
      <c r="DG33" s="670"/>
      <c r="DH33" s="670"/>
      <c r="DI33" s="670"/>
      <c r="DJ33" s="670"/>
      <c r="DK33" s="671"/>
      <c r="DL33" s="663">
        <v>5335810</v>
      </c>
      <c r="DM33" s="670"/>
      <c r="DN33" s="670"/>
      <c r="DO33" s="670"/>
      <c r="DP33" s="670"/>
      <c r="DQ33" s="670"/>
      <c r="DR33" s="670"/>
      <c r="DS33" s="670"/>
      <c r="DT33" s="670"/>
      <c r="DU33" s="670"/>
      <c r="DV33" s="671"/>
      <c r="DW33" s="660">
        <v>32.1</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583268</v>
      </c>
      <c r="S34" s="658"/>
      <c r="T34" s="658"/>
      <c r="U34" s="658"/>
      <c r="V34" s="658"/>
      <c r="W34" s="658"/>
      <c r="X34" s="658"/>
      <c r="Y34" s="659"/>
      <c r="Z34" s="695">
        <v>1.7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2669583</v>
      </c>
      <c r="CS34" s="658"/>
      <c r="CT34" s="658"/>
      <c r="CU34" s="658"/>
      <c r="CV34" s="658"/>
      <c r="CW34" s="658"/>
      <c r="CX34" s="658"/>
      <c r="CY34" s="659"/>
      <c r="CZ34" s="660">
        <v>8.4</v>
      </c>
      <c r="DA34" s="672"/>
      <c r="DB34" s="672"/>
      <c r="DC34" s="673"/>
      <c r="DD34" s="663">
        <v>1903875</v>
      </c>
      <c r="DE34" s="658"/>
      <c r="DF34" s="658"/>
      <c r="DG34" s="658"/>
      <c r="DH34" s="658"/>
      <c r="DI34" s="658"/>
      <c r="DJ34" s="658"/>
      <c r="DK34" s="659"/>
      <c r="DL34" s="663">
        <v>1649844</v>
      </c>
      <c r="DM34" s="658"/>
      <c r="DN34" s="658"/>
      <c r="DO34" s="658"/>
      <c r="DP34" s="658"/>
      <c r="DQ34" s="658"/>
      <c r="DR34" s="658"/>
      <c r="DS34" s="658"/>
      <c r="DT34" s="658"/>
      <c r="DU34" s="658"/>
      <c r="DV34" s="659"/>
      <c r="DW34" s="660">
        <v>9.9</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825406</v>
      </c>
      <c r="S35" s="658"/>
      <c r="T35" s="658"/>
      <c r="U35" s="658"/>
      <c r="V35" s="658"/>
      <c r="W35" s="658"/>
      <c r="X35" s="658"/>
      <c r="Y35" s="659"/>
      <c r="Z35" s="695">
        <v>2.5</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165714</v>
      </c>
      <c r="CS35" s="670"/>
      <c r="CT35" s="670"/>
      <c r="CU35" s="670"/>
      <c r="CV35" s="670"/>
      <c r="CW35" s="670"/>
      <c r="CX35" s="670"/>
      <c r="CY35" s="671"/>
      <c r="CZ35" s="660">
        <v>0.5</v>
      </c>
      <c r="DA35" s="672"/>
      <c r="DB35" s="672"/>
      <c r="DC35" s="673"/>
      <c r="DD35" s="663">
        <v>99455</v>
      </c>
      <c r="DE35" s="670"/>
      <c r="DF35" s="670"/>
      <c r="DG35" s="670"/>
      <c r="DH35" s="670"/>
      <c r="DI35" s="670"/>
      <c r="DJ35" s="670"/>
      <c r="DK35" s="671"/>
      <c r="DL35" s="663">
        <v>99368</v>
      </c>
      <c r="DM35" s="670"/>
      <c r="DN35" s="670"/>
      <c r="DO35" s="670"/>
      <c r="DP35" s="670"/>
      <c r="DQ35" s="670"/>
      <c r="DR35" s="670"/>
      <c r="DS35" s="670"/>
      <c r="DT35" s="670"/>
      <c r="DU35" s="670"/>
      <c r="DV35" s="671"/>
      <c r="DW35" s="660">
        <v>0.6</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1757120</v>
      </c>
      <c r="S36" s="658"/>
      <c r="T36" s="658"/>
      <c r="U36" s="658"/>
      <c r="V36" s="658"/>
      <c r="W36" s="658"/>
      <c r="X36" s="658"/>
      <c r="Y36" s="659"/>
      <c r="Z36" s="695">
        <v>5.3</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4227336</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127041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3812466</v>
      </c>
      <c r="CS36" s="658"/>
      <c r="CT36" s="658"/>
      <c r="CU36" s="658"/>
      <c r="CV36" s="658"/>
      <c r="CW36" s="658"/>
      <c r="CX36" s="658"/>
      <c r="CY36" s="659"/>
      <c r="CZ36" s="660">
        <v>11.9</v>
      </c>
      <c r="DA36" s="672"/>
      <c r="DB36" s="672"/>
      <c r="DC36" s="673"/>
      <c r="DD36" s="663">
        <v>3174731</v>
      </c>
      <c r="DE36" s="658"/>
      <c r="DF36" s="658"/>
      <c r="DG36" s="658"/>
      <c r="DH36" s="658"/>
      <c r="DI36" s="658"/>
      <c r="DJ36" s="658"/>
      <c r="DK36" s="659"/>
      <c r="DL36" s="663">
        <v>1480449</v>
      </c>
      <c r="DM36" s="658"/>
      <c r="DN36" s="658"/>
      <c r="DO36" s="658"/>
      <c r="DP36" s="658"/>
      <c r="DQ36" s="658"/>
      <c r="DR36" s="658"/>
      <c r="DS36" s="658"/>
      <c r="DT36" s="658"/>
      <c r="DU36" s="658"/>
      <c r="DV36" s="659"/>
      <c r="DW36" s="660">
        <v>8.9</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936810</v>
      </c>
      <c r="S37" s="658"/>
      <c r="T37" s="658"/>
      <c r="U37" s="658"/>
      <c r="V37" s="658"/>
      <c r="W37" s="658"/>
      <c r="X37" s="658"/>
      <c r="Y37" s="659"/>
      <c r="Z37" s="695">
        <v>2.8</v>
      </c>
      <c r="AA37" s="695"/>
      <c r="AB37" s="695"/>
      <c r="AC37" s="695"/>
      <c r="AD37" s="696">
        <v>91</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891240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14577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408379</v>
      </c>
      <c r="CS37" s="670"/>
      <c r="CT37" s="670"/>
      <c r="CU37" s="670"/>
      <c r="CV37" s="670"/>
      <c r="CW37" s="670"/>
      <c r="CX37" s="670"/>
      <c r="CY37" s="671"/>
      <c r="CZ37" s="660">
        <v>1.3</v>
      </c>
      <c r="DA37" s="672"/>
      <c r="DB37" s="672"/>
      <c r="DC37" s="673"/>
      <c r="DD37" s="663">
        <v>408379</v>
      </c>
      <c r="DE37" s="670"/>
      <c r="DF37" s="670"/>
      <c r="DG37" s="670"/>
      <c r="DH37" s="670"/>
      <c r="DI37" s="670"/>
      <c r="DJ37" s="670"/>
      <c r="DK37" s="671"/>
      <c r="DL37" s="663">
        <v>228297</v>
      </c>
      <c r="DM37" s="670"/>
      <c r="DN37" s="670"/>
      <c r="DO37" s="670"/>
      <c r="DP37" s="670"/>
      <c r="DQ37" s="670"/>
      <c r="DR37" s="670"/>
      <c r="DS37" s="670"/>
      <c r="DT37" s="670"/>
      <c r="DU37" s="670"/>
      <c r="DV37" s="671"/>
      <c r="DW37" s="660">
        <v>1.4</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1323200</v>
      </c>
      <c r="S38" s="658"/>
      <c r="T38" s="658"/>
      <c r="U38" s="658"/>
      <c r="V38" s="658"/>
      <c r="W38" s="658"/>
      <c r="X38" s="658"/>
      <c r="Y38" s="659"/>
      <c r="Z38" s="695">
        <v>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649663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7780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2653895</v>
      </c>
      <c r="CS38" s="658"/>
      <c r="CT38" s="658"/>
      <c r="CU38" s="658"/>
      <c r="CV38" s="658"/>
      <c r="CW38" s="658"/>
      <c r="CX38" s="658"/>
      <c r="CY38" s="659"/>
      <c r="CZ38" s="660">
        <v>8.3000000000000007</v>
      </c>
      <c r="DA38" s="672"/>
      <c r="DB38" s="672"/>
      <c r="DC38" s="673"/>
      <c r="DD38" s="663">
        <v>2081290</v>
      </c>
      <c r="DE38" s="658"/>
      <c r="DF38" s="658"/>
      <c r="DG38" s="658"/>
      <c r="DH38" s="658"/>
      <c r="DI38" s="658"/>
      <c r="DJ38" s="658"/>
      <c r="DK38" s="659"/>
      <c r="DL38" s="663">
        <v>1961394</v>
      </c>
      <c r="DM38" s="658"/>
      <c r="DN38" s="658"/>
      <c r="DO38" s="658"/>
      <c r="DP38" s="658"/>
      <c r="DQ38" s="658"/>
      <c r="DR38" s="658"/>
      <c r="DS38" s="658"/>
      <c r="DT38" s="658"/>
      <c r="DU38" s="658"/>
      <c r="DV38" s="659"/>
      <c r="DW38" s="660">
        <v>11.8</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28933</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11751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1966930</v>
      </c>
      <c r="CS39" s="670"/>
      <c r="CT39" s="670"/>
      <c r="CU39" s="670"/>
      <c r="CV39" s="670"/>
      <c r="CW39" s="670"/>
      <c r="CX39" s="670"/>
      <c r="CY39" s="671"/>
      <c r="CZ39" s="660">
        <v>6.2</v>
      </c>
      <c r="DA39" s="672"/>
      <c r="DB39" s="672"/>
      <c r="DC39" s="673"/>
      <c r="DD39" s="663">
        <v>1722421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93000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5302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84</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149755</v>
      </c>
      <c r="CS40" s="658"/>
      <c r="CT40" s="658"/>
      <c r="CU40" s="658"/>
      <c r="CV40" s="658"/>
      <c r="CW40" s="658"/>
      <c r="CX40" s="658"/>
      <c r="CY40" s="659"/>
      <c r="CZ40" s="660">
        <v>0.5</v>
      </c>
      <c r="DA40" s="672"/>
      <c r="DB40" s="672"/>
      <c r="DC40" s="673"/>
      <c r="DD40" s="663">
        <v>149755</v>
      </c>
      <c r="DE40" s="658"/>
      <c r="DF40" s="658"/>
      <c r="DG40" s="658"/>
      <c r="DH40" s="658"/>
      <c r="DI40" s="658"/>
      <c r="DJ40" s="658"/>
      <c r="DK40" s="659"/>
      <c r="DL40" s="663">
        <v>144755</v>
      </c>
      <c r="DM40" s="658"/>
      <c r="DN40" s="658"/>
      <c r="DO40" s="658"/>
      <c r="DP40" s="658"/>
      <c r="DQ40" s="658"/>
      <c r="DR40" s="658"/>
      <c r="DS40" s="658"/>
      <c r="DT40" s="658"/>
      <c r="DU40" s="658"/>
      <c r="DV40" s="659"/>
      <c r="DW40" s="660">
        <v>0.9</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33372109</v>
      </c>
      <c r="S41" s="682"/>
      <c r="T41" s="682"/>
      <c r="U41" s="682"/>
      <c r="V41" s="682"/>
      <c r="W41" s="682"/>
      <c r="X41" s="682"/>
      <c r="Y41" s="685"/>
      <c r="Z41" s="686">
        <v>100</v>
      </c>
      <c r="AA41" s="686"/>
      <c r="AB41" s="686"/>
      <c r="AC41" s="686"/>
      <c r="AD41" s="687">
        <v>16547489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630079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2022119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441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4255638</v>
      </c>
      <c r="CS42" s="670"/>
      <c r="CT42" s="670"/>
      <c r="CU42" s="670"/>
      <c r="CV42" s="670"/>
      <c r="CW42" s="670"/>
      <c r="CX42" s="670"/>
      <c r="CY42" s="671"/>
      <c r="CZ42" s="660">
        <v>13.3</v>
      </c>
      <c r="DA42" s="672"/>
      <c r="DB42" s="672"/>
      <c r="DC42" s="673"/>
      <c r="DD42" s="663">
        <v>844697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302035</v>
      </c>
      <c r="CS43" s="670"/>
      <c r="CT43" s="670"/>
      <c r="CU43" s="670"/>
      <c r="CV43" s="670"/>
      <c r="CW43" s="670"/>
      <c r="CX43" s="670"/>
      <c r="CY43" s="671"/>
      <c r="CZ43" s="660">
        <v>0.9</v>
      </c>
      <c r="DA43" s="672"/>
      <c r="DB43" s="672"/>
      <c r="DC43" s="673"/>
      <c r="DD43" s="663">
        <v>302035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4179860</v>
      </c>
      <c r="CS44" s="658"/>
      <c r="CT44" s="658"/>
      <c r="CU44" s="658"/>
      <c r="CV44" s="658"/>
      <c r="CW44" s="658"/>
      <c r="CX44" s="658"/>
      <c r="CY44" s="659"/>
      <c r="CZ44" s="660">
        <v>13.1</v>
      </c>
      <c r="DA44" s="661"/>
      <c r="DB44" s="661"/>
      <c r="DC44" s="662"/>
      <c r="DD44" s="663">
        <v>830547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2121186</v>
      </c>
      <c r="CS45" s="670"/>
      <c r="CT45" s="670"/>
      <c r="CU45" s="670"/>
      <c r="CV45" s="670"/>
      <c r="CW45" s="670"/>
      <c r="CX45" s="670"/>
      <c r="CY45" s="671"/>
      <c r="CZ45" s="660">
        <v>6.6</v>
      </c>
      <c r="DA45" s="672"/>
      <c r="DB45" s="672"/>
      <c r="DC45" s="673"/>
      <c r="DD45" s="663">
        <v>87158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1956859</v>
      </c>
      <c r="CS46" s="658"/>
      <c r="CT46" s="658"/>
      <c r="CU46" s="658"/>
      <c r="CV46" s="658"/>
      <c r="CW46" s="658"/>
      <c r="CX46" s="658"/>
      <c r="CY46" s="659"/>
      <c r="CZ46" s="660">
        <v>6.1</v>
      </c>
      <c r="DA46" s="661"/>
      <c r="DB46" s="661"/>
      <c r="DC46" s="662"/>
      <c r="DD46" s="663">
        <v>713474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75778</v>
      </c>
      <c r="CS47" s="670"/>
      <c r="CT47" s="670"/>
      <c r="CU47" s="670"/>
      <c r="CV47" s="670"/>
      <c r="CW47" s="670"/>
      <c r="CX47" s="670"/>
      <c r="CY47" s="671"/>
      <c r="CZ47" s="660">
        <v>0.2</v>
      </c>
      <c r="DA47" s="672"/>
      <c r="DB47" s="672"/>
      <c r="DC47" s="673"/>
      <c r="DD47" s="663">
        <v>14150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31954410</v>
      </c>
      <c r="CS49" s="642"/>
      <c r="CT49" s="642"/>
      <c r="CU49" s="642"/>
      <c r="CV49" s="642"/>
      <c r="CW49" s="642"/>
      <c r="CX49" s="642"/>
      <c r="CY49" s="643"/>
      <c r="CZ49" s="644">
        <v>100</v>
      </c>
      <c r="DA49" s="645"/>
      <c r="DB49" s="645"/>
      <c r="DC49" s="646"/>
      <c r="DD49" s="647">
        <v>20725438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RUWCYc96qCGJeorAM8DlBaMhFbRcD1uesPR4LQhiZMHeQw5U02rJiMF9GORPvO/eDnauH4Sg5cgJWQSF05vaQ==" saltValue="QLdgG7JApLSot13A+d3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38">
        <v>33434</v>
      </c>
      <c r="R7" s="1139"/>
      <c r="S7" s="1139"/>
      <c r="T7" s="1139"/>
      <c r="U7" s="1139"/>
      <c r="V7" s="1139">
        <v>32016</v>
      </c>
      <c r="W7" s="1139"/>
      <c r="X7" s="1139"/>
      <c r="Y7" s="1139"/>
      <c r="Z7" s="1139"/>
      <c r="AA7" s="1139">
        <f>Q7-V7</f>
        <v>1418</v>
      </c>
      <c r="AB7" s="1139"/>
      <c r="AC7" s="1139"/>
      <c r="AD7" s="1139"/>
      <c r="AE7" s="1140"/>
      <c r="AF7" s="1141">
        <v>1250</v>
      </c>
      <c r="AG7" s="1142"/>
      <c r="AH7" s="1142"/>
      <c r="AI7" s="1142"/>
      <c r="AJ7" s="1143"/>
      <c r="AK7" s="1144">
        <v>825</v>
      </c>
      <c r="AL7" s="1145"/>
      <c r="AM7" s="1145"/>
      <c r="AN7" s="1145"/>
      <c r="AO7" s="1145"/>
      <c r="AP7" s="1145">
        <v>21404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376</v>
      </c>
      <c r="B23" s="973" t="s">
        <v>377</v>
      </c>
      <c r="C23" s="974"/>
      <c r="D23" s="974"/>
      <c r="E23" s="974"/>
      <c r="F23" s="974"/>
      <c r="G23" s="974"/>
      <c r="H23" s="974"/>
      <c r="I23" s="974"/>
      <c r="J23" s="974"/>
      <c r="K23" s="974"/>
      <c r="L23" s="974"/>
      <c r="M23" s="974"/>
      <c r="N23" s="974"/>
      <c r="O23" s="974"/>
      <c r="P23" s="984"/>
      <c r="Q23" s="1103">
        <v>33372</v>
      </c>
      <c r="R23" s="1097"/>
      <c r="S23" s="1097"/>
      <c r="T23" s="1097"/>
      <c r="U23" s="1097"/>
      <c r="V23" s="1097">
        <v>31954</v>
      </c>
      <c r="W23" s="1097"/>
      <c r="X23" s="1097"/>
      <c r="Y23" s="1097"/>
      <c r="Z23" s="1097"/>
      <c r="AA23" s="1097">
        <v>1418</v>
      </c>
      <c r="AB23" s="1097"/>
      <c r="AC23" s="1097"/>
      <c r="AD23" s="1097"/>
      <c r="AE23" s="1104"/>
      <c r="AF23" s="1105">
        <v>1250</v>
      </c>
      <c r="AG23" s="1097"/>
      <c r="AH23" s="1097"/>
      <c r="AI23" s="1097"/>
      <c r="AJ23" s="1106"/>
      <c r="AK23" s="1107"/>
      <c r="AL23" s="1108"/>
      <c r="AM23" s="1108"/>
      <c r="AN23" s="1108"/>
      <c r="AO23" s="1108"/>
      <c r="AP23" s="1097">
        <v>21404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388</v>
      </c>
      <c r="C28" s="1084"/>
      <c r="D28" s="1084"/>
      <c r="E28" s="1084"/>
      <c r="F28" s="1084"/>
      <c r="G28" s="1084"/>
      <c r="H28" s="1084"/>
      <c r="I28" s="1084"/>
      <c r="J28" s="1084"/>
      <c r="K28" s="1084"/>
      <c r="L28" s="1084"/>
      <c r="M28" s="1084"/>
      <c r="N28" s="1084"/>
      <c r="O28" s="1084"/>
      <c r="P28" s="1085"/>
      <c r="Q28" s="1086">
        <v>7398</v>
      </c>
      <c r="R28" s="1087"/>
      <c r="S28" s="1087"/>
      <c r="T28" s="1087"/>
      <c r="U28" s="1087"/>
      <c r="V28" s="1087">
        <v>7271</v>
      </c>
      <c r="W28" s="1087"/>
      <c r="X28" s="1087"/>
      <c r="Y28" s="1087"/>
      <c r="Z28" s="1087"/>
      <c r="AA28" s="1087">
        <v>127</v>
      </c>
      <c r="AB28" s="1087"/>
      <c r="AC28" s="1087"/>
      <c r="AD28" s="1087"/>
      <c r="AE28" s="1088"/>
      <c r="AF28" s="1089">
        <v>127</v>
      </c>
      <c r="AG28" s="1087"/>
      <c r="AH28" s="1087"/>
      <c r="AI28" s="1087"/>
      <c r="AJ28" s="1090"/>
      <c r="AK28" s="1078">
        <v>630</v>
      </c>
      <c r="AL28" s="1079"/>
      <c r="AM28" s="1079"/>
      <c r="AN28" s="1079"/>
      <c r="AO28" s="1079"/>
      <c r="AP28" s="1079" t="s">
        <v>492</v>
      </c>
      <c r="AQ28" s="1079"/>
      <c r="AR28" s="1079"/>
      <c r="AS28" s="1079"/>
      <c r="AT28" s="1079"/>
      <c r="AU28" s="1079" t="s">
        <v>492</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389</v>
      </c>
      <c r="C29" s="1067"/>
      <c r="D29" s="1067"/>
      <c r="E29" s="1067"/>
      <c r="F29" s="1067"/>
      <c r="G29" s="1067"/>
      <c r="H29" s="1067"/>
      <c r="I29" s="1067"/>
      <c r="J29" s="1067"/>
      <c r="K29" s="1067"/>
      <c r="L29" s="1067"/>
      <c r="M29" s="1067"/>
      <c r="N29" s="1067"/>
      <c r="O29" s="1067"/>
      <c r="P29" s="1068"/>
      <c r="Q29" s="1074">
        <v>6356</v>
      </c>
      <c r="R29" s="1075"/>
      <c r="S29" s="1075"/>
      <c r="T29" s="1075"/>
      <c r="U29" s="1075"/>
      <c r="V29" s="1075">
        <v>6116</v>
      </c>
      <c r="W29" s="1075"/>
      <c r="X29" s="1075"/>
      <c r="Y29" s="1075"/>
      <c r="Z29" s="1075"/>
      <c r="AA29" s="1075">
        <v>239</v>
      </c>
      <c r="AB29" s="1075"/>
      <c r="AC29" s="1075"/>
      <c r="AD29" s="1075"/>
      <c r="AE29" s="1076"/>
      <c r="AF29" s="1071">
        <v>239</v>
      </c>
      <c r="AG29" s="1072"/>
      <c r="AH29" s="1072"/>
      <c r="AI29" s="1072"/>
      <c r="AJ29" s="1073"/>
      <c r="AK29" s="1016">
        <v>1011</v>
      </c>
      <c r="AL29" s="1007"/>
      <c r="AM29" s="1007"/>
      <c r="AN29" s="1007"/>
      <c r="AO29" s="1007"/>
      <c r="AP29" s="1007" t="s">
        <v>492</v>
      </c>
      <c r="AQ29" s="1007"/>
      <c r="AR29" s="1007"/>
      <c r="AS29" s="1007"/>
      <c r="AT29" s="1007"/>
      <c r="AU29" s="1007" t="s">
        <v>492</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390</v>
      </c>
      <c r="C30" s="1067"/>
      <c r="D30" s="1067"/>
      <c r="E30" s="1067"/>
      <c r="F30" s="1067"/>
      <c r="G30" s="1067"/>
      <c r="H30" s="1067"/>
      <c r="I30" s="1067"/>
      <c r="J30" s="1067"/>
      <c r="K30" s="1067"/>
      <c r="L30" s="1067"/>
      <c r="M30" s="1067"/>
      <c r="N30" s="1067"/>
      <c r="O30" s="1067"/>
      <c r="P30" s="1068"/>
      <c r="Q30" s="1074">
        <v>842</v>
      </c>
      <c r="R30" s="1075"/>
      <c r="S30" s="1075"/>
      <c r="T30" s="1075"/>
      <c r="U30" s="1075"/>
      <c r="V30" s="1075">
        <v>839</v>
      </c>
      <c r="W30" s="1075"/>
      <c r="X30" s="1075"/>
      <c r="Y30" s="1075"/>
      <c r="Z30" s="1075"/>
      <c r="AA30" s="1075">
        <v>3</v>
      </c>
      <c r="AB30" s="1075"/>
      <c r="AC30" s="1075"/>
      <c r="AD30" s="1075"/>
      <c r="AE30" s="1076"/>
      <c r="AF30" s="1071">
        <v>3</v>
      </c>
      <c r="AG30" s="1072"/>
      <c r="AH30" s="1072"/>
      <c r="AI30" s="1072"/>
      <c r="AJ30" s="1073"/>
      <c r="AK30" s="1016">
        <v>266</v>
      </c>
      <c r="AL30" s="1007"/>
      <c r="AM30" s="1007"/>
      <c r="AN30" s="1007"/>
      <c r="AO30" s="1007"/>
      <c r="AP30" s="1007" t="s">
        <v>492</v>
      </c>
      <c r="AQ30" s="1007"/>
      <c r="AR30" s="1007"/>
      <c r="AS30" s="1007"/>
      <c r="AT30" s="1007"/>
      <c r="AU30" s="1007" t="s">
        <v>492</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391</v>
      </c>
      <c r="C31" s="1067"/>
      <c r="D31" s="1067"/>
      <c r="E31" s="1067"/>
      <c r="F31" s="1067"/>
      <c r="G31" s="1067"/>
      <c r="H31" s="1067"/>
      <c r="I31" s="1067"/>
      <c r="J31" s="1067"/>
      <c r="K31" s="1067"/>
      <c r="L31" s="1067"/>
      <c r="M31" s="1067"/>
      <c r="N31" s="1067"/>
      <c r="O31" s="1067"/>
      <c r="P31" s="1068"/>
      <c r="Q31" s="1074">
        <v>10</v>
      </c>
      <c r="R31" s="1075"/>
      <c r="S31" s="1075"/>
      <c r="T31" s="1075"/>
      <c r="U31" s="1075"/>
      <c r="V31" s="1075">
        <v>10</v>
      </c>
      <c r="W31" s="1075"/>
      <c r="X31" s="1075"/>
      <c r="Y31" s="1075"/>
      <c r="Z31" s="1075"/>
      <c r="AA31" s="1075">
        <v>0</v>
      </c>
      <c r="AB31" s="1075"/>
      <c r="AC31" s="1075"/>
      <c r="AD31" s="1075"/>
      <c r="AE31" s="1076"/>
      <c r="AF31" s="1071">
        <v>0</v>
      </c>
      <c r="AG31" s="1072"/>
      <c r="AH31" s="1072"/>
      <c r="AI31" s="1072"/>
      <c r="AJ31" s="1073"/>
      <c r="AK31" s="1016" t="s">
        <v>492</v>
      </c>
      <c r="AL31" s="1007"/>
      <c r="AM31" s="1007"/>
      <c r="AN31" s="1007"/>
      <c r="AO31" s="1007"/>
      <c r="AP31" s="1007" t="s">
        <v>492</v>
      </c>
      <c r="AQ31" s="1007"/>
      <c r="AR31" s="1007"/>
      <c r="AS31" s="1007"/>
      <c r="AT31" s="1007"/>
      <c r="AU31" s="1007" t="s">
        <v>492</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392</v>
      </c>
      <c r="C32" s="1067"/>
      <c r="D32" s="1067"/>
      <c r="E32" s="1067"/>
      <c r="F32" s="1067"/>
      <c r="G32" s="1067"/>
      <c r="H32" s="1067"/>
      <c r="I32" s="1067"/>
      <c r="J32" s="1067"/>
      <c r="K32" s="1067"/>
      <c r="L32" s="1067"/>
      <c r="M32" s="1067"/>
      <c r="N32" s="1067"/>
      <c r="O32" s="1067"/>
      <c r="P32" s="1068"/>
      <c r="Q32" s="1074">
        <v>745</v>
      </c>
      <c r="R32" s="1075"/>
      <c r="S32" s="1075"/>
      <c r="T32" s="1075"/>
      <c r="U32" s="1075"/>
      <c r="V32" s="1075">
        <v>649</v>
      </c>
      <c r="W32" s="1075"/>
      <c r="X32" s="1075"/>
      <c r="Y32" s="1075"/>
      <c r="Z32" s="1075"/>
      <c r="AA32" s="1075">
        <v>95</v>
      </c>
      <c r="AB32" s="1075"/>
      <c r="AC32" s="1075"/>
      <c r="AD32" s="1075"/>
      <c r="AE32" s="1076"/>
      <c r="AF32" s="1071">
        <v>1193</v>
      </c>
      <c r="AG32" s="1072"/>
      <c r="AH32" s="1072"/>
      <c r="AI32" s="1072"/>
      <c r="AJ32" s="1073"/>
      <c r="AK32" s="1016">
        <v>33</v>
      </c>
      <c r="AL32" s="1007"/>
      <c r="AM32" s="1007"/>
      <c r="AN32" s="1007"/>
      <c r="AO32" s="1007"/>
      <c r="AP32" s="1007">
        <v>3190</v>
      </c>
      <c r="AQ32" s="1007"/>
      <c r="AR32" s="1007"/>
      <c r="AS32" s="1007"/>
      <c r="AT32" s="1007"/>
      <c r="AU32" s="1007">
        <v>300</v>
      </c>
      <c r="AV32" s="1007"/>
      <c r="AW32" s="1007"/>
      <c r="AX32" s="1007"/>
      <c r="AY32" s="1007"/>
      <c r="AZ32" s="1077" t="s">
        <v>492</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394</v>
      </c>
      <c r="C33" s="1067"/>
      <c r="D33" s="1067"/>
      <c r="E33" s="1067"/>
      <c r="F33" s="1067"/>
      <c r="G33" s="1067"/>
      <c r="H33" s="1067"/>
      <c r="I33" s="1067"/>
      <c r="J33" s="1067"/>
      <c r="K33" s="1067"/>
      <c r="L33" s="1067"/>
      <c r="M33" s="1067"/>
      <c r="N33" s="1067"/>
      <c r="O33" s="1067"/>
      <c r="P33" s="1068"/>
      <c r="Q33" s="1074">
        <v>5499</v>
      </c>
      <c r="R33" s="1075"/>
      <c r="S33" s="1075"/>
      <c r="T33" s="1075"/>
      <c r="U33" s="1075"/>
      <c r="V33" s="1075">
        <v>5451</v>
      </c>
      <c r="W33" s="1075"/>
      <c r="X33" s="1075"/>
      <c r="Y33" s="1075"/>
      <c r="Z33" s="1075"/>
      <c r="AA33" s="1075">
        <v>49</v>
      </c>
      <c r="AB33" s="1075"/>
      <c r="AC33" s="1075"/>
      <c r="AD33" s="1075"/>
      <c r="AE33" s="1076"/>
      <c r="AF33" s="1071">
        <v>1533</v>
      </c>
      <c r="AG33" s="1072"/>
      <c r="AH33" s="1072"/>
      <c r="AI33" s="1072"/>
      <c r="AJ33" s="1073"/>
      <c r="AK33" s="1016">
        <v>650</v>
      </c>
      <c r="AL33" s="1007"/>
      <c r="AM33" s="1007"/>
      <c r="AN33" s="1007"/>
      <c r="AO33" s="1007"/>
      <c r="AP33" s="1007">
        <v>1225</v>
      </c>
      <c r="AQ33" s="1007"/>
      <c r="AR33" s="1007"/>
      <c r="AS33" s="1007"/>
      <c r="AT33" s="1007"/>
      <c r="AU33" s="1007">
        <v>756</v>
      </c>
      <c r="AV33" s="1007"/>
      <c r="AW33" s="1007"/>
      <c r="AX33" s="1007"/>
      <c r="AY33" s="1007"/>
      <c r="AZ33" s="1077" t="s">
        <v>492</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t="s">
        <v>395</v>
      </c>
      <c r="C34" s="1067"/>
      <c r="D34" s="1067"/>
      <c r="E34" s="1067"/>
      <c r="F34" s="1067"/>
      <c r="G34" s="1067"/>
      <c r="H34" s="1067"/>
      <c r="I34" s="1067"/>
      <c r="J34" s="1067"/>
      <c r="K34" s="1067"/>
      <c r="L34" s="1067"/>
      <c r="M34" s="1067"/>
      <c r="N34" s="1067"/>
      <c r="O34" s="1067"/>
      <c r="P34" s="1068"/>
      <c r="Q34" s="1074">
        <v>1010</v>
      </c>
      <c r="R34" s="1075"/>
      <c r="S34" s="1075"/>
      <c r="T34" s="1075"/>
      <c r="U34" s="1075"/>
      <c r="V34" s="1075">
        <v>912</v>
      </c>
      <c r="W34" s="1075"/>
      <c r="X34" s="1075"/>
      <c r="Y34" s="1075"/>
      <c r="Z34" s="1075"/>
      <c r="AA34" s="1075">
        <v>98</v>
      </c>
      <c r="AB34" s="1075"/>
      <c r="AC34" s="1075"/>
      <c r="AD34" s="1075"/>
      <c r="AE34" s="1076"/>
      <c r="AF34" s="1071">
        <v>146</v>
      </c>
      <c r="AG34" s="1072"/>
      <c r="AH34" s="1072"/>
      <c r="AI34" s="1072"/>
      <c r="AJ34" s="1073"/>
      <c r="AK34" s="1016">
        <v>524</v>
      </c>
      <c r="AL34" s="1007"/>
      <c r="AM34" s="1007"/>
      <c r="AN34" s="1007"/>
      <c r="AO34" s="1007"/>
      <c r="AP34" s="1007">
        <v>4835</v>
      </c>
      <c r="AQ34" s="1007"/>
      <c r="AR34" s="1007"/>
      <c r="AS34" s="1007"/>
      <c r="AT34" s="1007"/>
      <c r="AU34" s="1007">
        <v>3041</v>
      </c>
      <c r="AV34" s="1007"/>
      <c r="AW34" s="1007"/>
      <c r="AX34" s="1007"/>
      <c r="AY34" s="1007"/>
      <c r="AZ34" s="1077" t="s">
        <v>492</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t="s">
        <v>396</v>
      </c>
      <c r="C35" s="1067"/>
      <c r="D35" s="1067"/>
      <c r="E35" s="1067"/>
      <c r="F35" s="1067"/>
      <c r="G35" s="1067"/>
      <c r="H35" s="1067"/>
      <c r="I35" s="1067"/>
      <c r="J35" s="1067"/>
      <c r="K35" s="1067"/>
      <c r="L35" s="1067"/>
      <c r="M35" s="1067"/>
      <c r="N35" s="1067"/>
      <c r="O35" s="1067"/>
      <c r="P35" s="1068"/>
      <c r="Q35" s="1074">
        <v>373</v>
      </c>
      <c r="R35" s="1075"/>
      <c r="S35" s="1075"/>
      <c r="T35" s="1075"/>
      <c r="U35" s="1075"/>
      <c r="V35" s="1075">
        <v>342</v>
      </c>
      <c r="W35" s="1075"/>
      <c r="X35" s="1075"/>
      <c r="Y35" s="1075"/>
      <c r="Z35" s="1075"/>
      <c r="AA35" s="1075">
        <v>31</v>
      </c>
      <c r="AB35" s="1075"/>
      <c r="AC35" s="1075"/>
      <c r="AD35" s="1075"/>
      <c r="AE35" s="1076"/>
      <c r="AF35" s="1071">
        <v>85</v>
      </c>
      <c r="AG35" s="1072"/>
      <c r="AH35" s="1072"/>
      <c r="AI35" s="1072"/>
      <c r="AJ35" s="1073"/>
      <c r="AK35" s="1016">
        <v>226</v>
      </c>
      <c r="AL35" s="1007"/>
      <c r="AM35" s="1007"/>
      <c r="AN35" s="1007"/>
      <c r="AO35" s="1007"/>
      <c r="AP35" s="1007">
        <v>3574</v>
      </c>
      <c r="AQ35" s="1007"/>
      <c r="AR35" s="1007"/>
      <c r="AS35" s="1007"/>
      <c r="AT35" s="1007"/>
      <c r="AU35" s="1007">
        <v>3499</v>
      </c>
      <c r="AV35" s="1007"/>
      <c r="AW35" s="1007"/>
      <c r="AX35" s="1007"/>
      <c r="AY35" s="1007"/>
      <c r="AZ35" s="1077" t="s">
        <v>492</v>
      </c>
      <c r="BA35" s="1077"/>
      <c r="BB35" s="1077"/>
      <c r="BC35" s="1077"/>
      <c r="BD35" s="1077"/>
      <c r="BE35" s="1008" t="s">
        <v>393</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t="s">
        <v>397</v>
      </c>
      <c r="C36" s="1067"/>
      <c r="D36" s="1067"/>
      <c r="E36" s="1067"/>
      <c r="F36" s="1067"/>
      <c r="G36" s="1067"/>
      <c r="H36" s="1067"/>
      <c r="I36" s="1067"/>
      <c r="J36" s="1067"/>
      <c r="K36" s="1067"/>
      <c r="L36" s="1067"/>
      <c r="M36" s="1067"/>
      <c r="N36" s="1067"/>
      <c r="O36" s="1067"/>
      <c r="P36" s="1068"/>
      <c r="Q36" s="1074">
        <v>184</v>
      </c>
      <c r="R36" s="1075"/>
      <c r="S36" s="1075"/>
      <c r="T36" s="1075"/>
      <c r="U36" s="1075"/>
      <c r="V36" s="1075">
        <v>181</v>
      </c>
      <c r="W36" s="1075"/>
      <c r="X36" s="1075"/>
      <c r="Y36" s="1075"/>
      <c r="Z36" s="1075"/>
      <c r="AA36" s="1075">
        <v>3</v>
      </c>
      <c r="AB36" s="1075"/>
      <c r="AC36" s="1075"/>
      <c r="AD36" s="1075"/>
      <c r="AE36" s="1076"/>
      <c r="AF36" s="1071">
        <v>33</v>
      </c>
      <c r="AG36" s="1072"/>
      <c r="AH36" s="1072"/>
      <c r="AI36" s="1072"/>
      <c r="AJ36" s="1073"/>
      <c r="AK36" s="1016">
        <v>141</v>
      </c>
      <c r="AL36" s="1007"/>
      <c r="AM36" s="1007"/>
      <c r="AN36" s="1007"/>
      <c r="AO36" s="1007"/>
      <c r="AP36" s="1007">
        <v>1002</v>
      </c>
      <c r="AQ36" s="1007"/>
      <c r="AR36" s="1007"/>
      <c r="AS36" s="1007"/>
      <c r="AT36" s="1007"/>
      <c r="AU36" s="1007">
        <v>872</v>
      </c>
      <c r="AV36" s="1007"/>
      <c r="AW36" s="1007"/>
      <c r="AX36" s="1007"/>
      <c r="AY36" s="1007"/>
      <c r="AZ36" s="1077" t="s">
        <v>492</v>
      </c>
      <c r="BA36" s="1077"/>
      <c r="BB36" s="1077"/>
      <c r="BC36" s="1077"/>
      <c r="BD36" s="1077"/>
      <c r="BE36" s="1008" t="s">
        <v>393</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t="s">
        <v>398</v>
      </c>
      <c r="C37" s="1067"/>
      <c r="D37" s="1067"/>
      <c r="E37" s="1067"/>
      <c r="F37" s="1067"/>
      <c r="G37" s="1067"/>
      <c r="H37" s="1067"/>
      <c r="I37" s="1067"/>
      <c r="J37" s="1067"/>
      <c r="K37" s="1067"/>
      <c r="L37" s="1067"/>
      <c r="M37" s="1067"/>
      <c r="N37" s="1067"/>
      <c r="O37" s="1067"/>
      <c r="P37" s="1068"/>
      <c r="Q37" s="1074">
        <v>17</v>
      </c>
      <c r="R37" s="1075"/>
      <c r="S37" s="1075"/>
      <c r="T37" s="1075"/>
      <c r="U37" s="1075"/>
      <c r="V37" s="1075">
        <v>17</v>
      </c>
      <c r="W37" s="1075"/>
      <c r="X37" s="1075"/>
      <c r="Y37" s="1075"/>
      <c r="Z37" s="1075"/>
      <c r="AA37" s="1075" t="s">
        <v>492</v>
      </c>
      <c r="AB37" s="1075"/>
      <c r="AC37" s="1075"/>
      <c r="AD37" s="1075"/>
      <c r="AE37" s="1076"/>
      <c r="AF37" s="1071" t="s">
        <v>122</v>
      </c>
      <c r="AG37" s="1072"/>
      <c r="AH37" s="1072"/>
      <c r="AI37" s="1072"/>
      <c r="AJ37" s="1073"/>
      <c r="AK37" s="1016">
        <v>5</v>
      </c>
      <c r="AL37" s="1007"/>
      <c r="AM37" s="1007"/>
      <c r="AN37" s="1007"/>
      <c r="AO37" s="1007"/>
      <c r="AP37" s="1007" t="s">
        <v>492</v>
      </c>
      <c r="AQ37" s="1007"/>
      <c r="AR37" s="1007"/>
      <c r="AS37" s="1007"/>
      <c r="AT37" s="1007"/>
      <c r="AU37" s="1007" t="s">
        <v>492</v>
      </c>
      <c r="AV37" s="1007"/>
      <c r="AW37" s="1007"/>
      <c r="AX37" s="1007"/>
      <c r="AY37" s="1007"/>
      <c r="AZ37" s="1077" t="s">
        <v>492</v>
      </c>
      <c r="BA37" s="1077"/>
      <c r="BB37" s="1077"/>
      <c r="BC37" s="1077"/>
      <c r="BD37" s="1077"/>
      <c r="BE37" s="1008" t="s">
        <v>399</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376</v>
      </c>
      <c r="B63" s="973" t="s">
        <v>401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3359</v>
      </c>
      <c r="AG63" s="995"/>
      <c r="AH63" s="995"/>
      <c r="AI63" s="995"/>
      <c r="AJ63" s="1058"/>
      <c r="AK63" s="1059"/>
      <c r="AL63" s="999"/>
      <c r="AM63" s="999"/>
      <c r="AN63" s="999"/>
      <c r="AO63" s="999"/>
      <c r="AP63" s="995">
        <v>13826</v>
      </c>
      <c r="AQ63" s="995"/>
      <c r="AR63" s="995"/>
      <c r="AS63" s="995"/>
      <c r="AT63" s="995"/>
      <c r="AU63" s="995">
        <v>8468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403</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404</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559</v>
      </c>
      <c r="C68" s="1022"/>
      <c r="D68" s="1022"/>
      <c r="E68" s="1022"/>
      <c r="F68" s="1022"/>
      <c r="G68" s="1022"/>
      <c r="H68" s="1022"/>
      <c r="I68" s="1022"/>
      <c r="J68" s="1022"/>
      <c r="K68" s="1022"/>
      <c r="L68" s="1022"/>
      <c r="M68" s="1022"/>
      <c r="N68" s="1022"/>
      <c r="O68" s="1022"/>
      <c r="P68" s="1023"/>
      <c r="Q68" s="1024">
        <v>941</v>
      </c>
      <c r="R68" s="1018"/>
      <c r="S68" s="1018"/>
      <c r="T68" s="1018"/>
      <c r="U68" s="1018"/>
      <c r="V68" s="1018">
        <v>903</v>
      </c>
      <c r="W68" s="1018"/>
      <c r="X68" s="1018"/>
      <c r="Y68" s="1018"/>
      <c r="Z68" s="1018"/>
      <c r="AA68" s="1018">
        <v>39</v>
      </c>
      <c r="AB68" s="1018"/>
      <c r="AC68" s="1018"/>
      <c r="AD68" s="1018"/>
      <c r="AE68" s="1018"/>
      <c r="AF68" s="1018">
        <v>39</v>
      </c>
      <c r="AG68" s="1018"/>
      <c r="AH68" s="1018"/>
      <c r="AI68" s="1018"/>
      <c r="AJ68" s="1018"/>
      <c r="AK68" s="1018" t="s">
        <v>563</v>
      </c>
      <c r="AL68" s="1018"/>
      <c r="AM68" s="1018"/>
      <c r="AN68" s="1018"/>
      <c r="AO68" s="1018"/>
      <c r="AP68" s="1018">
        <v>42</v>
      </c>
      <c r="AQ68" s="1018"/>
      <c r="AR68" s="1018"/>
      <c r="AS68" s="1018"/>
      <c r="AT68" s="1018"/>
      <c r="AU68" s="1018" t="s">
        <v>492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560</v>
      </c>
      <c r="C69" s="1011"/>
      <c r="D69" s="1011"/>
      <c r="E69" s="1011"/>
      <c r="F69" s="1011"/>
      <c r="G69" s="1011"/>
      <c r="H69" s="1011"/>
      <c r="I69" s="1011"/>
      <c r="J69" s="1011"/>
      <c r="K69" s="1011"/>
      <c r="L69" s="1011"/>
      <c r="M69" s="1011"/>
      <c r="N69" s="1011"/>
      <c r="O69" s="1011"/>
      <c r="P69" s="1012"/>
      <c r="Q69" s="1013">
        <v>8593</v>
      </c>
      <c r="R69" s="1007"/>
      <c r="S69" s="1007"/>
      <c r="T69" s="1007"/>
      <c r="U69" s="1007"/>
      <c r="V69" s="1007">
        <v>7983</v>
      </c>
      <c r="W69" s="1007"/>
      <c r="X69" s="1007"/>
      <c r="Y69" s="1007"/>
      <c r="Z69" s="1007"/>
      <c r="AA69" s="1007">
        <v>610</v>
      </c>
      <c r="AB69" s="1007"/>
      <c r="AC69" s="1007"/>
      <c r="AD69" s="1007"/>
      <c r="AE69" s="1007"/>
      <c r="AF69" s="1007">
        <v>610</v>
      </c>
      <c r="AG69" s="1007"/>
      <c r="AH69" s="1007"/>
      <c r="AI69" s="1007"/>
      <c r="AJ69" s="1007"/>
      <c r="AK69" s="1007">
        <v>58</v>
      </c>
      <c r="AL69" s="1007"/>
      <c r="AM69" s="1007"/>
      <c r="AN69" s="1007"/>
      <c r="AO69" s="1007"/>
      <c r="AP69" s="1007" t="s">
        <v>492</v>
      </c>
      <c r="AQ69" s="1007"/>
      <c r="AR69" s="1007"/>
      <c r="AS69" s="1007"/>
      <c r="AT69" s="1007"/>
      <c r="AU69" s="1007" t="s">
        <v>492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561</v>
      </c>
      <c r="C70" s="1011"/>
      <c r="D70" s="1011"/>
      <c r="E70" s="1011"/>
      <c r="F70" s="1011"/>
      <c r="G70" s="1011"/>
      <c r="H70" s="1011"/>
      <c r="I70" s="1011"/>
      <c r="J70" s="1011"/>
      <c r="K70" s="1011"/>
      <c r="L70" s="1011"/>
      <c r="M70" s="1011"/>
      <c r="N70" s="1011"/>
      <c r="O70" s="1011"/>
      <c r="P70" s="1012"/>
      <c r="Q70" s="1013">
        <v>110</v>
      </c>
      <c r="R70" s="1007"/>
      <c r="S70" s="1007"/>
      <c r="T70" s="1007"/>
      <c r="U70" s="1007"/>
      <c r="V70" s="1007">
        <v>93</v>
      </c>
      <c r="W70" s="1007"/>
      <c r="X70" s="1007"/>
      <c r="Y70" s="1007"/>
      <c r="Z70" s="1007"/>
      <c r="AA70" s="1007">
        <v>17</v>
      </c>
      <c r="AB70" s="1007"/>
      <c r="AC70" s="1007"/>
      <c r="AD70" s="1007"/>
      <c r="AE70" s="1007"/>
      <c r="AF70" s="1007">
        <v>17</v>
      </c>
      <c r="AG70" s="1007"/>
      <c r="AH70" s="1007"/>
      <c r="AI70" s="1007"/>
      <c r="AJ70" s="1007"/>
      <c r="AK70" s="1007" t="s">
        <v>563</v>
      </c>
      <c r="AL70" s="1007"/>
      <c r="AM70" s="1007"/>
      <c r="AN70" s="1007"/>
      <c r="AO70" s="1007"/>
      <c r="AP70" s="1007" t="s">
        <v>492</v>
      </c>
      <c r="AQ70" s="1007"/>
      <c r="AR70" s="1007"/>
      <c r="AS70" s="1007"/>
      <c r="AT70" s="1007"/>
      <c r="AU70" s="1007" t="s">
        <v>492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562</v>
      </c>
      <c r="C71" s="1011"/>
      <c r="D71" s="1011"/>
      <c r="E71" s="1011"/>
      <c r="F71" s="1011"/>
      <c r="G71" s="1011"/>
      <c r="H71" s="1011"/>
      <c r="I71" s="1011"/>
      <c r="J71" s="1011"/>
      <c r="K71" s="1011"/>
      <c r="L71" s="1011"/>
      <c r="M71" s="1011"/>
      <c r="N71" s="1011"/>
      <c r="O71" s="1011"/>
      <c r="P71" s="1012"/>
      <c r="Q71" s="1013">
        <v>293727</v>
      </c>
      <c r="R71" s="1007"/>
      <c r="S71" s="1007"/>
      <c r="T71" s="1007"/>
      <c r="U71" s="1007"/>
      <c r="V71" s="1007">
        <v>290111</v>
      </c>
      <c r="W71" s="1007"/>
      <c r="X71" s="1007"/>
      <c r="Y71" s="1007"/>
      <c r="Z71" s="1007"/>
      <c r="AA71" s="1007">
        <v>3616</v>
      </c>
      <c r="AB71" s="1007"/>
      <c r="AC71" s="1007"/>
      <c r="AD71" s="1007"/>
      <c r="AE71" s="1007"/>
      <c r="AF71" s="1007">
        <v>3616</v>
      </c>
      <c r="AG71" s="1007"/>
      <c r="AH71" s="1007"/>
      <c r="AI71" s="1007"/>
      <c r="AJ71" s="1007"/>
      <c r="AK71" s="1007">
        <v>27</v>
      </c>
      <c r="AL71" s="1007"/>
      <c r="AM71" s="1007"/>
      <c r="AN71" s="1007"/>
      <c r="AO71" s="1007"/>
      <c r="AP71" s="1007" t="s">
        <v>492</v>
      </c>
      <c r="AQ71" s="1007"/>
      <c r="AR71" s="1007"/>
      <c r="AS71" s="1007"/>
      <c r="AT71" s="1007"/>
      <c r="AU71" s="1007" t="s">
        <v>492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376</v>
      </c>
      <c r="B88" s="973" t="s">
        <v>405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4282</v>
      </c>
      <c r="AG88" s="995"/>
      <c r="AH88" s="995"/>
      <c r="AI88" s="995"/>
      <c r="AJ88" s="995"/>
      <c r="AK88" s="999"/>
      <c r="AL88" s="999"/>
      <c r="AM88" s="999"/>
      <c r="AN88" s="999"/>
      <c r="AO88" s="999"/>
      <c r="AP88" s="995">
        <v>42</v>
      </c>
      <c r="AQ88" s="995"/>
      <c r="AR88" s="995"/>
      <c r="AS88" s="995"/>
      <c r="AT88" s="995"/>
      <c r="AU88" s="995" t="s">
        <v>492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411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413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414</v>
      </c>
      <c r="AB109" s="932"/>
      <c r="AC109" s="932"/>
      <c r="AD109" s="932"/>
      <c r="AE109" s="933"/>
      <c r="AF109" s="934" t="s">
        <v>415</v>
      </c>
      <c r="AG109" s="932"/>
      <c r="AH109" s="932"/>
      <c r="AI109" s="932"/>
      <c r="AJ109" s="933"/>
      <c r="AK109" s="934" t="s">
        <v>294</v>
      </c>
      <c r="AL109" s="932"/>
      <c r="AM109" s="932"/>
      <c r="AN109" s="932"/>
      <c r="AO109" s="933"/>
      <c r="AP109" s="934" t="s">
        <v>416</v>
      </c>
      <c r="AQ109" s="932"/>
      <c r="AR109" s="932"/>
      <c r="AS109" s="932"/>
      <c r="AT109" s="965"/>
      <c r="AU109" s="931" t="s">
        <v>413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414</v>
      </c>
      <c r="BR109" s="932"/>
      <c r="BS109" s="932"/>
      <c r="BT109" s="932"/>
      <c r="BU109" s="933"/>
      <c r="BV109" s="934" t="s">
        <v>415</v>
      </c>
      <c r="BW109" s="932"/>
      <c r="BX109" s="932"/>
      <c r="BY109" s="932"/>
      <c r="BZ109" s="933"/>
      <c r="CA109" s="934" t="s">
        <v>294</v>
      </c>
      <c r="CB109" s="932"/>
      <c r="CC109" s="932"/>
      <c r="CD109" s="932"/>
      <c r="CE109" s="933"/>
      <c r="CF109" s="972" t="s">
        <v>416</v>
      </c>
      <c r="CG109" s="972"/>
      <c r="CH109" s="972"/>
      <c r="CI109" s="972"/>
      <c r="CJ109" s="972"/>
      <c r="CK109" s="934" t="s">
        <v>417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414</v>
      </c>
      <c r="DH109" s="932"/>
      <c r="DI109" s="932"/>
      <c r="DJ109" s="932"/>
      <c r="DK109" s="933"/>
      <c r="DL109" s="934" t="s">
        <v>415</v>
      </c>
      <c r="DM109" s="932"/>
      <c r="DN109" s="932"/>
      <c r="DO109" s="932"/>
      <c r="DP109" s="933"/>
      <c r="DQ109" s="934" t="s">
        <v>294</v>
      </c>
      <c r="DR109" s="932"/>
      <c r="DS109" s="932"/>
      <c r="DT109" s="932"/>
      <c r="DU109" s="933"/>
      <c r="DV109" s="934" t="s">
        <v>416</v>
      </c>
      <c r="DW109" s="932"/>
      <c r="DX109" s="932"/>
      <c r="DY109" s="932"/>
      <c r="DZ109" s="965"/>
    </row>
    <row r="110" spans="1:131" s="230" customFormat="1" ht="26.25" customHeight="1">
      <c r="A110" s="843" t="s">
        <v>418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2688434</v>
      </c>
      <c r="AB110" s="925"/>
      <c r="AC110" s="925"/>
      <c r="AD110" s="925"/>
      <c r="AE110" s="926"/>
      <c r="AF110" s="927">
        <v>2665337</v>
      </c>
      <c r="AG110" s="925"/>
      <c r="AH110" s="925"/>
      <c r="AI110" s="925"/>
      <c r="AJ110" s="926"/>
      <c r="AK110" s="927">
        <v>2615351</v>
      </c>
      <c r="AL110" s="925"/>
      <c r="AM110" s="925"/>
      <c r="AN110" s="925"/>
      <c r="AO110" s="926"/>
      <c r="AP110" s="928">
        <v>18.7</v>
      </c>
      <c r="AQ110" s="929"/>
      <c r="AR110" s="929"/>
      <c r="AS110" s="929"/>
      <c r="AT110" s="930"/>
      <c r="AU110" s="966" t="s">
        <v>69</v>
      </c>
      <c r="AV110" s="967"/>
      <c r="AW110" s="967"/>
      <c r="AX110" s="967"/>
      <c r="AY110" s="967"/>
      <c r="AZ110" s="896" t="s">
        <v>419</v>
      </c>
      <c r="BA110" s="844"/>
      <c r="BB110" s="844"/>
      <c r="BC110" s="844"/>
      <c r="BD110" s="844"/>
      <c r="BE110" s="844"/>
      <c r="BF110" s="844"/>
      <c r="BG110" s="844"/>
      <c r="BH110" s="844"/>
      <c r="BI110" s="844"/>
      <c r="BJ110" s="844"/>
      <c r="BK110" s="844"/>
      <c r="BL110" s="844"/>
      <c r="BM110" s="844"/>
      <c r="BN110" s="844"/>
      <c r="BO110" s="844"/>
      <c r="BP110" s="845"/>
      <c r="BQ110" s="897">
        <v>23896598</v>
      </c>
      <c r="BR110" s="878"/>
      <c r="BS110" s="878"/>
      <c r="BT110" s="878"/>
      <c r="BU110" s="878"/>
      <c r="BV110" s="878">
        <v>22614391</v>
      </c>
      <c r="BW110" s="878"/>
      <c r="BX110" s="878"/>
      <c r="BY110" s="878"/>
      <c r="BZ110" s="878"/>
      <c r="CA110" s="878">
        <v>21404393</v>
      </c>
      <c r="CB110" s="878"/>
      <c r="CC110" s="878"/>
      <c r="CD110" s="878"/>
      <c r="CE110" s="878"/>
      <c r="CF110" s="902">
        <v>152.9</v>
      </c>
      <c r="CG110" s="903"/>
      <c r="CH110" s="903"/>
      <c r="CI110" s="903"/>
      <c r="CJ110" s="903"/>
      <c r="CK110" s="962" t="s">
        <v>420</v>
      </c>
      <c r="CL110" s="855"/>
      <c r="CM110" s="896" t="s">
        <v>421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422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423</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425</v>
      </c>
      <c r="B112" s="949"/>
      <c r="C112" s="788" t="s">
        <v>426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427</v>
      </c>
      <c r="BA112" s="788"/>
      <c r="BB112" s="788"/>
      <c r="BC112" s="788"/>
      <c r="BD112" s="788"/>
      <c r="BE112" s="788"/>
      <c r="BF112" s="788"/>
      <c r="BG112" s="788"/>
      <c r="BH112" s="788"/>
      <c r="BI112" s="788"/>
      <c r="BJ112" s="788"/>
      <c r="BK112" s="788"/>
      <c r="BL112" s="788"/>
      <c r="BM112" s="788"/>
      <c r="BN112" s="788"/>
      <c r="BO112" s="788"/>
      <c r="BP112" s="789"/>
      <c r="BQ112" s="852">
        <v>9975993</v>
      </c>
      <c r="BR112" s="853"/>
      <c r="BS112" s="853"/>
      <c r="BT112" s="853"/>
      <c r="BU112" s="853"/>
      <c r="BV112" s="853">
        <v>9131319</v>
      </c>
      <c r="BW112" s="853"/>
      <c r="BX112" s="853"/>
      <c r="BY112" s="853"/>
      <c r="BZ112" s="853"/>
      <c r="CA112" s="853">
        <v>8468088</v>
      </c>
      <c r="CB112" s="853"/>
      <c r="CC112" s="853"/>
      <c r="CD112" s="853"/>
      <c r="CE112" s="853"/>
      <c r="CF112" s="911">
        <v>60.5</v>
      </c>
      <c r="CG112" s="912"/>
      <c r="CH112" s="912"/>
      <c r="CI112" s="912"/>
      <c r="CJ112" s="912"/>
      <c r="CK112" s="963"/>
      <c r="CL112" s="857"/>
      <c r="CM112" s="851" t="s">
        <v>428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1044973</v>
      </c>
      <c r="AB113" s="955"/>
      <c r="AC113" s="955"/>
      <c r="AD113" s="955"/>
      <c r="AE113" s="956"/>
      <c r="AF113" s="957">
        <v>1048462</v>
      </c>
      <c r="AG113" s="955"/>
      <c r="AH113" s="955"/>
      <c r="AI113" s="955"/>
      <c r="AJ113" s="956"/>
      <c r="AK113" s="957">
        <v>985200</v>
      </c>
      <c r="AL113" s="955"/>
      <c r="AM113" s="955"/>
      <c r="AN113" s="955"/>
      <c r="AO113" s="956"/>
      <c r="AP113" s="958">
        <v>7</v>
      </c>
      <c r="AQ113" s="959"/>
      <c r="AR113" s="959"/>
      <c r="AS113" s="959"/>
      <c r="AT113" s="960"/>
      <c r="AU113" s="968"/>
      <c r="AV113" s="969"/>
      <c r="AW113" s="969"/>
      <c r="AX113" s="969"/>
      <c r="AY113" s="969"/>
      <c r="AZ113" s="851" t="s">
        <v>430</v>
      </c>
      <c r="BA113" s="788"/>
      <c r="BB113" s="788"/>
      <c r="BC113" s="788"/>
      <c r="BD113" s="788"/>
      <c r="BE113" s="788"/>
      <c r="BF113" s="788"/>
      <c r="BG113" s="788"/>
      <c r="BH113" s="788"/>
      <c r="BI113" s="788"/>
      <c r="BJ113" s="788"/>
      <c r="BK113" s="788"/>
      <c r="BL113" s="788"/>
      <c r="BM113" s="788"/>
      <c r="BN113" s="788"/>
      <c r="BO113" s="788"/>
      <c r="BP113" s="789"/>
      <c r="BQ113" s="852">
        <v>44349</v>
      </c>
      <c r="BR113" s="853"/>
      <c r="BS113" s="853"/>
      <c r="BT113" s="853"/>
      <c r="BU113" s="853"/>
      <c r="BV113" s="853">
        <v>1040</v>
      </c>
      <c r="BW113" s="853"/>
      <c r="BX113" s="853"/>
      <c r="BY113" s="853"/>
      <c r="BZ113" s="853"/>
      <c r="CA113" s="853">
        <v>25919</v>
      </c>
      <c r="CB113" s="853"/>
      <c r="CC113" s="853"/>
      <c r="CD113" s="853"/>
      <c r="CE113" s="853"/>
      <c r="CF113" s="911">
        <v>0.2</v>
      </c>
      <c r="CG113" s="912"/>
      <c r="CH113" s="912"/>
      <c r="CI113" s="912"/>
      <c r="CJ113" s="912"/>
      <c r="CK113" s="963"/>
      <c r="CL113" s="857"/>
      <c r="CM113" s="851" t="s">
        <v>431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432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36637</v>
      </c>
      <c r="AB114" s="816"/>
      <c r="AC114" s="816"/>
      <c r="AD114" s="816"/>
      <c r="AE114" s="817"/>
      <c r="AF114" s="818">
        <v>30423</v>
      </c>
      <c r="AG114" s="816"/>
      <c r="AH114" s="816"/>
      <c r="AI114" s="816"/>
      <c r="AJ114" s="817"/>
      <c r="AK114" s="818">
        <v>6</v>
      </c>
      <c r="AL114" s="816"/>
      <c r="AM114" s="816"/>
      <c r="AN114" s="816"/>
      <c r="AO114" s="817"/>
      <c r="AP114" s="860">
        <v>0</v>
      </c>
      <c r="AQ114" s="861"/>
      <c r="AR114" s="861"/>
      <c r="AS114" s="861"/>
      <c r="AT114" s="862"/>
      <c r="AU114" s="968"/>
      <c r="AV114" s="969"/>
      <c r="AW114" s="969"/>
      <c r="AX114" s="969"/>
      <c r="AY114" s="969"/>
      <c r="AZ114" s="851" t="s">
        <v>433</v>
      </c>
      <c r="BA114" s="788"/>
      <c r="BB114" s="788"/>
      <c r="BC114" s="788"/>
      <c r="BD114" s="788"/>
      <c r="BE114" s="788"/>
      <c r="BF114" s="788"/>
      <c r="BG114" s="788"/>
      <c r="BH114" s="788"/>
      <c r="BI114" s="788"/>
      <c r="BJ114" s="788"/>
      <c r="BK114" s="788"/>
      <c r="BL114" s="788"/>
      <c r="BM114" s="788"/>
      <c r="BN114" s="788"/>
      <c r="BO114" s="788"/>
      <c r="BP114" s="789"/>
      <c r="BQ114" s="852">
        <v>4656419</v>
      </c>
      <c r="BR114" s="853"/>
      <c r="BS114" s="853"/>
      <c r="BT114" s="853"/>
      <c r="BU114" s="853"/>
      <c r="BV114" s="853">
        <v>4504973</v>
      </c>
      <c r="BW114" s="853"/>
      <c r="BX114" s="853"/>
      <c r="BY114" s="853"/>
      <c r="BZ114" s="853"/>
      <c r="CA114" s="853">
        <v>4432515</v>
      </c>
      <c r="CB114" s="853"/>
      <c r="CC114" s="853"/>
      <c r="CD114" s="853"/>
      <c r="CE114" s="853"/>
      <c r="CF114" s="911">
        <v>31.7</v>
      </c>
      <c r="CG114" s="912"/>
      <c r="CH114" s="912"/>
      <c r="CI114" s="912"/>
      <c r="CJ114" s="912"/>
      <c r="CK114" s="963"/>
      <c r="CL114" s="857"/>
      <c r="CM114" s="851" t="s">
        <v>434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29107</v>
      </c>
      <c r="AB115" s="955"/>
      <c r="AC115" s="955"/>
      <c r="AD115" s="955"/>
      <c r="AE115" s="956"/>
      <c r="AF115" s="957">
        <v>23967</v>
      </c>
      <c r="AG115" s="955"/>
      <c r="AH115" s="955"/>
      <c r="AI115" s="955"/>
      <c r="AJ115" s="956"/>
      <c r="AK115" s="957">
        <v>23431</v>
      </c>
      <c r="AL115" s="955"/>
      <c r="AM115" s="955"/>
      <c r="AN115" s="955"/>
      <c r="AO115" s="956"/>
      <c r="AP115" s="958">
        <v>0.2</v>
      </c>
      <c r="AQ115" s="959"/>
      <c r="AR115" s="959"/>
      <c r="AS115" s="959"/>
      <c r="AT115" s="960"/>
      <c r="AU115" s="968"/>
      <c r="AV115" s="969"/>
      <c r="AW115" s="969"/>
      <c r="AX115" s="969"/>
      <c r="AY115" s="969"/>
      <c r="AZ115" s="851" t="s">
        <v>436</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439</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441</v>
      </c>
      <c r="Z117" s="933"/>
      <c r="AA117" s="938">
        <v>3799151</v>
      </c>
      <c r="AB117" s="939"/>
      <c r="AC117" s="939"/>
      <c r="AD117" s="939"/>
      <c r="AE117" s="940"/>
      <c r="AF117" s="941">
        <v>3768189</v>
      </c>
      <c r="AG117" s="939"/>
      <c r="AH117" s="939"/>
      <c r="AI117" s="939"/>
      <c r="AJ117" s="940"/>
      <c r="AK117" s="941">
        <v>3623988</v>
      </c>
      <c r="AL117" s="939"/>
      <c r="AM117" s="939"/>
      <c r="AN117" s="939"/>
      <c r="AO117" s="940"/>
      <c r="AP117" s="942"/>
      <c r="AQ117" s="943"/>
      <c r="AR117" s="943"/>
      <c r="AS117" s="943"/>
      <c r="AT117" s="944"/>
      <c r="AU117" s="968"/>
      <c r="AV117" s="969"/>
      <c r="AW117" s="969"/>
      <c r="AX117" s="969"/>
      <c r="AY117" s="969"/>
      <c r="AZ117" s="899" t="s">
        <v>442</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414</v>
      </c>
      <c r="AB118" s="932"/>
      <c r="AC118" s="932"/>
      <c r="AD118" s="932"/>
      <c r="AE118" s="933"/>
      <c r="AF118" s="934" t="s">
        <v>415</v>
      </c>
      <c r="AG118" s="932"/>
      <c r="AH118" s="932"/>
      <c r="AI118" s="932"/>
      <c r="AJ118" s="933"/>
      <c r="AK118" s="934" t="s">
        <v>294</v>
      </c>
      <c r="AL118" s="932"/>
      <c r="AM118" s="932"/>
      <c r="AN118" s="932"/>
      <c r="AO118" s="933"/>
      <c r="AP118" s="935" t="s">
        <v>416</v>
      </c>
      <c r="AQ118" s="936"/>
      <c r="AR118" s="936"/>
      <c r="AS118" s="936"/>
      <c r="AT118" s="937"/>
      <c r="AU118" s="968"/>
      <c r="AV118" s="969"/>
      <c r="AW118" s="969"/>
      <c r="AX118" s="969"/>
      <c r="AY118" s="969"/>
      <c r="AZ118" s="874" t="s">
        <v>444</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420</v>
      </c>
      <c r="B119" s="855"/>
      <c r="C119" s="896" t="s">
        <v>421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446</v>
      </c>
      <c r="BP119" s="914"/>
      <c r="BQ119" s="915">
        <v>38573359</v>
      </c>
      <c r="BR119" s="881"/>
      <c r="BS119" s="881"/>
      <c r="BT119" s="881"/>
      <c r="BU119" s="881"/>
      <c r="BV119" s="881">
        <v>36251723</v>
      </c>
      <c r="BW119" s="881"/>
      <c r="BX119" s="881"/>
      <c r="BY119" s="881"/>
      <c r="BZ119" s="881"/>
      <c r="CA119" s="881">
        <v>34330915</v>
      </c>
      <c r="CB119" s="881"/>
      <c r="CC119" s="881"/>
      <c r="CD119" s="881"/>
      <c r="CE119" s="881"/>
      <c r="CF119" s="784"/>
      <c r="CG119" s="785"/>
      <c r="CH119" s="785"/>
      <c r="CI119" s="785"/>
      <c r="CJ119" s="870"/>
      <c r="CK119" s="964"/>
      <c r="CL119" s="859"/>
      <c r="CM119" s="874" t="s">
        <v>447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424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448</v>
      </c>
      <c r="AV120" s="917"/>
      <c r="AW120" s="917"/>
      <c r="AX120" s="917"/>
      <c r="AY120" s="918"/>
      <c r="AZ120" s="896" t="s">
        <v>449</v>
      </c>
      <c r="BA120" s="844"/>
      <c r="BB120" s="844"/>
      <c r="BC120" s="844"/>
      <c r="BD120" s="844"/>
      <c r="BE120" s="844"/>
      <c r="BF120" s="844"/>
      <c r="BG120" s="844"/>
      <c r="BH120" s="844"/>
      <c r="BI120" s="844"/>
      <c r="BJ120" s="844"/>
      <c r="BK120" s="844"/>
      <c r="BL120" s="844"/>
      <c r="BM120" s="844"/>
      <c r="BN120" s="844"/>
      <c r="BO120" s="844"/>
      <c r="BP120" s="845"/>
      <c r="BQ120" s="897">
        <v>15848623</v>
      </c>
      <c r="BR120" s="878"/>
      <c r="BS120" s="878"/>
      <c r="BT120" s="878"/>
      <c r="BU120" s="878"/>
      <c r="BV120" s="878">
        <v>16352893</v>
      </c>
      <c r="BW120" s="878"/>
      <c r="BX120" s="878"/>
      <c r="BY120" s="878"/>
      <c r="BZ120" s="878"/>
      <c r="CA120" s="878">
        <v>17672344</v>
      </c>
      <c r="CB120" s="878"/>
      <c r="CC120" s="878"/>
      <c r="CD120" s="878"/>
      <c r="CE120" s="878"/>
      <c r="CF120" s="902">
        <v>126.2</v>
      </c>
      <c r="CG120" s="903"/>
      <c r="CH120" s="903"/>
      <c r="CI120" s="903"/>
      <c r="CJ120" s="903"/>
      <c r="CK120" s="904" t="s">
        <v>450</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3586998</v>
      </c>
      <c r="DH120" s="878"/>
      <c r="DI120" s="878"/>
      <c r="DJ120" s="878"/>
      <c r="DK120" s="878"/>
      <c r="DL120" s="878">
        <v>3568616</v>
      </c>
      <c r="DM120" s="878"/>
      <c r="DN120" s="878"/>
      <c r="DO120" s="878"/>
      <c r="DP120" s="878"/>
      <c r="DQ120" s="878">
        <v>3498984</v>
      </c>
      <c r="DR120" s="878"/>
      <c r="DS120" s="878"/>
      <c r="DT120" s="878"/>
      <c r="DU120" s="878"/>
      <c r="DV120" s="879">
        <v>25</v>
      </c>
      <c r="DW120" s="879"/>
      <c r="DX120" s="879"/>
      <c r="DY120" s="879"/>
      <c r="DZ120" s="880"/>
    </row>
    <row r="121" spans="1:130" s="230" customFormat="1" ht="26.25" customHeight="1">
      <c r="A121" s="856"/>
      <c r="B121" s="857"/>
      <c r="C121" s="899" t="s">
        <v>451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452</v>
      </c>
      <c r="BA121" s="788"/>
      <c r="BB121" s="788"/>
      <c r="BC121" s="788"/>
      <c r="BD121" s="788"/>
      <c r="BE121" s="788"/>
      <c r="BF121" s="788"/>
      <c r="BG121" s="788"/>
      <c r="BH121" s="788"/>
      <c r="BI121" s="788"/>
      <c r="BJ121" s="788"/>
      <c r="BK121" s="788"/>
      <c r="BL121" s="788"/>
      <c r="BM121" s="788"/>
      <c r="BN121" s="788"/>
      <c r="BO121" s="788"/>
      <c r="BP121" s="789"/>
      <c r="BQ121" s="852">
        <v>1186429</v>
      </c>
      <c r="BR121" s="853"/>
      <c r="BS121" s="853"/>
      <c r="BT121" s="853"/>
      <c r="BU121" s="853"/>
      <c r="BV121" s="853">
        <v>1142999</v>
      </c>
      <c r="BW121" s="853"/>
      <c r="BX121" s="853"/>
      <c r="BY121" s="853"/>
      <c r="BZ121" s="853"/>
      <c r="CA121" s="853">
        <v>1075164</v>
      </c>
      <c r="CB121" s="853"/>
      <c r="CC121" s="853"/>
      <c r="CD121" s="853"/>
      <c r="CE121" s="853"/>
      <c r="CF121" s="911">
        <v>7.7</v>
      </c>
      <c r="CG121" s="912"/>
      <c r="CH121" s="912"/>
      <c r="CI121" s="912"/>
      <c r="CJ121" s="912"/>
      <c r="CK121" s="905"/>
      <c r="CL121" s="891"/>
      <c r="CM121" s="891"/>
      <c r="CN121" s="891"/>
      <c r="CO121" s="892"/>
      <c r="CP121" s="871" t="s">
        <v>453</v>
      </c>
      <c r="CQ121" s="872"/>
      <c r="CR121" s="872"/>
      <c r="CS121" s="872"/>
      <c r="CT121" s="872"/>
      <c r="CU121" s="872"/>
      <c r="CV121" s="872"/>
      <c r="CW121" s="872"/>
      <c r="CX121" s="872"/>
      <c r="CY121" s="872"/>
      <c r="CZ121" s="872"/>
      <c r="DA121" s="872"/>
      <c r="DB121" s="872"/>
      <c r="DC121" s="872"/>
      <c r="DD121" s="872"/>
      <c r="DE121" s="872"/>
      <c r="DF121" s="873"/>
      <c r="DG121" s="852">
        <v>3925062</v>
      </c>
      <c r="DH121" s="853"/>
      <c r="DI121" s="853"/>
      <c r="DJ121" s="853"/>
      <c r="DK121" s="853"/>
      <c r="DL121" s="853">
        <v>3441026</v>
      </c>
      <c r="DM121" s="853"/>
      <c r="DN121" s="853"/>
      <c r="DO121" s="853"/>
      <c r="DP121" s="853"/>
      <c r="DQ121" s="853">
        <v>3041057</v>
      </c>
      <c r="DR121" s="853"/>
      <c r="DS121" s="853"/>
      <c r="DT121" s="853"/>
      <c r="DU121" s="853"/>
      <c r="DV121" s="830">
        <v>21.7</v>
      </c>
      <c r="DW121" s="830"/>
      <c r="DX121" s="830"/>
      <c r="DY121" s="830"/>
      <c r="DZ121" s="831"/>
    </row>
    <row r="122" spans="1:130" s="230" customFormat="1" ht="26.25" customHeight="1">
      <c r="A122" s="856"/>
      <c r="B122" s="857"/>
      <c r="C122" s="851" t="s">
        <v>434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454</v>
      </c>
      <c r="BA122" s="875"/>
      <c r="BB122" s="875"/>
      <c r="BC122" s="875"/>
      <c r="BD122" s="875"/>
      <c r="BE122" s="875"/>
      <c r="BF122" s="875"/>
      <c r="BG122" s="875"/>
      <c r="BH122" s="875"/>
      <c r="BI122" s="875"/>
      <c r="BJ122" s="875"/>
      <c r="BK122" s="875"/>
      <c r="BL122" s="875"/>
      <c r="BM122" s="875"/>
      <c r="BN122" s="875"/>
      <c r="BO122" s="875"/>
      <c r="BP122" s="876"/>
      <c r="BQ122" s="915">
        <v>25686270</v>
      </c>
      <c r="BR122" s="881"/>
      <c r="BS122" s="881"/>
      <c r="BT122" s="881"/>
      <c r="BU122" s="881"/>
      <c r="BV122" s="881">
        <v>24255812</v>
      </c>
      <c r="BW122" s="881"/>
      <c r="BX122" s="881"/>
      <c r="BY122" s="881"/>
      <c r="BZ122" s="881"/>
      <c r="CA122" s="881">
        <v>22788184</v>
      </c>
      <c r="CB122" s="881"/>
      <c r="CC122" s="881"/>
      <c r="CD122" s="881"/>
      <c r="CE122" s="881"/>
      <c r="CF122" s="882">
        <v>162.69999999999999</v>
      </c>
      <c r="CG122" s="883"/>
      <c r="CH122" s="883"/>
      <c r="CI122" s="883"/>
      <c r="CJ122" s="883"/>
      <c r="CK122" s="905"/>
      <c r="CL122" s="891"/>
      <c r="CM122" s="891"/>
      <c r="CN122" s="891"/>
      <c r="CO122" s="892"/>
      <c r="CP122" s="871" t="s">
        <v>397</v>
      </c>
      <c r="CQ122" s="872"/>
      <c r="CR122" s="872"/>
      <c r="CS122" s="872"/>
      <c r="CT122" s="872"/>
      <c r="CU122" s="872"/>
      <c r="CV122" s="872"/>
      <c r="CW122" s="872"/>
      <c r="CX122" s="872"/>
      <c r="CY122" s="872"/>
      <c r="CZ122" s="872"/>
      <c r="DA122" s="872"/>
      <c r="DB122" s="872"/>
      <c r="DC122" s="872"/>
      <c r="DD122" s="872"/>
      <c r="DE122" s="872"/>
      <c r="DF122" s="873"/>
      <c r="DG122" s="852">
        <v>1124139</v>
      </c>
      <c r="DH122" s="853"/>
      <c r="DI122" s="853"/>
      <c r="DJ122" s="853"/>
      <c r="DK122" s="853"/>
      <c r="DL122" s="853">
        <v>992818</v>
      </c>
      <c r="DM122" s="853"/>
      <c r="DN122" s="853"/>
      <c r="DO122" s="853"/>
      <c r="DP122" s="853"/>
      <c r="DQ122" s="853">
        <v>872096</v>
      </c>
      <c r="DR122" s="853"/>
      <c r="DS122" s="853"/>
      <c r="DT122" s="853"/>
      <c r="DU122" s="853"/>
      <c r="DV122" s="830">
        <v>6.2</v>
      </c>
      <c r="DW122" s="830"/>
      <c r="DX122" s="830"/>
      <c r="DY122" s="830"/>
      <c r="DZ122" s="831"/>
    </row>
    <row r="123" spans="1:130" s="230" customFormat="1" ht="26.25" customHeight="1">
      <c r="A123" s="856"/>
      <c r="B123" s="857"/>
      <c r="C123" s="851" t="s">
        <v>440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455</v>
      </c>
      <c r="BP123" s="914"/>
      <c r="BQ123" s="868">
        <v>42721322</v>
      </c>
      <c r="BR123" s="869"/>
      <c r="BS123" s="869"/>
      <c r="BT123" s="869"/>
      <c r="BU123" s="869"/>
      <c r="BV123" s="869">
        <v>41751704</v>
      </c>
      <c r="BW123" s="869"/>
      <c r="BX123" s="869"/>
      <c r="BY123" s="869"/>
      <c r="BZ123" s="869"/>
      <c r="CA123" s="869">
        <v>41535692</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v>1035479</v>
      </c>
      <c r="DH123" s="816"/>
      <c r="DI123" s="816"/>
      <c r="DJ123" s="816"/>
      <c r="DK123" s="817"/>
      <c r="DL123" s="818">
        <v>829832</v>
      </c>
      <c r="DM123" s="816"/>
      <c r="DN123" s="816"/>
      <c r="DO123" s="816"/>
      <c r="DP123" s="817"/>
      <c r="DQ123" s="818">
        <v>756115</v>
      </c>
      <c r="DR123" s="816"/>
      <c r="DS123" s="816"/>
      <c r="DT123" s="816"/>
      <c r="DU123" s="817"/>
      <c r="DV123" s="860">
        <v>5.4</v>
      </c>
      <c r="DW123" s="861"/>
      <c r="DX123" s="861"/>
      <c r="DY123" s="861"/>
      <c r="DZ123" s="862"/>
    </row>
    <row r="124" spans="1:130" s="230" customFormat="1" ht="26.25" customHeight="1" thickBot="1">
      <c r="A124" s="856"/>
      <c r="B124" s="857"/>
      <c r="C124" s="851" t="s">
        <v>443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457</v>
      </c>
      <c r="CQ124" s="872"/>
      <c r="CR124" s="872"/>
      <c r="CS124" s="872"/>
      <c r="CT124" s="872"/>
      <c r="CU124" s="872"/>
      <c r="CV124" s="872"/>
      <c r="CW124" s="872"/>
      <c r="CX124" s="872"/>
      <c r="CY124" s="872"/>
      <c r="CZ124" s="872"/>
      <c r="DA124" s="872"/>
      <c r="DB124" s="872"/>
      <c r="DC124" s="872"/>
      <c r="DD124" s="872"/>
      <c r="DE124" s="872"/>
      <c r="DF124" s="873"/>
      <c r="DG124" s="799">
        <v>304315</v>
      </c>
      <c r="DH124" s="800"/>
      <c r="DI124" s="800"/>
      <c r="DJ124" s="800"/>
      <c r="DK124" s="801"/>
      <c r="DL124" s="802">
        <v>299027</v>
      </c>
      <c r="DM124" s="800"/>
      <c r="DN124" s="800"/>
      <c r="DO124" s="800"/>
      <c r="DP124" s="801"/>
      <c r="DQ124" s="802">
        <v>299836</v>
      </c>
      <c r="DR124" s="800"/>
      <c r="DS124" s="800"/>
      <c r="DT124" s="800"/>
      <c r="DU124" s="801"/>
      <c r="DV124" s="884">
        <v>2.1</v>
      </c>
      <c r="DW124" s="885"/>
      <c r="DX124" s="885"/>
      <c r="DY124" s="885"/>
      <c r="DZ124" s="886"/>
    </row>
    <row r="125" spans="1:130" s="230" customFormat="1" ht="26.25" customHeight="1">
      <c r="A125" s="856"/>
      <c r="B125" s="857"/>
      <c r="C125" s="851" t="s">
        <v>445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458</v>
      </c>
      <c r="CL125" s="888"/>
      <c r="CM125" s="888"/>
      <c r="CN125" s="888"/>
      <c r="CO125" s="889"/>
      <c r="CP125" s="896" t="s">
        <v>459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460</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461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29107</v>
      </c>
      <c r="AB127" s="816"/>
      <c r="AC127" s="816"/>
      <c r="AD127" s="816"/>
      <c r="AE127" s="817"/>
      <c r="AF127" s="818">
        <v>23967</v>
      </c>
      <c r="AG127" s="816"/>
      <c r="AH127" s="816"/>
      <c r="AI127" s="816"/>
      <c r="AJ127" s="817"/>
      <c r="AK127" s="818">
        <v>23431</v>
      </c>
      <c r="AL127" s="816"/>
      <c r="AM127" s="816"/>
      <c r="AN127" s="816"/>
      <c r="AO127" s="817"/>
      <c r="AP127" s="860">
        <v>0.2</v>
      </c>
      <c r="AQ127" s="861"/>
      <c r="AR127" s="861"/>
      <c r="AS127" s="861"/>
      <c r="AT127" s="862"/>
      <c r="AU127" s="232"/>
      <c r="AV127" s="232"/>
      <c r="AW127" s="232"/>
      <c r="AX127" s="877" t="s">
        <v>462</v>
      </c>
      <c r="AY127" s="848"/>
      <c r="AZ127" s="848"/>
      <c r="BA127" s="848"/>
      <c r="BB127" s="848"/>
      <c r="BC127" s="848"/>
      <c r="BD127" s="848"/>
      <c r="BE127" s="849"/>
      <c r="BF127" s="847" t="s">
        <v>463</v>
      </c>
      <c r="BG127" s="848"/>
      <c r="BH127" s="848"/>
      <c r="BI127" s="848"/>
      <c r="BJ127" s="848"/>
      <c r="BK127" s="848"/>
      <c r="BL127" s="849"/>
      <c r="BM127" s="847" t="s">
        <v>464</v>
      </c>
      <c r="BN127" s="848"/>
      <c r="BO127" s="848"/>
      <c r="BP127" s="848"/>
      <c r="BQ127" s="848"/>
      <c r="BR127" s="848"/>
      <c r="BS127" s="849"/>
      <c r="BT127" s="847" t="s">
        <v>465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468</v>
      </c>
      <c r="X128" s="834"/>
      <c r="Y128" s="834"/>
      <c r="Z128" s="835"/>
      <c r="AA128" s="836">
        <v>168228</v>
      </c>
      <c r="AB128" s="837"/>
      <c r="AC128" s="837"/>
      <c r="AD128" s="837"/>
      <c r="AE128" s="838"/>
      <c r="AF128" s="839">
        <v>170650</v>
      </c>
      <c r="AG128" s="837"/>
      <c r="AH128" s="837"/>
      <c r="AI128" s="837"/>
      <c r="AJ128" s="838"/>
      <c r="AK128" s="839">
        <v>150185</v>
      </c>
      <c r="AL128" s="837"/>
      <c r="AM128" s="837"/>
      <c r="AN128" s="837"/>
      <c r="AO128" s="838"/>
      <c r="AP128" s="840"/>
      <c r="AQ128" s="841"/>
      <c r="AR128" s="841"/>
      <c r="AS128" s="841"/>
      <c r="AT128" s="842"/>
      <c r="AU128" s="232"/>
      <c r="AV128" s="232"/>
      <c r="AW128" s="232"/>
      <c r="AX128" s="843" t="s">
        <v>469</v>
      </c>
      <c r="AY128" s="844"/>
      <c r="AZ128" s="844"/>
      <c r="BA128" s="844"/>
      <c r="BB128" s="844"/>
      <c r="BC128" s="844"/>
      <c r="BD128" s="844"/>
      <c r="BE128" s="845"/>
      <c r="BF128" s="822" t="s">
        <v>122</v>
      </c>
      <c r="BG128" s="823"/>
      <c r="BH128" s="823"/>
      <c r="BI128" s="823"/>
      <c r="BJ128" s="823"/>
      <c r="BK128" s="823"/>
      <c r="BL128" s="846"/>
      <c r="BM128" s="822">
        <v>12.68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470</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471</v>
      </c>
      <c r="X129" s="813"/>
      <c r="Y129" s="813"/>
      <c r="Z129" s="814"/>
      <c r="AA129" s="815">
        <v>16615215</v>
      </c>
      <c r="AB129" s="816"/>
      <c r="AC129" s="816"/>
      <c r="AD129" s="816"/>
      <c r="AE129" s="817"/>
      <c r="AF129" s="818">
        <v>16303809</v>
      </c>
      <c r="AG129" s="816"/>
      <c r="AH129" s="816"/>
      <c r="AI129" s="816"/>
      <c r="AJ129" s="817"/>
      <c r="AK129" s="818">
        <v>16427201</v>
      </c>
      <c r="AL129" s="816"/>
      <c r="AM129" s="816"/>
      <c r="AN129" s="816"/>
      <c r="AO129" s="817"/>
      <c r="AP129" s="819"/>
      <c r="AQ129" s="820"/>
      <c r="AR129" s="820"/>
      <c r="AS129" s="820"/>
      <c r="AT129" s="821"/>
      <c r="AU129" s="233"/>
      <c r="AV129" s="233"/>
      <c r="AW129" s="233"/>
      <c r="AX129" s="787" t="s">
        <v>472</v>
      </c>
      <c r="AY129" s="788"/>
      <c r="AZ129" s="788"/>
      <c r="BA129" s="788"/>
      <c r="BB129" s="788"/>
      <c r="BC129" s="788"/>
      <c r="BD129" s="788"/>
      <c r="BE129" s="789"/>
      <c r="BF129" s="806" t="s">
        <v>122</v>
      </c>
      <c r="BG129" s="807"/>
      <c r="BH129" s="807"/>
      <c r="BI129" s="807"/>
      <c r="BJ129" s="807"/>
      <c r="BK129" s="807"/>
      <c r="BL129" s="808"/>
      <c r="BM129" s="806">
        <v>17.68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473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474</v>
      </c>
      <c r="X130" s="813"/>
      <c r="Y130" s="813"/>
      <c r="Z130" s="814"/>
      <c r="AA130" s="815">
        <v>2555139</v>
      </c>
      <c r="AB130" s="816"/>
      <c r="AC130" s="816"/>
      <c r="AD130" s="816"/>
      <c r="AE130" s="817"/>
      <c r="AF130" s="818">
        <v>2546735</v>
      </c>
      <c r="AG130" s="816"/>
      <c r="AH130" s="816"/>
      <c r="AI130" s="816"/>
      <c r="AJ130" s="817"/>
      <c r="AK130" s="818">
        <v>2424284</v>
      </c>
      <c r="AL130" s="816"/>
      <c r="AM130" s="816"/>
      <c r="AN130" s="816"/>
      <c r="AO130" s="817"/>
      <c r="AP130" s="819"/>
      <c r="AQ130" s="820"/>
      <c r="AR130" s="820"/>
      <c r="AS130" s="820"/>
      <c r="AT130" s="821"/>
      <c r="AU130" s="233"/>
      <c r="AV130" s="233"/>
      <c r="AW130" s="233"/>
      <c r="AX130" s="787" t="s">
        <v>475</v>
      </c>
      <c r="AY130" s="788"/>
      <c r="AZ130" s="788"/>
      <c r="BA130" s="788"/>
      <c r="BB130" s="788"/>
      <c r="BC130" s="788"/>
      <c r="BD130" s="788"/>
      <c r="BE130" s="789"/>
      <c r="BF130" s="790">
        <v>7.5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476</v>
      </c>
      <c r="X131" s="797"/>
      <c r="Y131" s="797"/>
      <c r="Z131" s="798"/>
      <c r="AA131" s="799">
        <v>14060076</v>
      </c>
      <c r="AB131" s="800"/>
      <c r="AC131" s="800"/>
      <c r="AD131" s="800"/>
      <c r="AE131" s="801"/>
      <c r="AF131" s="802">
        <v>13757074</v>
      </c>
      <c r="AG131" s="800"/>
      <c r="AH131" s="800"/>
      <c r="AI131" s="800"/>
      <c r="AJ131" s="801"/>
      <c r="AK131" s="802">
        <v>14002917</v>
      </c>
      <c r="AL131" s="800"/>
      <c r="AM131" s="800"/>
      <c r="AN131" s="800"/>
      <c r="AO131" s="801"/>
      <c r="AP131" s="803"/>
      <c r="AQ131" s="804"/>
      <c r="AR131" s="804"/>
      <c r="AS131" s="804"/>
      <c r="AT131" s="805"/>
      <c r="AU131" s="233"/>
      <c r="AV131" s="233"/>
      <c r="AW131" s="233"/>
      <c r="AX131" s="765" t="s">
        <v>477</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479</v>
      </c>
      <c r="W132" s="778"/>
      <c r="X132" s="778"/>
      <c r="Y132" s="778"/>
      <c r="Z132" s="779"/>
      <c r="AA132" s="780">
        <v>7.6513384420000001</v>
      </c>
      <c r="AB132" s="781"/>
      <c r="AC132" s="781"/>
      <c r="AD132" s="781"/>
      <c r="AE132" s="782"/>
      <c r="AF132" s="783">
        <v>7.6382812219999998</v>
      </c>
      <c r="AG132" s="781"/>
      <c r="AH132" s="781"/>
      <c r="AI132" s="781"/>
      <c r="AJ132" s="782"/>
      <c r="AK132" s="783">
        <v>7.4950026479999998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480</v>
      </c>
      <c r="W133" s="757"/>
      <c r="X133" s="757"/>
      <c r="Y133" s="757"/>
      <c r="Z133" s="758"/>
      <c r="AA133" s="759">
        <v>7.7</v>
      </c>
      <c r="AB133" s="760"/>
      <c r="AC133" s="760"/>
      <c r="AD133" s="760"/>
      <c r="AE133" s="761"/>
      <c r="AF133" s="759">
        <v>7.6</v>
      </c>
      <c r="AG133" s="760"/>
      <c r="AH133" s="760"/>
      <c r="AI133" s="760"/>
      <c r="AJ133" s="761"/>
      <c r="AK133" s="759">
        <v>7.5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35g2J5mTdEfIzxWrR63nfJOM5LwAyeirmsJic1dSkXK+oidwI3CbBfu/F9QYTzfqm1UUkgvwiSettjEcI/OHQ==" saltValue="DIh9bSvr5+lAzVWTOOt8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481</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XNepWXAXyx63Bey3gcY3KhnOVUaC7LxYnDVikpLXbRWifHvX15utwB3fKKH3zbWfeFusa+ykPrxDHds4dbn2eA==" saltValue="09pIy+x+Wp57UDrV2NzU3g=="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FJg+jPu4uGI4mM3edNvFx7KWCHEc7iGVLJ2OWXVQJhVnrLPkv7T1LOGUasY7gUquw0n/yK7qzcA1tkva6rPmQ==" saltValue="VK2w71nAfYsP3kEd0sj8B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484</v>
      </c>
      <c r="AP7" s="272"/>
      <c r="AQ7" s="273" t="s">
        <v>485</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486</v>
      </c>
      <c r="AQ8" s="279" t="s">
        <v>487</v>
      </c>
      <c r="AR8" s="280" t="s">
        <v>488</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489</v>
      </c>
      <c r="AL9" s="1167"/>
      <c r="AM9" s="1167"/>
      <c r="AN9" s="1168"/>
      <c r="AO9" s="281">
        <v>5301934</v>
      </c>
      <c r="AP9" s="281">
        <v>102388</v>
      </c>
      <c r="AQ9" s="282">
        <v>88459</v>
      </c>
      <c r="AR9" s="283">
        <v>15.7</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490</v>
      </c>
      <c r="AL10" s="1167"/>
      <c r="AM10" s="1167"/>
      <c r="AN10" s="1168"/>
      <c r="AO10" s="284">
        <v>76148</v>
      </c>
      <c r="AP10" s="284">
        <v>1471</v>
      </c>
      <c r="AQ10" s="285">
        <v>6814</v>
      </c>
      <c r="AR10" s="286">
        <v>-78.400000000000006</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491</v>
      </c>
      <c r="AL11" s="1167"/>
      <c r="AM11" s="1167"/>
      <c r="AN11" s="1168"/>
      <c r="AO11" s="284" t="s">
        <v>492</v>
      </c>
      <c r="AP11" s="284" t="s">
        <v>492</v>
      </c>
      <c r="AQ11" s="285">
        <v>1610</v>
      </c>
      <c r="AR11" s="286" t="s">
        <v>492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493</v>
      </c>
      <c r="AL12" s="1167"/>
      <c r="AM12" s="1167"/>
      <c r="AN12" s="1168"/>
      <c r="AO12" s="284" t="s">
        <v>492</v>
      </c>
      <c r="AP12" s="284" t="s">
        <v>492</v>
      </c>
      <c r="AQ12" s="285">
        <v>24</v>
      </c>
      <c r="AR12" s="286" t="s">
        <v>492</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494</v>
      </c>
      <c r="AL13" s="1167"/>
      <c r="AM13" s="1167"/>
      <c r="AN13" s="1168"/>
      <c r="AO13" s="284">
        <v>193061</v>
      </c>
      <c r="AP13" s="284">
        <v>3728</v>
      </c>
      <c r="AQ13" s="285">
        <v>3854</v>
      </c>
      <c r="AR13" s="286">
        <v>-3.3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495</v>
      </c>
      <c r="AL14" s="1167"/>
      <c r="AM14" s="1167"/>
      <c r="AN14" s="1168"/>
      <c r="AO14" s="284">
        <v>302035</v>
      </c>
      <c r="AP14" s="284">
        <v>5833</v>
      </c>
      <c r="AQ14" s="285">
        <v>1979</v>
      </c>
      <c r="AR14" s="286">
        <v>194.7</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496</v>
      </c>
      <c r="AL15" s="1170"/>
      <c r="AM15" s="1170"/>
      <c r="AN15" s="1171"/>
      <c r="AO15" s="284">
        <v>-488867</v>
      </c>
      <c r="AP15" s="284">
        <v>-9441</v>
      </c>
      <c r="AQ15" s="285">
        <v>-5062</v>
      </c>
      <c r="AR15" s="286">
        <v>86.5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5384311</v>
      </c>
      <c r="AP16" s="284">
        <v>103978</v>
      </c>
      <c r="AQ16" s="285">
        <v>97678</v>
      </c>
      <c r="AR16" s="286">
        <v>6.4</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501</v>
      </c>
      <c r="AL21" s="1173"/>
      <c r="AM21" s="1173"/>
      <c r="AN21" s="1174"/>
      <c r="AO21" s="297">
        <v>10.66</v>
      </c>
      <c r="AP21" s="298">
        <v>8.7899999999999991</v>
      </c>
      <c r="AQ21" s="299">
        <v>1.87</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502</v>
      </c>
      <c r="AL22" s="1173"/>
      <c r="AM22" s="1173"/>
      <c r="AN22" s="1174"/>
      <c r="AO22" s="302">
        <v>98</v>
      </c>
      <c r="AP22" s="303">
        <v>97.7</v>
      </c>
      <c r="AQ22" s="304">
        <v>0.3</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5" t="s">
        <v>503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c r="A27" s="309"/>
      <c r="AO27" s="262"/>
      <c r="AP27" s="262"/>
      <c r="AQ27" s="262"/>
      <c r="AR27" s="262"/>
      <c r="AS27" s="262"/>
      <c r="AT27" s="262"/>
    </row>
    <row r="28" spans="1:46" ht="17.2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484</v>
      </c>
      <c r="AP30" s="272"/>
      <c r="AQ30" s="273" t="s">
        <v>485</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486</v>
      </c>
      <c r="AQ31" s="279" t="s">
        <v>487</v>
      </c>
      <c r="AR31" s="280" t="s">
        <v>488</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506</v>
      </c>
      <c r="AL32" s="1157"/>
      <c r="AM32" s="1157"/>
      <c r="AN32" s="1158"/>
      <c r="AO32" s="312">
        <v>2615351</v>
      </c>
      <c r="AP32" s="312">
        <v>50506</v>
      </c>
      <c r="AQ32" s="313">
        <v>63215</v>
      </c>
      <c r="AR32" s="314">
        <v>-20.100000000000001</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507</v>
      </c>
      <c r="AL33" s="1157"/>
      <c r="AM33" s="1157"/>
      <c r="AN33" s="1158"/>
      <c r="AO33" s="312" t="s">
        <v>492</v>
      </c>
      <c r="AP33" s="312" t="s">
        <v>492</v>
      </c>
      <c r="AQ33" s="313" t="s">
        <v>492</v>
      </c>
      <c r="AR33" s="314" t="s">
        <v>492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508</v>
      </c>
      <c r="AL34" s="1157"/>
      <c r="AM34" s="1157"/>
      <c r="AN34" s="1158"/>
      <c r="AO34" s="312" t="s">
        <v>492</v>
      </c>
      <c r="AP34" s="312" t="s">
        <v>492</v>
      </c>
      <c r="AQ34" s="313">
        <v>3</v>
      </c>
      <c r="AR34" s="314" t="s">
        <v>492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509</v>
      </c>
      <c r="AL35" s="1157"/>
      <c r="AM35" s="1157"/>
      <c r="AN35" s="1158"/>
      <c r="AO35" s="312">
        <v>985200</v>
      </c>
      <c r="AP35" s="312">
        <v>19026</v>
      </c>
      <c r="AQ35" s="313">
        <v>15084</v>
      </c>
      <c r="AR35" s="314">
        <v>26.1</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510</v>
      </c>
      <c r="AL36" s="1157"/>
      <c r="AM36" s="1157"/>
      <c r="AN36" s="1158"/>
      <c r="AO36" s="312">
        <v>6</v>
      </c>
      <c r="AP36" s="312">
        <v>0</v>
      </c>
      <c r="AQ36" s="313">
        <v>1958</v>
      </c>
      <c r="AR36" s="314">
        <v>-100</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511</v>
      </c>
      <c r="AL37" s="1157"/>
      <c r="AM37" s="1157"/>
      <c r="AN37" s="1158"/>
      <c r="AO37" s="312">
        <v>23431</v>
      </c>
      <c r="AP37" s="312">
        <v>452</v>
      </c>
      <c r="AQ37" s="313">
        <v>529</v>
      </c>
      <c r="AR37" s="314">
        <v>-14.6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512</v>
      </c>
      <c r="AL38" s="1160"/>
      <c r="AM38" s="1160"/>
      <c r="AN38" s="1161"/>
      <c r="AO38" s="315" t="s">
        <v>492</v>
      </c>
      <c r="AP38" s="315" t="s">
        <v>492</v>
      </c>
      <c r="AQ38" s="316">
        <v>2</v>
      </c>
      <c r="AR38" s="304" t="s">
        <v>492</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513</v>
      </c>
      <c r="AL39" s="1160"/>
      <c r="AM39" s="1160"/>
      <c r="AN39" s="1161"/>
      <c r="AO39" s="312">
        <v>-150185</v>
      </c>
      <c r="AP39" s="312">
        <v>-2900</v>
      </c>
      <c r="AQ39" s="313">
        <v>-3177</v>
      </c>
      <c r="AR39" s="314">
        <v>-8.6999999999999993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514</v>
      </c>
      <c r="AL40" s="1157"/>
      <c r="AM40" s="1157"/>
      <c r="AN40" s="1158"/>
      <c r="AO40" s="312">
        <v>-2424284</v>
      </c>
      <c r="AP40" s="312">
        <v>-46816</v>
      </c>
      <c r="AQ40" s="313">
        <v>-54547</v>
      </c>
      <c r="AR40" s="314">
        <v>-14.2</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1049519</v>
      </c>
      <c r="AP41" s="312">
        <v>20268</v>
      </c>
      <c r="AQ41" s="313">
        <v>23067</v>
      </c>
      <c r="AR41" s="314">
        <v>-12.1</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484</v>
      </c>
      <c r="AN49" s="1151" t="s">
        <v>517</v>
      </c>
      <c r="AO49" s="1152"/>
      <c r="AP49" s="1152"/>
      <c r="AQ49" s="1152"/>
      <c r="AR49" s="115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518</v>
      </c>
      <c r="AO50" s="329" t="s">
        <v>519</v>
      </c>
      <c r="AP50" s="330" t="s">
        <v>520</v>
      </c>
      <c r="AQ50" s="331" t="s">
        <v>521</v>
      </c>
      <c r="AR50" s="332" t="s">
        <v>522</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4523280</v>
      </c>
      <c r="AN51" s="334">
        <v>84628</v>
      </c>
      <c r="AO51" s="335">
        <v>98.3</v>
      </c>
      <c r="AP51" s="336">
        <v>70166</v>
      </c>
      <c r="AQ51" s="337">
        <v>1.4</v>
      </c>
      <c r="AR51" s="338">
        <v>96.9</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2047431</v>
      </c>
      <c r="AN52" s="342">
        <v>38306</v>
      </c>
      <c r="AO52" s="343">
        <v>37.299999999999997</v>
      </c>
      <c r="AP52" s="344">
        <v>36115</v>
      </c>
      <c r="AQ52" s="345">
        <v>-6.2</v>
      </c>
      <c r="AR52" s="346">
        <v>43.5</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5257651</v>
      </c>
      <c r="AN53" s="334">
        <v>99020</v>
      </c>
      <c r="AO53" s="335">
        <v>17</v>
      </c>
      <c r="AP53" s="336">
        <v>70329</v>
      </c>
      <c r="AQ53" s="337">
        <v>0.2</v>
      </c>
      <c r="AR53" s="338">
        <v>16.8</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2978346</v>
      </c>
      <c r="AN54" s="342">
        <v>56093</v>
      </c>
      <c r="AO54" s="343">
        <v>46.4</v>
      </c>
      <c r="AP54" s="344">
        <v>39403</v>
      </c>
      <c r="AQ54" s="345">
        <v>9.1</v>
      </c>
      <c r="AR54" s="346">
        <v>37.299999999999997</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3999889</v>
      </c>
      <c r="AN55" s="334">
        <v>75977</v>
      </c>
      <c r="AO55" s="335">
        <v>-23.3</v>
      </c>
      <c r="AP55" s="336">
        <v>71871</v>
      </c>
      <c r="AQ55" s="337">
        <v>2.2000000000000002</v>
      </c>
      <c r="AR55" s="338">
        <v>-25.5</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2493597</v>
      </c>
      <c r="AN56" s="342">
        <v>47365</v>
      </c>
      <c r="AO56" s="343">
        <v>-15.6</v>
      </c>
      <c r="AP56" s="344">
        <v>38232</v>
      </c>
      <c r="AQ56" s="345">
        <v>-3</v>
      </c>
      <c r="AR56" s="346">
        <v>-12.6</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3337840</v>
      </c>
      <c r="AN57" s="334">
        <v>63954</v>
      </c>
      <c r="AO57" s="335">
        <v>-15.8</v>
      </c>
      <c r="AP57" s="336">
        <v>71807</v>
      </c>
      <c r="AQ57" s="337">
        <v>-0.1</v>
      </c>
      <c r="AR57" s="338">
        <v>-15.7</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1492779</v>
      </c>
      <c r="AN58" s="342">
        <v>28602</v>
      </c>
      <c r="AO58" s="343">
        <v>-39.6</v>
      </c>
      <c r="AP58" s="344">
        <v>37333</v>
      </c>
      <c r="AQ58" s="345">
        <v>-2.4</v>
      </c>
      <c r="AR58" s="346">
        <v>-37.200000000000003</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4179860</v>
      </c>
      <c r="AN59" s="334">
        <v>80719</v>
      </c>
      <c r="AO59" s="335">
        <v>26.2</v>
      </c>
      <c r="AP59" s="336">
        <v>80821</v>
      </c>
      <c r="AQ59" s="337">
        <v>12.6</v>
      </c>
      <c r="AR59" s="338">
        <v>13.6</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1956859</v>
      </c>
      <c r="AN60" s="342">
        <v>37790</v>
      </c>
      <c r="AO60" s="343">
        <v>32.1</v>
      </c>
      <c r="AP60" s="344">
        <v>49586</v>
      </c>
      <c r="AQ60" s="345">
        <v>32.799999999999997</v>
      </c>
      <c r="AR60" s="346">
        <v>-0.7</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4259704</v>
      </c>
      <c r="AN61" s="349">
        <v>80860</v>
      </c>
      <c r="AO61" s="350">
        <v>20.5</v>
      </c>
      <c r="AP61" s="351">
        <v>72999</v>
      </c>
      <c r="AQ61" s="352">
        <v>3.3</v>
      </c>
      <c r="AR61" s="338">
        <v>17.2</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2193802</v>
      </c>
      <c r="AN62" s="342">
        <v>41631</v>
      </c>
      <c r="AO62" s="343">
        <v>12.1</v>
      </c>
      <c r="AP62" s="344">
        <v>40134</v>
      </c>
      <c r="AQ62" s="345">
        <v>6.1</v>
      </c>
      <c r="AR62" s="346">
        <v>6</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FDjKSle4OOW5dSFJzYdDAqXWAG1lIWrzvC1jE4dCQC77lJFjx+KuBQx/8dNiE8fDIEiCeNOWxtp+Rk9Y6IPig==" saltValue="h9FugumEOnwE9ZRTMU5B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481</v>
      </c>
    </row>
    <row r="120" spans="125:125" ht="13.5" hidden="1" customHeight="1"/>
    <row r="121" spans="125:125" ht="13.5" hidden="1" customHeight="1">
      <c r="DU121" s="259"/>
    </row>
  </sheetData>
  <sheetProtection algorithmName="SHA-512" hashValue="v9vHEdcVSGkun/84O51PJtlbwLYGHv0+9kHg4h80kr0DPFgsH0byy3nSrQEGZrBFKpVrYfJiTCmnXTwzIGI+mg==" saltValue="bTt2ymY9WJ+oWOPZMe3yM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481</v>
      </c>
    </row>
  </sheetData>
  <sheetProtection algorithmName="SHA-512" hashValue="Ih83kmvrHTd6N9H5YgTePJOFSD0OFQAHOBspD7bWSb7biEnqEUg0RBiv4oLC4+LvA1sIAsOclC+QSa6EDNrD+Q==" saltValue="MhDyDw0TSNK4yhnxIW2Ku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531</v>
      </c>
      <c r="G46" s="8" t="s">
        <v>532</v>
      </c>
      <c r="H46" s="8" t="s">
        <v>533</v>
      </c>
      <c r="I46" s="8" t="s">
        <v>534</v>
      </c>
      <c r="J46" s="9" t="s">
        <v>535</v>
      </c>
    </row>
    <row r="47" spans="2:10" ht="57.75" customHeight="1">
      <c r="B47" s="10"/>
      <c r="C47" s="1175" t="s">
        <v>3</v>
      </c>
      <c r="D47" s="1175"/>
      <c r="E47" s="1176"/>
      <c r="F47" s="11">
        <v>52.47</v>
      </c>
      <c r="G47" s="12">
        <v>49</v>
      </c>
      <c r="H47" s="12">
        <v>47.23</v>
      </c>
      <c r="I47" s="12">
        <v>46.91</v>
      </c>
      <c r="J47" s="13">
        <v>48.91</v>
      </c>
    </row>
    <row r="48" spans="2:10" ht="57.75" customHeight="1">
      <c r="B48" s="14"/>
      <c r="C48" s="1177" t="s">
        <v>4</v>
      </c>
      <c r="D48" s="1177"/>
      <c r="E48" s="1178"/>
      <c r="F48" s="15">
        <v>4.55</v>
      </c>
      <c r="G48" s="16">
        <v>4.99</v>
      </c>
      <c r="H48" s="16">
        <v>8.23</v>
      </c>
      <c r="I48" s="16">
        <v>8.86</v>
      </c>
      <c r="J48" s="17">
        <v>7.61</v>
      </c>
    </row>
    <row r="49" spans="2:10" ht="57.75" customHeight="1" thickBot="1">
      <c r="B49" s="18"/>
      <c r="C49" s="1179" t="s">
        <v>5</v>
      </c>
      <c r="D49" s="1179"/>
      <c r="E49" s="1180"/>
      <c r="F49" s="19" t="s">
        <v>536</v>
      </c>
      <c r="G49" s="20" t="s">
        <v>537</v>
      </c>
      <c r="H49" s="20">
        <v>3.43</v>
      </c>
      <c r="I49" s="20" t="s">
        <v>538</v>
      </c>
      <c r="J49" s="21">
        <v>1.17</v>
      </c>
    </row>
    <row r="50" spans="2:10"/>
  </sheetData>
  <sheetProtection algorithmName="SHA-512" hashValue="w3jSxL8wBFmnU/tvDrNjGi0WDAm2Cuh23rHeoxPGlicXKjhQoZVTaJXPtkAG7cTDRWeRg9jQOpn6SrZS5rvA+g==" saltValue="jGkrjEGoNR9M6O81pALRt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2025-03-11T09:43:55Z</cp:lastPrinted>
  <dcterms:created xsi:type="dcterms:W3CDTF">2025-02-19T05:33:19Z</dcterms:created>
  <dcterms:modified xsi:type="dcterms:W3CDTF">2025-09-18T00:52:36Z</dcterms:modified>
  <cp:category/>
</cp:coreProperties>
</file>