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A7F41C7D-0DA4-4FDB-9DEE-CB07EB7EF715}" xr6:coauthVersionLast="36" xr6:coauthVersionMax="47" xr10:uidLastSave="{00000000-0000-0000-0000-000000000000}"/>
  <bookViews>
    <workbookView xWindow="0" yWindow="0" windowWidth="2880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U38" i="10"/>
  <c r="C38" i="10"/>
  <c r="BW37" i="10"/>
  <c r="BE37" i="10"/>
  <c r="U37" i="10"/>
  <c r="BE36" i="10"/>
  <c r="C34" i="10"/>
  <c r="C35" i="10" s="1"/>
  <c r="C36" i="10" s="1"/>
  <c r="C37"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AM36" i="10" s="1"/>
  <c r="AM37" i="10" s="1"/>
  <c r="AM38" i="10" s="1"/>
  <c r="AM39" i="10" s="1"/>
  <c r="BE34" i="10" l="1"/>
  <c r="BE35" i="10" s="1"/>
  <c r="BW34" i="10" l="1"/>
  <c r="BW35" i="10" s="1"/>
  <c r="BW36"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<sst xmlns="http://schemas.openxmlformats.org/spreadsheetml/2006/main" count="1158" uniqueCount="598">
  <si>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</si>
  <si>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</si>
  <si>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</si>
  <si>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</si>
  <si>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</si>
  <si>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</si>
  <si>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</si>
  <si>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</si>
  <si>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</si>
  <si>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</si>
  <si>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</si>
  <si>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</si>
  <si>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</si>
  <si>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</si>
  <si>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</si>
  <si>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</si>
  <si>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</si>
  <si>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</si>
  <si>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</si>
  <si>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</si>
  <si>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</si>
  <si>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</si>
  <si>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</si>
  <si>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</si>
  <si>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</si>
  <si>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</si>
  <si>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</si>
  <si>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</si>
  <si>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</si>
  <si>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</si>
  <si>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</si>
  <si>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</si>
  <si>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</si>
  <si>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</si>
  <si>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</si>
  <si>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</si>
  <si>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</si>
  <si>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</si>
  <si>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</si>
  <si>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</si>
  <si>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</si>
  <si>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</si>
  <si>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</si>
  <si>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</si>
  <si>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</si>
  <si>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</si>
  <si>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</si>
  <si>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</si>
  <si>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</si>
  <si>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</si>
  <si>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</si>
  <si>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</si>
  <si>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</si>
  <si>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</si>
  <si>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</si>
  <si>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</si>
  <si>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</si>
  <si>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</si>
  <si>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</si>
  <si>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</si>
  <si>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</si>
  <si>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</si>
  <si>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</si>
  <si>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</si>
  <si>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</si>
  <si>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</si>
  <si>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</si>
  <si>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</si>
  <si>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</si>
  <si>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</si>
  <si>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</si>
  <si>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</si>
  <si>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</si>
  <si>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</si>
  <si>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</si>
  <si>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</si>
  <si>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</si>
  <si>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</si>
  <si>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</si>
  <si>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</si>
  <si>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</si>
  <si>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</si>
  <si>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</si>
  <si>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</si>
  <si>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</si>
  <si>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</si>
  <si>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</si>
  <si>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</si>
  <si>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</si>
  <si>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</si>
  <si>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</si>
  <si>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</si>
  <si>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</si>
  <si>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</si>
  <si>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</si>
  <si>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</si>
  <si>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</si>
  <si>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</si>
  <si>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</si>
  <si>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</si>
  <si>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</si>
  <si>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</si>
  <si>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</si>
  <si>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</si>
  <si>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</si>
  <si>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</si>
  <si>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</si>
  <si>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</si>
  <si>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</si>
  <si>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</si>
  <si>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</si>
  <si>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</si>
  <si>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</si>
  <si>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</si>
  <si>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</si>
  <si>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</si>
  <si>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</si>
  <si>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</si>
  <si>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</si>
  <si>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</si>
  <si>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</si>
  <si>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</si>
  <si>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</si>
  <si>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</si>
  <si>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</si>
  <si>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</si>
  <si>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</si>
  <si>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</si>
  <si>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</si>
  <si>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</si>
  <si>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</si>
  <si>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</si>
  <si>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</si>
  <si>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</si>
  <si>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</si>
  <si>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</si>
  <si>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</si>
  <si>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</si>
  <si>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</si>
  <si>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</si>
  <si>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</si>
  <si>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</si>
  <si>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</si>
  <si>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</si>
  <si>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</si>
  <si>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</si>
  <si>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</si>
  <si>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</si>
  <si>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</si>
  <si>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</si>
  <si>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</si>
  <si>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</si>
  <si>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</si>
  <si>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</si>
  <si>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</si>
  <si>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</si>
  <si>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</si>
  <si>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</si>
  <si>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</si>
  <si>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</si>
  <si>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</si>
  <si>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</si>
  <si>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</si>
  <si>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</si>
  <si>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</si>
  <si>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</si>
  <si>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</si>
  <si>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</si>
  <si>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</si>
  <si>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</si>
  <si>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</si>
  <si>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</si>
  <si>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</si>
  <si>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</si>
  <si>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</si>
  <si>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</si>
  <si>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</si>
  <si>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</si>
  <si>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</si>
  <si>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</si>
  <si>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</si>
  <si>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</si>
  <si>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</si>
  <si>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</si>
  <si>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</si>
  <si>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</si>
  <si>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</si>
  <si>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</si>
  <si>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</si>
  <si>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</si>
  <si>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</si>
  <si>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</si>
  <si>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</si>
  <si>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</si>
  <si>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</si>
  <si>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</si>
  <si>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</si>
  <si>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</si>
  <si>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</si>
  <si>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</si>
  <si>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</si>
  <si>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</si>
  <si>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</si>
  <si>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鹿児島県鹿児島市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</si>
  <si>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</si>
  <si>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</si>
  <si>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</si>
  <si>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</si>
  <si>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</si>
  <si>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</si>
  <si>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</si>
  <si>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</si>
  <si>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</si>
  <si>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</si>
  <si>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</si>
  <si>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</si>
  <si>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</si>
  <si>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</si>
  <si>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</si>
  <si>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</si>
  <si>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</si>
  <si>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</si>
  <si>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</si>
  <si>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</si>
  <si>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</si>
  <si>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</si>
  <si>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</si>
  <si>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</si>
  <si>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</si>
  <si>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</si>
  <si>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</si>
  <si>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</si>
  <si>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</si>
  <si>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</si>
  <si>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</si>
  <si>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</si>
  <si>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</si>
  <si>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</si>
  <si>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</si>
  <si>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</si>
  <si>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</si>
  <si>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</si>
  <si>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</si>
  <si>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</si>
  <si>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</si>
  <si>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</si>
  <si>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</si>
  <si>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</si>
  <si>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</si>
  <si>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</si>
  <si>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</si>
  <si>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</si>
  <si>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</si>
  <si>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</si>
  <si>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</si>
  <si>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</si>
  <si>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</si>
  <si>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</si>
  <si>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</si>
  <si>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</si>
  <si>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</si>
  <si>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</si>
  <si>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</si>
  <si>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</si>
  <si>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</si>
  <si>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</si>
  <si>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</si>
  <si>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</si>
  <si>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</si>
  <si>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</si>
  <si>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</si>
  <si>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</si>
  <si>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</si>
  <si>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</si>
  <si>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</si>
  <si>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</si>
  <si>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</si>
  <si>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</si>
  <si>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</si>
  <si>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</si>
  <si>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</si>
  <si>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</si>
  <si>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</si>
  <si>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</si>
  <si>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</si>
  <si>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</si>
  <si>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</si>
  <si>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</si>
  <si>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</si>
  <si>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</si>
  <si>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</si>
  <si>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</si>
  <si>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</si>
  <si>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</si>
  <si>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</si>
  <si>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</si>
  <si>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</si>
  <si>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</si>
  <si>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</si>
  <si>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</si>
  <si>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</si>
  <si>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</si>
  <si>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</si>
  <si>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</si>
  <si>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</si>
  <si>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</si>
  <si>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</si>
  <si>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</si>
  <si>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</si>
  <si>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</si>
  <si>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</si>
  <si>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</si>
  <si>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</si>
  <si>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</si>
  <si>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</si>
  <si>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</si>
  <si>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</si>
  <si>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</si>
  <si>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</si>
  <si>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</si>
  <si>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</si>
  <si>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</si>
  <si>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</si>
  <si>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</si>
  <si>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</si>
  <si>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</si>
  <si>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</si>
  <si>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</si>
  <si>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</si>
  <si>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</si>
  <si>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</si>
  <si>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</si>
  <si>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</si>
  <si>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</si>
  <si>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</si>
  <si>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</si>
  <si>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</si>
  <si>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</si>
  <si>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</si>
  <si>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</si>
  <si>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</si>
  <si>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</si>
  <si>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</si>
  <si>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</si>
  <si>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</si>
  <si>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</si>
  <si>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</si>
  <si>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</si>
  <si>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</si>
  <si>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</si>
  <si>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</si>
  <si>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</si>
  <si>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</si>
  <si>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</si>
  <si>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鹿児島県鹿児島市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</si>
  <si>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</si>
  <si>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</si>
  <si>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</si>
  <si>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</si>
  <si>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</si>
  <si>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</si>
  <si>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</si>
  <si>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</si>
  <si>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</si>
  <si>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</si>
  <si>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</si>
  <si>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</si>
  <si>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</si>
  <si>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</si>
  <si>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</si>
  <si>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</si>
  <si>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</si>
  <si>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</si>
  <si>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</si>
  <si>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</si>
  <si>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</si>
  <si>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</si>
  <si>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</si>
  <si>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</si>
  <si>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</si>
  <si>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</si>
  <si>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</si>
  <si>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</si>
  <si>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</si>
  <si>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</si>
  <si>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</si>
  <si>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</si>
  <si>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</si>
  <si>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</si>
  <si>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</si>
  <si>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</si>
  <si>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</si>
  <si>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</si>
  <si>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</si>
  <si>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</si>
  <si>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</si>
  <si>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</si>
  <si>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</si>
  <si>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</si>
  <si>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</si>
  <si>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</si>
  <si>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鹿児島市中央卸売市場特別会計</t>
    <phoneticPr fontId="5"/>
  </si>
  <si>
    <t>法非適用企業</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</si>
  <si>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</si>
  <si>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</si>
  <si>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</si>
  <si>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</si>
  <si>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</si>
  <si>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</si>
  <si>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</si>
  <si>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</si>
  <si>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</si>
  <si>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</si>
  <si>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</si>
  <si>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</si>
  <si>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</si>
  <si>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</si>
  <si>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</si>
  <si>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</si>
  <si>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</si>
  <si>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</si>
  <si>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</si>
  <si>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</si>
  <si>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</si>
  <si>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</si>
  <si>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</si>
  <si>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</si>
  <si>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</si>
  <si>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</si>
  <si>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</si>
  <si>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</si>
  <si>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</si>
  <si>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</si>
  <si>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</si>
  <si>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</si>
  <si>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</si>
  <si>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</si>
  <si>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</si>
  <si>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</si>
  <si>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</si>
  <si>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</si>
  <si>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</si>
  <si>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</si>
  <si>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</si>
  <si>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</si>
  <si>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</si>
  <si>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</si>
  <si>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</si>
  <si>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</si>
  <si>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</si>
  <si>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</si>
  <si>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</si>
  <si>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</si>
  <si>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</si>
  <si>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</si>
  <si>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</si>
  <si>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</si>
  <si>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</si>
  <si>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</si>
  <si>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</si>
  <si>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</si>
  <si>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</si>
  <si>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</si>
  <si>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</si>
  <si>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</si>
  <si>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</si>
  <si>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</si>
  <si>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</si>
  <si>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</si>
  <si>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</si>
  <si>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</si>
  <si>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</si>
  <si>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</si>
  <si>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</si>
  <si>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</si>
  <si>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</si>
  <si>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</si>
  <si>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</si>
  <si>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</si>
  <si>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</si>
  <si>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</si>
  <si>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</si>
  <si>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</si>
  <si>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</si>
  <si>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</si>
  <si>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</si>
  <si>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</si>
  <si>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</si>
  <si>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</si>
  <si>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</si>
  <si>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</si>
  <si>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</si>
  <si>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</si>
  <si>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</si>
  <si>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</si>
  <si>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</si>
  <si>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</si>
  <si>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</si>
  <si>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</si>
  <si>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</si>
  <si>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</si>
  <si>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</si>
  <si>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</si>
  <si>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</si>
  <si>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</si>
  <si>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</si>
  <si>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</si>
  <si>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</si>
  <si>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</si>
  <si>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</si>
  <si>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</si>
  <si>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</si>
  <si>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</si>
  <si>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</si>
  <si>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</si>
  <si>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</si>
  <si>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</si>
  <si>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</si>
  <si>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</si>
  <si>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</si>
  <si>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</si>
  <si>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</si>
  <si>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</si>
  <si>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</si>
  <si>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</si>
  <si>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</si>
  <si>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</si>
  <si>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</si>
  <si>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</si>
  <si>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</si>
  <si>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</si>
  <si>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</si>
  <si>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</si>
  <si>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</si>
  <si>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</si>
  <si>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</si>
  <si>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</si>
  <si>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</si>
  <si>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</si>
  <si>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2.68</t>
  </si>
  <si>
    <t>▲ 2.96</t>
  </si>
  <si>
    <t>▲ 1.64</t>
  </si>
  <si>
    <t>鹿児島市国民健康保険事業特別会計</t>
  </si>
  <si>
    <t>▲ 2.40</t>
  </si>
  <si>
    <t>▲ 2.85</t>
  </si>
  <si>
    <t>▲ 2.04</t>
  </si>
  <si>
    <t>▲ 1.90</t>
  </si>
  <si>
    <t>▲ 2.27</t>
  </si>
  <si>
    <t>鹿児島市病院事業特別会計</t>
  </si>
  <si>
    <t>鹿児島市水道事業特別会計</t>
  </si>
  <si>
    <t>鹿児島市公共下水道事業特別会計</t>
  </si>
  <si>
    <t>一般会計</t>
  </si>
  <si>
    <t>鹿児島市介護保険特別会計</t>
  </si>
  <si>
    <t>鹿児島市母子父子寡婦福祉資金貸付事業特別会計</t>
  </si>
  <si>
    <t>鹿児島市工業用水道事業特別会計</t>
  </si>
  <si>
    <t>その他会計（赤字）</t>
  </si>
  <si>
    <t>▲ 0.02</t>
  </si>
  <si>
    <t>その他会計（黒字）</t>
  </si>
  <si>
    <t>R01</t>
    <phoneticPr fontId="5"/>
  </si>
  <si>
    <t>R02</t>
    <phoneticPr fontId="5"/>
  </si>
  <si>
    <t>R03</t>
    <phoneticPr fontId="5"/>
  </si>
  <si>
    <t>R04</t>
    <phoneticPr fontId="5"/>
  </si>
  <si>
    <t>R05</t>
    <phoneticPr fontId="5"/>
  </si>
  <si>
    <t>公益財団法人鹿児島市環境サービス財団</t>
    <rPh sb="0" eb="2">
      <t>コウエキ</t>
    </rPh>
    <rPh sb="2" eb="4">
      <t>ザイダン</t>
    </rPh>
    <rPh sb="4" eb="6">
      <t>ホウジン</t>
    </rPh>
    <rPh sb="6" eb="10">
      <t>カゴシマシ</t>
    </rPh>
    <rPh sb="10" eb="12">
      <t>カンキョウ</t>
    </rPh>
    <rPh sb="16" eb="18">
      <t>ザイダン</t>
    </rPh>
    <phoneticPr fontId="2"/>
  </si>
  <si>
    <t>鹿児島まちづくり土地区画整理協会</t>
    <rPh sb="0" eb="3">
      <t>カゴシマ</t>
    </rPh>
    <rPh sb="8" eb="16">
      <t>トチクカクセイリキョウカイ</t>
    </rPh>
    <phoneticPr fontId="2"/>
  </si>
  <si>
    <t>鹿児島市中小企業勤労者福祉サービスセンター</t>
  </si>
  <si>
    <t>かごしま教育文化振興財団</t>
    <rPh sb="4" eb="12">
      <t>キョウイクブンカシンコウザイダン</t>
    </rPh>
    <phoneticPr fontId="2"/>
  </si>
  <si>
    <t>鹿児島市水族館公社</t>
  </si>
  <si>
    <t>鹿児島中央地下駐車場</t>
    <rPh sb="0" eb="10">
      <t>カゴシマチュウオウチカチュウシャジョウ</t>
    </rPh>
    <phoneticPr fontId="2"/>
  </si>
  <si>
    <t>西郷南洲顕彰会</t>
    <rPh sb="0" eb="7">
      <t>サイゴウナンシュウケンショウカイ</t>
    </rPh>
    <phoneticPr fontId="2"/>
  </si>
  <si>
    <t>鹿児島観光コンベンション協会</t>
  </si>
  <si>
    <t>まちづくり鹿児島</t>
  </si>
  <si>
    <t>鹿児島市国際交流財団</t>
    <rPh sb="0" eb="4">
      <t>カゴシマシ</t>
    </rPh>
    <rPh sb="4" eb="6">
      <t>コクサイ</t>
    </rPh>
    <rPh sb="6" eb="8">
      <t>コウリュウ</t>
    </rPh>
    <rPh sb="8" eb="10">
      <t>ザイダン</t>
    </rPh>
    <phoneticPr fontId="2"/>
  </si>
  <si>
    <t>かごしま環境未来財団</t>
  </si>
  <si>
    <t>鹿児島市スポーツ振興協会</t>
    <rPh sb="0" eb="4">
      <t>カゴシマシ</t>
    </rPh>
    <rPh sb="8" eb="12">
      <t>シンコウキョウカイ</t>
    </rPh>
    <phoneticPr fontId="2"/>
  </si>
  <si>
    <t>-</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</si>
  <si>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</si>
  <si>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</si>
  <si>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</si>
  <si>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</si>
  <si>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t>
    <phoneticPr fontId="2"/>
  </si>
  <si>
    <t>建設事業基金</t>
    <rPh sb="0" eb="2">
      <t>ケンセツ</t>
    </rPh>
    <rPh sb="2" eb="4">
      <t>ジギョウ</t>
    </rPh>
    <rPh sb="4" eb="6">
      <t>キキン</t>
    </rPh>
    <phoneticPr fontId="19"/>
  </si>
  <si>
    <t>高齢者福祉施設管理基金</t>
    <rPh sb="0" eb="3">
      <t>コウレイシャ</t>
    </rPh>
    <rPh sb="3" eb="5">
      <t>フクシ</t>
    </rPh>
    <rPh sb="5" eb="7">
      <t>シセツ</t>
    </rPh>
    <rPh sb="7" eb="9">
      <t>カンリ</t>
    </rPh>
    <rPh sb="9" eb="11">
      <t>キキン</t>
    </rPh>
    <phoneticPr fontId="19"/>
  </si>
  <si>
    <t>文学振興基金</t>
    <rPh sb="0" eb="2">
      <t>ブンガク</t>
    </rPh>
    <rPh sb="2" eb="4">
      <t>シンコウ</t>
    </rPh>
    <rPh sb="4" eb="6">
      <t>キキン</t>
    </rPh>
    <phoneticPr fontId="19"/>
  </si>
  <si>
    <t>合併まちづくり基金</t>
    <rPh sb="0" eb="2">
      <t>ガッペイ</t>
    </rPh>
    <rPh sb="7" eb="9">
      <t>キキン</t>
    </rPh>
    <phoneticPr fontId="19"/>
  </si>
  <si>
    <t>国際交流基金</t>
    <rPh sb="0" eb="2">
      <t>コクサイ</t>
    </rPh>
    <rPh sb="2" eb="4">
      <t>コウリュウ</t>
    </rPh>
    <rPh sb="4" eb="6">
      <t>キキン</t>
    </rPh>
    <phoneticPr fontId="19"/>
  </si>
  <si>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</si>
  <si>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</si>
  <si>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</si>
  <si>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有形固定資産減価償却率は類似団体平均値より低くなっており、また、将来負担比率は類似団体と比較して高いものの、早期健全化基準は下回っており、健全度は確保されていると考えている。
　今後も、将来負担額の抑制と充当可能財源等の増加を図るとともに、鹿児島市公共施設等総合管理計画等に基づき、施設の長寿命化や施設総量の適正化等に取り組む。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</si>
  <si>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</si>
  <si>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</si>
  <si>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</si>
  <si>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</si>
  <si>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</si>
  <si>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</si>
  <si>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将来負担比率は類似団体と比較して高いものの、実質公債費比率は類似団体より低くなっている。また、両項目ともに早期健全化基準を下回っており、健全度は確保されていると考えている。
　今後も、将来負担額を抑制するとともに、充当可能財源等の増加を図り、将来負担比率の減少に努める。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</si>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</sst>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0A75149-CCB6-4768-B31C-1929C7A459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E84C-425E-B070-9290F36B43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66874</c:v>
                </c:pt>
                <c:pt idx="1">
                  <c:v>80771</c:v>
                </c:pt>
                <c:pt idx="2">
                  <c:v>63271</c:v>
                </c:pt>
                <c:pt idx="3">
                  <c:v>50315</c:v>
                </c:pt>
                <c:pt idx="4">
                  <c:v>52812</c:v>
                </c:pt>
              </c:numCache>
            </c:numRef>
          </c:val>
          <c:smooth val="0"/>
          <c:extLst>
            <c:ext xmlns:c16="http://schemas.microsoft.com/office/drawing/2014/chart" uri="{C3380CC4-5D6E-409C-BE32-E72D297353CC}">
              <c16:uniqueId val="{00000001-E84C-425E-B070-9290F36B43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3.35</c:v>
                </c:pt>
                <c:pt idx="1">
                  <c:v>3.37</c:v>
                </c:pt>
                <c:pt idx="2">
                  <c:v>6.62</c:v>
                </c:pt>
                <c:pt idx="3">
                  <c:v>5.01</c:v>
                </c:pt>
                <c:pt idx="4">
                  <c:v>3.94</c:v>
                </c:pt>
              </c:numCache>
            </c:numRef>
          </c:val>
          <c:extLst>
            <c:ext xmlns:c16="http://schemas.microsoft.com/office/drawing/2014/chart" uri="{C3380CC4-5D6E-409C-BE32-E72D297353CC}">
              <c16:uniqueId val="{00000000-80C4-41B4-81BB-8DAF9FF1F1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6.62</c:v>
                </c:pt>
                <c:pt idx="1">
                  <c:v>7.51</c:v>
                </c:pt>
                <c:pt idx="2">
                  <c:v>7.72</c:v>
                </c:pt>
                <c:pt idx="3">
                  <c:v>6.56</c:v>
                </c:pt>
                <c:pt idx="4">
                  <c:v>5.79</c:v>
                </c:pt>
              </c:numCache>
            </c:numRef>
          </c:val>
          <c:extLst>
            <c:ext xmlns:c16="http://schemas.microsoft.com/office/drawing/2014/chart" uri="{C3380CC4-5D6E-409C-BE32-E72D297353CC}">
              <c16:uniqueId val="{00000001-80C4-41B4-81BB-8DAF9FF1F1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-2.68</c:v>
                </c:pt>
                <c:pt idx="1">
                  <c:v>1.07</c:v>
                </c:pt>
                <c:pt idx="2">
                  <c:v>3.83</c:v>
                </c:pt>
                <c:pt idx="3">
                  <c:v>-2.96</c:v>
                </c:pt>
                <c:pt idx="4">
                  <c:v>-1.64</c:v>
                </c:pt>
              </c:numCache>
            </c:numRef>
          </c:val>
          <c:smooth val="0"/>
          <c:extLst>
            <c:ext xmlns:c16="http://schemas.microsoft.com/office/drawing/2014/chart" uri="{C3380CC4-5D6E-409C-BE32-E72D297353CC}">
              <c16:uniqueId val="{00000002-80C4-41B4-81BB-8DAF9FF1F1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0.89</c:v>
                </c:pt>
                <c:pt idx="2">
                  <c:v>#N/A</c:v>
                </c:pt>
                <c:pt idx="3">
                  <c:v>0.38</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0-6833-404E-A6BE-0A57AC93DE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0.02</c:v>
                </c:pt>
                <c:pt idx="5">
                  <c:v>#N/A</c:v>
                </c:pt>
                <c:pt idx="6">
                  <c:v>0</c:v>
                </c:pt>
                <c:pt idx="7">
                  <c:v>0</c:v>
                </c:pt>
                <c:pt idx="8">
                  <c:v>0</c:v>
                </c:pt>
                <c:pt idx="9">
                  <c:v>0</c:v>
                </c:pt>
              </c:numCache>
            </c:numRef>
          </c:val>
          <c:extLst>
            <c:ext xmlns:c16="http://schemas.microsoft.com/office/drawing/2014/chart" uri="{C3380CC4-5D6E-409C-BE32-E72D297353CC}">
              <c16:uniqueId val="{00000001-6833-404E-A6BE-0A57AC93DEF0}"/>
            </c:ext>
          </c:extLst>
        </c:ser>
        <c:ser>
          <c:idx val="2"/>
          <c:order val="2"/>
          <c:tx>
            <c:strRef>
              <c:f>データシート!$A$29</c:f>
              <c:strCache>
                <c:ptCount val="1"/>
                <c:pt idx="0">
                  <c:v>鹿児島市工業用水道事業特別会計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0.09</c:v>
                </c:pt>
                <c:pt idx="4">
                  <c:v>#N/A</c:v>
                </c:pt>
                <c:pt idx="5">
                  <c:v>0.09</c:v>
                </c:pt>
                <c:pt idx="6">
                  <c:v>#N/A</c:v>
                </c:pt>
                <c:pt idx="7">
                  <c:v>0.1</c:v>
                </c:pt>
                <c:pt idx="8">
                  <c:v>#N/A</c:v>
                </c:pt>
                <c:pt idx="9">
                  <c:v>0.1</c:v>
                </c:pt>
              </c:numCache>
            </c:numRef>
          </c:val>
          <c:extLst>
            <c:ext xmlns:c16="http://schemas.microsoft.com/office/drawing/2014/chart" uri="{C3380CC4-5D6E-409C-BE32-E72D297353CC}">
              <c16:uniqueId val="{00000002-6833-404E-A6BE-0A57AC93DEF0}"/>
            </c:ext>
          </c:extLst>
        </c:ser>
        <c:ser>
          <c:idx val="3"/>
          <c:order val="3"/>
          <c:tx>
            <c:strRef>
              <c:f>データシート!$A$30</c:f>
              <c:strCache>
                <c:ptCount val="1"/>
                <c:pt idx="0">
                  <c:v>鹿児島市母子父子寡婦福祉資金貸付事業特別会計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0.08</c:v>
                </c:pt>
                <c:pt idx="4">
                  <c:v>#N/A</c:v>
                </c:pt>
                <c:pt idx="5">
                  <c:v>0.15</c:v>
                </c:pt>
                <c:pt idx="6">
                  <c:v>#N/A</c:v>
                </c:pt>
                <c:pt idx="7">
                  <c:v>0.18</c:v>
                </c:pt>
                <c:pt idx="8">
                  <c:v>#N/A</c:v>
                </c:pt>
                <c:pt idx="9">
                  <c:v>0.12</c:v>
                </c:pt>
              </c:numCache>
            </c:numRef>
          </c:val>
          <c:extLst>
            <c:ext xmlns:c16="http://schemas.microsoft.com/office/drawing/2014/chart" uri="{C3380CC4-5D6E-409C-BE32-E72D297353CC}">
              <c16:uniqueId val="{00000003-6833-404E-A6BE-0A57AC93DEF0}"/>
            </c:ext>
          </c:extLst>
        </c:ser>
        <c:ser>
          <c:idx val="4"/>
          <c:order val="4"/>
          <c:tx>
            <c:strRef>
              <c:f>データシート!$A$31</c:f>
              <c:strCache>
                <c:ptCount val="1"/>
                <c:pt idx="0">
                  <c:v>鹿児島市介護保険特別会計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0.59</c:v>
                </c:pt>
                <c:pt idx="4">
                  <c:v>#N/A</c:v>
                </c:pt>
                <c:pt idx="5">
                  <c:v>0.76</c:v>
                </c:pt>
                <c:pt idx="6">
                  <c:v>#N/A</c:v>
                </c:pt>
                <c:pt idx="7">
                  <c:v>1.43</c:v>
                </c:pt>
                <c:pt idx="8">
                  <c:v>#N/A</c:v>
                </c:pt>
                <c:pt idx="9">
                  <c:v>0.65</c:v>
                </c:pt>
              </c:numCache>
            </c:numRef>
          </c:val>
          <c:extLst>
            <c:ext xmlns:c16="http://schemas.microsoft.com/office/drawing/2014/chart" uri="{C3380CC4-5D6E-409C-BE32-E72D297353CC}">
              <c16:uniqueId val="{00000004-6833-404E-A6BE-0A57AC93DEF0}"/>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3.32</c:v>
                </c:pt>
                <c:pt idx="2">
                  <c:v>#N/A</c:v>
                </c:pt>
                <c:pt idx="3">
                  <c:v>3.26</c:v>
                </c:pt>
                <c:pt idx="4">
                  <c:v>#N/A</c:v>
                </c:pt>
                <c:pt idx="5">
                  <c:v>6.45</c:v>
                </c:pt>
                <c:pt idx="6">
                  <c:v>#N/A</c:v>
                </c:pt>
                <c:pt idx="7">
                  <c:v>4.8099999999999996</c:v>
                </c:pt>
                <c:pt idx="8">
                  <c:v>#N/A</c:v>
                </c:pt>
                <c:pt idx="9">
                  <c:v>3.8</c:v>
                </c:pt>
              </c:numCache>
            </c:numRef>
          </c:val>
          <c:extLst>
            <c:ext xmlns:c16="http://schemas.microsoft.com/office/drawing/2014/chart" uri="{C3380CC4-5D6E-409C-BE32-E72D297353CC}">
              <c16:uniqueId val="{00000005-6833-404E-A6BE-0A57AC93DEF0}"/>
            </c:ext>
          </c:extLst>
        </c:ser>
        <c:ser>
          <c:idx val="6"/>
          <c:order val="6"/>
          <c:tx>
            <c:strRef>
              <c:f>データシート!$A$33</c:f>
              <c:strCache>
                <c:ptCount val="1"/>
                <c:pt idx="0">
                  <c:v>鹿児島市公共下水道事業特別会計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4.38</c:v>
                </c:pt>
                <c:pt idx="2">
                  <c:v>#N/A</c:v>
                </c:pt>
                <c:pt idx="3">
                  <c:v>4.58</c:v>
                </c:pt>
                <c:pt idx="4">
                  <c:v>#N/A</c:v>
                </c:pt>
                <c:pt idx="5">
                  <c:v>4.72</c:v>
                </c:pt>
                <c:pt idx="6">
                  <c:v>#N/A</c:v>
                </c:pt>
                <c:pt idx="7">
                  <c:v>4.8600000000000003</c:v>
                </c:pt>
                <c:pt idx="8">
                  <c:v>#N/A</c:v>
                </c:pt>
                <c:pt idx="9">
                  <c:v>4.7300000000000004</c:v>
                </c:pt>
              </c:numCache>
            </c:numRef>
          </c:val>
          <c:extLst>
            <c:ext xmlns:c16="http://schemas.microsoft.com/office/drawing/2014/chart" uri="{C3380CC4-5D6E-409C-BE32-E72D297353CC}">
              <c16:uniqueId val="{00000006-6833-404E-A6BE-0A57AC93DEF0}"/>
            </c:ext>
          </c:extLst>
        </c:ser>
        <c:ser>
          <c:idx val="7"/>
          <c:order val="7"/>
          <c:tx>
            <c:strRef>
              <c:f>データシート!$A$34</c:f>
              <c:strCache>
                <c:ptCount val="1"/>
                <c:pt idx="0">
                  <c:v>鹿児島市水道事業特別会計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7.39</c:v>
                </c:pt>
                <c:pt idx="2">
                  <c:v>#N/A</c:v>
                </c:pt>
                <c:pt idx="3">
                  <c:v>6.76</c:v>
                </c:pt>
                <c:pt idx="4">
                  <c:v>#N/A</c:v>
                </c:pt>
                <c:pt idx="5">
                  <c:v>6.91</c:v>
                </c:pt>
                <c:pt idx="6">
                  <c:v>#N/A</c:v>
                </c:pt>
                <c:pt idx="7">
                  <c:v>7.24</c:v>
                </c:pt>
                <c:pt idx="8">
                  <c:v>#N/A</c:v>
                </c:pt>
                <c:pt idx="9">
                  <c:v>7.47</c:v>
                </c:pt>
              </c:numCache>
            </c:numRef>
          </c:val>
          <c:extLst>
            <c:ext xmlns:c16="http://schemas.microsoft.com/office/drawing/2014/chart" uri="{C3380CC4-5D6E-409C-BE32-E72D297353CC}">
              <c16:uniqueId val="{00000007-6833-404E-A6BE-0A57AC93DEF0}"/>
            </c:ext>
          </c:extLst>
        </c:ser>
        <c:ser>
          <c:idx val="8"/>
          <c:order val="8"/>
          <c:tx>
            <c:strRef>
              <c:f>データシート!$A$35</c:f>
              <c:strCache>
                <c:ptCount val="1"/>
                <c:pt idx="0">
                  <c:v>鹿児島市病院事業特別会計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9.4600000000000009</c:v>
                </c:pt>
                <c:pt idx="2">
                  <c:v>#N/A</c:v>
                </c:pt>
                <c:pt idx="3">
                  <c:v>9.17</c:v>
                </c:pt>
                <c:pt idx="4">
                  <c:v>#N/A</c:v>
                </c:pt>
                <c:pt idx="5">
                  <c:v>9.6</c:v>
                </c:pt>
                <c:pt idx="6">
                  <c:v>#N/A</c:v>
                </c:pt>
                <c:pt idx="7">
                  <c:v>10.24</c:v>
                </c:pt>
                <c:pt idx="8">
                  <c:v>#N/A</c:v>
                </c:pt>
                <c:pt idx="9">
                  <c:v>8.3000000000000007</c:v>
                </c:pt>
              </c:numCache>
            </c:numRef>
          </c:val>
          <c:extLst>
            <c:ext xmlns:c16="http://schemas.microsoft.com/office/drawing/2014/chart" uri="{C3380CC4-5D6E-409C-BE32-E72D297353CC}">
              <c16:uniqueId val="{00000008-6833-404E-A6BE-0A57AC93DEF0}"/>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2.4</c:v>
                </c:pt>
                <c:pt idx="1">
                  <c:v>#N/A</c:v>
                </c:pt>
                <c:pt idx="2">
                  <c:v>2.85</c:v>
                </c:pt>
                <c:pt idx="3">
                  <c:v>#N/A</c:v>
                </c:pt>
                <c:pt idx="4">
                  <c:v>2.04</c:v>
                </c:pt>
                <c:pt idx="5">
                  <c:v>#N/A</c:v>
                </c:pt>
                <c:pt idx="6">
                  <c:v>1.9</c:v>
                </c:pt>
                <c:pt idx="7">
                  <c:v>#N/A</c:v>
                </c:pt>
                <c:pt idx="8">
                  <c:v>2.27</c:v>
                </c:pt>
                <c:pt idx="9">
                  <c:v>#N/A</c:v>
                </c:pt>
              </c:numCache>
            </c:numRef>
          </c:val>
          <c:extLst>
            <c:ext xmlns:c16="http://schemas.microsoft.com/office/drawing/2014/chart" uri="{C3380CC4-5D6E-409C-BE32-E72D297353CC}">
              <c16:uniqueId val="{00000009-6833-404E-A6BE-0A57AC93DE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22946</c:v>
                </c:pt>
                <c:pt idx="5">
                  <c:v>22700</c:v>
                </c:pt>
                <c:pt idx="8">
                  <c:v>22744</c:v>
                </c:pt>
                <c:pt idx="11">
                  <c:v>22666</c:v>
                </c:pt>
                <c:pt idx="14">
                  <c:v>22421</c:v>
                </c:pt>
              </c:numCache>
            </c:numRef>
          </c:val>
          <c:extLst>
            <c:ext xmlns:c16="http://schemas.microsoft.com/office/drawing/2014/chart" uri="{C3380CC4-5D6E-409C-BE32-E72D297353CC}">
              <c16:uniqueId val="{00000000-FBE5-43AC-841C-2D247223FC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E5-43AC-841C-2D247223FC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60</c:v>
                </c:pt>
                <c:pt idx="3">
                  <c:v>61</c:v>
                </c:pt>
                <c:pt idx="6">
                  <c:v>62</c:v>
                </c:pt>
                <c:pt idx="9">
                  <c:v>62</c:v>
                </c:pt>
                <c:pt idx="12">
                  <c:v>61</c:v>
                </c:pt>
              </c:numCache>
            </c:numRef>
          </c:val>
          <c:extLst>
            <c:ext xmlns:c16="http://schemas.microsoft.com/office/drawing/2014/chart" uri="{C3380CC4-5D6E-409C-BE32-E72D297353CC}">
              <c16:uniqueId val="{00000002-FBE5-43AC-841C-2D247223FC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E5-43AC-841C-2D247223FC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1363</c:v>
                </c:pt>
                <c:pt idx="3">
                  <c:v>3010</c:v>
                </c:pt>
                <c:pt idx="6">
                  <c:v>3058</c:v>
                </c:pt>
                <c:pt idx="9">
                  <c:v>3416</c:v>
                </c:pt>
                <c:pt idx="12">
                  <c:v>3455</c:v>
                </c:pt>
              </c:numCache>
            </c:numRef>
          </c:val>
          <c:extLst>
            <c:ext xmlns:c16="http://schemas.microsoft.com/office/drawing/2014/chart" uri="{C3380CC4-5D6E-409C-BE32-E72D297353CC}">
              <c16:uniqueId val="{00000004-FBE5-43AC-841C-2D247223FC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E5-43AC-841C-2D247223FC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E5-43AC-841C-2D247223FC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24922</c:v>
                </c:pt>
                <c:pt idx="3">
                  <c:v>23972</c:v>
                </c:pt>
                <c:pt idx="6">
                  <c:v>25557</c:v>
                </c:pt>
                <c:pt idx="9">
                  <c:v>24598</c:v>
                </c:pt>
                <c:pt idx="12">
                  <c:v>25015</c:v>
                </c:pt>
              </c:numCache>
            </c:numRef>
          </c:val>
          <c:extLst>
            <c:ext xmlns:c16="http://schemas.microsoft.com/office/drawing/2014/chart" uri="{C3380CC4-5D6E-409C-BE32-E72D297353CC}">
              <c16:uniqueId val="{00000007-FBE5-43AC-841C-2D247223FC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3399</c:v>
                </c:pt>
                <c:pt idx="2">
                  <c:v>#N/A</c:v>
                </c:pt>
                <c:pt idx="3">
                  <c:v>#N/A</c:v>
                </c:pt>
                <c:pt idx="4">
                  <c:v>4343</c:v>
                </c:pt>
                <c:pt idx="5">
                  <c:v>#N/A</c:v>
                </c:pt>
                <c:pt idx="6">
                  <c:v>#N/A</c:v>
                </c:pt>
                <c:pt idx="7">
                  <c:v>5933</c:v>
                </c:pt>
                <c:pt idx="8">
                  <c:v>#N/A</c:v>
                </c:pt>
                <c:pt idx="9">
                  <c:v>#N/A</c:v>
                </c:pt>
                <c:pt idx="10">
                  <c:v>5410</c:v>
                </c:pt>
                <c:pt idx="11">
                  <c:v>#N/A</c:v>
                </c:pt>
                <c:pt idx="12">
                  <c:v>#N/A</c:v>
                </c:pt>
                <c:pt idx="13">
                  <c:v>6110</c:v>
                </c:pt>
                <c:pt idx="14">
                  <c:v>#N/A</c:v>
                </c:pt>
              </c:numCache>
            </c:numRef>
          </c:val>
          <c:smooth val="0"/>
          <c:extLst>
            <c:ext xmlns:c16="http://schemas.microsoft.com/office/drawing/2014/chart" uri="{C3380CC4-5D6E-409C-BE32-E72D297353CC}">
              <c16:uniqueId val="{00000008-FBE5-43AC-841C-2D247223FC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194260</c:v>
                </c:pt>
                <c:pt idx="5">
                  <c:v>196531</c:v>
                </c:pt>
                <c:pt idx="8">
                  <c:v>193538</c:v>
                </c:pt>
                <c:pt idx="11">
                  <c:v>190274</c:v>
                </c:pt>
                <c:pt idx="14">
                  <c:v>183951</c:v>
                </c:pt>
              </c:numCache>
            </c:numRef>
          </c:val>
          <c:extLst>
            <c:ext xmlns:c16="http://schemas.microsoft.com/office/drawing/2014/chart" uri="{C3380CC4-5D6E-409C-BE32-E72D297353CC}">
              <c16:uniqueId val="{00000000-30DE-4A29-97AE-06B85B0CEE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55612</c:v>
                </c:pt>
                <c:pt idx="5">
                  <c:v>55175</c:v>
                </c:pt>
                <c:pt idx="8">
                  <c:v>62217</c:v>
                </c:pt>
                <c:pt idx="11">
                  <c:v>63457</c:v>
                </c:pt>
                <c:pt idx="14">
                  <c:v>60196</c:v>
                </c:pt>
              </c:numCache>
            </c:numRef>
          </c:val>
          <c:extLst>
            <c:ext xmlns:c16="http://schemas.microsoft.com/office/drawing/2014/chart" uri="{C3380CC4-5D6E-409C-BE32-E72D297353CC}">
              <c16:uniqueId val="{00000001-30DE-4A29-97AE-06B85B0CEE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46945</c:v>
                </c:pt>
                <c:pt idx="5">
                  <c:v>37050</c:v>
                </c:pt>
                <c:pt idx="8">
                  <c:v>48698</c:v>
                </c:pt>
                <c:pt idx="11">
                  <c:v>48139</c:v>
                </c:pt>
                <c:pt idx="14">
                  <c:v>46546</c:v>
                </c:pt>
              </c:numCache>
            </c:numRef>
          </c:val>
          <c:extLst>
            <c:ext xmlns:c16="http://schemas.microsoft.com/office/drawing/2014/chart" uri="{C3380CC4-5D6E-409C-BE32-E72D297353CC}">
              <c16:uniqueId val="{00000002-30DE-4A29-97AE-06B85B0CEE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DE-4A29-97AE-06B85B0CEE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DE-4A29-97AE-06B85B0CEE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281</c:v>
                </c:pt>
                <c:pt idx="3">
                  <c:v>167</c:v>
                </c:pt>
                <c:pt idx="6">
                  <c:v>101</c:v>
                </c:pt>
                <c:pt idx="9">
                  <c:v>47</c:v>
                </c:pt>
                <c:pt idx="12">
                  <c:v>162</c:v>
                </c:pt>
              </c:numCache>
            </c:numRef>
          </c:val>
          <c:extLst>
            <c:ext xmlns:c16="http://schemas.microsoft.com/office/drawing/2014/chart" uri="{C3380CC4-5D6E-409C-BE32-E72D297353CC}">
              <c16:uniqueId val="{00000005-30DE-4A29-97AE-06B85B0CEE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32354</c:v>
                </c:pt>
                <c:pt idx="3">
                  <c:v>31845</c:v>
                </c:pt>
                <c:pt idx="6">
                  <c:v>32137</c:v>
                </c:pt>
                <c:pt idx="9">
                  <c:v>30695</c:v>
                </c:pt>
                <c:pt idx="12">
                  <c:v>32584</c:v>
                </c:pt>
              </c:numCache>
            </c:numRef>
          </c:val>
          <c:extLst>
            <c:ext xmlns:c16="http://schemas.microsoft.com/office/drawing/2014/chart" uri="{C3380CC4-5D6E-409C-BE32-E72D297353CC}">
              <c16:uniqueId val="{00000006-30DE-4A29-97AE-06B85B0CEE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0DE-4A29-97AE-06B85B0CEE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28391</c:v>
                </c:pt>
                <c:pt idx="3">
                  <c:v>40050</c:v>
                </c:pt>
                <c:pt idx="6">
                  <c:v>42774</c:v>
                </c:pt>
                <c:pt idx="9">
                  <c:v>46969</c:v>
                </c:pt>
                <c:pt idx="12">
                  <c:v>50235</c:v>
                </c:pt>
              </c:numCache>
            </c:numRef>
          </c:val>
          <c:extLst>
            <c:ext xmlns:c16="http://schemas.microsoft.com/office/drawing/2014/chart" uri="{C3380CC4-5D6E-409C-BE32-E72D297353CC}">
              <c16:uniqueId val="{00000008-30DE-4A29-97AE-06B85B0CEE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357</c:v>
                </c:pt>
                <c:pt idx="3">
                  <c:v>301</c:v>
                </c:pt>
                <c:pt idx="6">
                  <c:v>245</c:v>
                </c:pt>
                <c:pt idx="9">
                  <c:v>190</c:v>
                </c:pt>
                <c:pt idx="12">
                  <c:v>134</c:v>
                </c:pt>
              </c:numCache>
            </c:numRef>
          </c:val>
          <c:extLst>
            <c:ext xmlns:c16="http://schemas.microsoft.com/office/drawing/2014/chart" uri="{C3380CC4-5D6E-409C-BE32-E72D297353CC}">
              <c16:uniqueId val="{00000009-30DE-4A29-97AE-06B85B0CEE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269828</c:v>
                </c:pt>
                <c:pt idx="3">
                  <c:v>260131</c:v>
                </c:pt>
                <c:pt idx="6">
                  <c:v>260498</c:v>
                </c:pt>
                <c:pt idx="9">
                  <c:v>254284</c:v>
                </c:pt>
                <c:pt idx="12">
                  <c:v>247094</c:v>
                </c:pt>
              </c:numCache>
            </c:numRef>
          </c:val>
          <c:extLst>
            <c:ext xmlns:c16="http://schemas.microsoft.com/office/drawing/2014/chart" uri="{C3380CC4-5D6E-409C-BE32-E72D297353CC}">
              <c16:uniqueId val="{0000000A-30DE-4A29-97AE-06B85B0CEE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34394</c:v>
                </c:pt>
                <c:pt idx="2">
                  <c:v>#N/A</c:v>
                </c:pt>
                <c:pt idx="3">
                  <c:v>#N/A</c:v>
                </c:pt>
                <c:pt idx="4">
                  <c:v>43738</c:v>
                </c:pt>
                <c:pt idx="5">
                  <c:v>#N/A</c:v>
                </c:pt>
                <c:pt idx="6">
                  <c:v>#N/A</c:v>
                </c:pt>
                <c:pt idx="7">
                  <c:v>31303</c:v>
                </c:pt>
                <c:pt idx="8">
                  <c:v>#N/A</c:v>
                </c:pt>
                <c:pt idx="9">
                  <c:v>#N/A</c:v>
                </c:pt>
                <c:pt idx="10">
                  <c:v>30315</c:v>
                </c:pt>
                <c:pt idx="11">
                  <c:v>#N/A</c:v>
                </c:pt>
                <c:pt idx="12">
                  <c:v>#N/A</c:v>
                </c:pt>
                <c:pt idx="13">
                  <c:v>39516</c:v>
                </c:pt>
                <c:pt idx="14">
                  <c:v>#N/A</c:v>
                </c:pt>
              </c:numCache>
            </c:numRef>
          </c:val>
          <c:smooth val="0"/>
          <c:extLst>
            <c:ext xmlns:c16="http://schemas.microsoft.com/office/drawing/2014/chart" uri="{C3380CC4-5D6E-409C-BE32-E72D297353CC}">
              <c16:uniqueId val="{0000000B-30DE-4A29-97AE-06B85B0CEE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10708</c:v>
                </c:pt>
                <c:pt idx="1">
                  <c:v>8980</c:v>
                </c:pt>
                <c:pt idx="2">
                  <c:v>8064</c:v>
                </c:pt>
              </c:numCache>
            </c:numRef>
          </c:val>
          <c:extLst>
            <c:ext xmlns:c16="http://schemas.microsoft.com/office/drawing/2014/chart" uri="{C3380CC4-5D6E-409C-BE32-E72D297353CC}">
              <c16:uniqueId val="{00000000-2A64-48EB-8EE0-121C7E0E89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12145</c:v>
                </c:pt>
                <c:pt idx="1">
                  <c:v>13664</c:v>
                </c:pt>
                <c:pt idx="2">
                  <c:v>12501</c:v>
                </c:pt>
              </c:numCache>
            </c:numRef>
          </c:val>
          <c:extLst>
            <c:ext xmlns:c16="http://schemas.microsoft.com/office/drawing/2014/chart" uri="{C3380CC4-5D6E-409C-BE32-E72D297353CC}">
              <c16:uniqueId val="{00000001-2A64-48EB-8EE0-121C7E0E89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20827</c:v>
                </c:pt>
                <c:pt idx="1">
                  <c:v>19643</c:v>
                </c:pt>
                <c:pt idx="2">
                  <c:v>18703</c:v>
                </c:pt>
              </c:numCache>
            </c:numRef>
          </c:val>
          <c:extLst>
            <c:ext xmlns:c16="http://schemas.microsoft.com/office/drawing/2014/chart" uri="{C3380CC4-5D6E-409C-BE32-E72D297353CC}">
              <c16:uniqueId val="{00000002-2A64-48EB-8EE0-121C7E0E89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{3723F963-90A7-440F-AE47-CB013CE3E314}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6C2-48C6-8CAD-51AA1432D8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{9A6562CF-E369-4A62-87AF-AD7BC42E3F5E}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C2-48C6-8CAD-51AA1432D8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{3702CBC2-5903-4B3B-BC65-B07B7080B66F}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C2-48C6-8CAD-51AA1432D8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{89FAD5E6-F30D-444A-BA5B-06F30249CF57}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C2-48C6-8CAD-51AA1432D8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{57D89382-1470-48CD-BFE4-E5587AC2E0A5}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C2-48C6-8CAD-51AA1432D8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{BD1E76F5-6C6F-439C-A1F5-3B1525055BE2}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6C2-48C6-8CAD-51AA1432D8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{76E01102-1783-47D8-A6B8-C4A86E343EC1}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6C2-48C6-8CAD-51AA1432D8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{497B6BB9-19F7-4521-BCA8-9DBA48739ED6}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6C2-48C6-8CAD-51AA1432D8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{660BD1B0-FAB1-4FD5-A1BE-608B19EA7EC4}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6C2-48C6-8CAD-51AA1432D8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60.7</c:v>
                </c:pt>
                <c:pt idx="16">
                  <c:v>60.6</c:v>
                </c:pt>
                <c:pt idx="24">
                  <c:v>62.1</c:v>
                </c:pt>
                <c:pt idx="32">
                  <c:v>63.5</c:v>
                </c:pt>
              </c:numCache>
            </c:numRef>
          </c:xVal>
          <c:yVal>
            <c:numRef>
              <c:f>公会計指標分析・財政指標組合せ分析表!$BP$51:$DC$51</c:f>
              <c:numCache>
                <c:formatCode>#,##0.0;"▲ "#,##0.0</c:formatCode>
                <c:ptCount val="40"/>
                <c:pt idx="0">
                  <c:v>30</c:v>
                </c:pt>
                <c:pt idx="8">
                  <c:v>37.299999999999997</c:v>
                </c:pt>
                <c:pt idx="16">
                  <c:v>25.6</c:v>
                </c:pt>
                <c:pt idx="24">
                  <c:v>25.1</c:v>
                </c:pt>
                <c:pt idx="32">
                  <c:v>32</c:v>
                </c:pt>
              </c:numCache>
            </c:numRef>
          </c:yVal>
          <c:smooth val="0"/>
          <c:extLst>
            <c:ext xmlns:c16="http://schemas.microsoft.com/office/drawing/2014/chart" uri="{C3380CC4-5D6E-409C-BE32-E72D297353CC}">
              <c16:uniqueId val="{00000009-56C2-48C6-8CAD-51AA1432D8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{FDFDF6F7-05D6-444B-BE68-9C6FFE15289E}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6C2-48C6-8CAD-51AA1432D8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{12562710-FCB9-4998-8AA7-145F9A994584}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C2-48C6-8CAD-51AA1432D8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{FEDC421F-68BF-4819-987D-9A9026955AE2}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C2-48C6-8CAD-51AA1432D8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{4CE413F5-3105-44E2-9AF5-13AA6D3FC82C}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C2-48C6-8CAD-51AA1432D8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{E520D980-4E16-4826-ADDA-EFA258B26F67}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C2-48C6-8CAD-51AA1432D8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{364C380B-297D-4D68-B117-81A8275BC21E}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6C2-48C6-8CAD-51AA1432D8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{B7462143-F425-4A2D-B1CC-DA9B115045DE}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6C2-48C6-8CAD-51AA1432D8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{4EFD31E0-9B60-4DA7-8CB7-C72FA2CBA5EA}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6C2-48C6-8CAD-51AA1432D8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{0790A58B-C8C3-4688-8121-E8DB960B39FF}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6C2-48C6-8CAD-51AA1432D8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56C2-48C6-8CAD-51AA1432D851}"/>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{0B760E89-5CC0-42EB-A2AD-859CD8CD45A8}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89-4031-AEC0-847FA79AE2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{C5F40294-D78E-4524-A2D1-5F7D54BAAA23}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89-4031-AEC0-847FA79AE2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{4EB29861-4B7E-49DC-AE30-46AF5B22DCA0}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89-4031-AEC0-847FA79AE2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{902EC235-ACB3-455C-A3D4-1D971E129891}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89-4031-AEC0-847FA79AE2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{6C99BCED-A6C0-4599-83D8-D9CE2510ABEE}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89-4031-AEC0-847FA79AE20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{F500D15B-2950-4E94-AB8B-5DA5BBE43202}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89-4031-AEC0-847FA79AE20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{B5BE1CAA-F49D-4DA2-A73B-DAC54D36DE28}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89-4031-AEC0-847FA79AE20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{40AEB9BF-E6FD-416A-A5E8-B0182D9E1FEE}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89-4031-AEC0-847FA79AE20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{33A1477B-E3C9-4DA4-B89D-A624FC545E3B}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89-4031-AEC0-847FA79AE2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c:v>
                </c:pt>
                <c:pt idx="16">
                  <c:v>3.8</c:v>
                </c:pt>
                <c:pt idx="24">
                  <c:v>4.3</c:v>
                </c:pt>
                <c:pt idx="32">
                  <c:v>4.7</c:v>
                </c:pt>
              </c:numCache>
            </c:numRef>
          </c:xVal>
          <c:yVal>
            <c:numRef>
              <c:f>公会計指標分析・財政指標組合せ分析表!$BP$73:$DC$73</c:f>
              <c:numCache>
                <c:formatCode>#,##0.0;"▲ "#,##0.0</c:formatCode>
                <c:ptCount val="40"/>
                <c:pt idx="0">
                  <c:v>30</c:v>
                </c:pt>
                <c:pt idx="8">
                  <c:v>37.299999999999997</c:v>
                </c:pt>
                <c:pt idx="16">
                  <c:v>25.6</c:v>
                </c:pt>
                <c:pt idx="24">
                  <c:v>25.1</c:v>
                </c:pt>
                <c:pt idx="32">
                  <c:v>32</c:v>
                </c:pt>
              </c:numCache>
            </c:numRef>
          </c:yVal>
          <c:smooth val="0"/>
          <c:extLst>
            <c:ext xmlns:c16="http://schemas.microsoft.com/office/drawing/2014/chart" uri="{C3380CC4-5D6E-409C-BE32-E72D297353CC}">
              <c16:uniqueId val="{00000009-F089-4031-AEC0-847FA79AE2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{F1BCD54C-26C5-46CA-8F88-8D8888558EFC}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89-4031-AEC0-847FA79AE2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{B0192333-B2EE-4ED8-96EE-D7A3C1897AD5}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89-4031-AEC0-847FA79AE2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{CBA07669-A859-4C9A-95A0-7D121AADB8A8}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89-4031-AEC0-847FA79AE2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{6850CDCC-7CB9-4115-9B04-BF697AE6199D}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89-4031-AEC0-847FA79AE2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{98E4A6F6-123E-4A85-96CB-3F0A91B45E9D}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89-4031-AEC0-847FA79AE20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{770284F2-BFAC-4A43-ACF9-3A147DD1B976}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89-4031-AEC0-847FA79AE20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{E6CB388A-B9C8-4369-812A-1210A205E576}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89-4031-AEC0-847FA79AE20C}"/>
                </c:ext>
              </c:extLst>
            </c:dLbl>
            <c:dLbl>
              <c:idx val="24"/>
              <c:layout>
                <c:manualLayout>
                  <c:x val="0"/>
                  <c:y val="4.636425470937492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{1181A780-374F-40D2-992E-2D6781D99455}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89-4031-AEC0-847FA79AE20C}"/>
                </c:ext>
              </c:extLst>
            </c:dLbl>
            <c:dLbl>
              <c:idx val="32"/>
              <c:layout>
                <c:manualLayout>
                  <c:x val="0"/>
                  <c:y val="-4.6364254709375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{738064DB-1734-4F01-B0C7-1684D89E1571}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89-4031-AEC0-847FA79AE2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F089-4031-AEC0-847FA79AE20C}"/>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mn-ea"/>
              <a:ea typeface="+mn-ea"/>
            </a:rPr>
            <a:t>　元利償還金の増や算入公債費の減などにより、実質公債費比率は悪化した。</a:t>
          </a:r>
        </a:p>
        <a:p>
          <a:r>
            <a:rPr kumimoji="1" lang="ja-JP" altLang="en-US" sz="1100">
              <a:solidFill>
                <a:schemeClr val="tx1"/>
              </a:solidFill>
              <a:latin typeface="+mn-ea"/>
              <a:ea typeface="+mn-ea"/>
            </a:rPr>
            <a:t>　今後も、借入額を元金償還額の範囲内に抑制するなど、実質的な市債残高を減少させ、健全財政の維持に努める。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mn-ea"/>
              <a:ea typeface="+mn-ea"/>
            </a:rPr>
            <a:t>　満期一括償還地方債の借入はなし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mn-ea"/>
              <a:ea typeface="+mn-ea"/>
            </a:rPr>
            <a:t>　公営企業債等繰入見込額の増や充当可能特定歳入の減などにより、前年度より悪化した。</a:t>
          </a:r>
        </a:p>
        <a:p>
          <a:r>
            <a:rPr kumimoji="1" lang="ja-JP" altLang="en-US" sz="1100">
              <a:solidFill>
                <a:schemeClr val="tx1"/>
              </a:solidFill>
              <a:latin typeface="+mn-ea"/>
              <a:ea typeface="+mn-ea"/>
            </a:rPr>
            <a:t>　今後も、将来負担額を抑制するとともに、充当可能財源等の増加を図り、将来負担比率の減少に努める。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mn-ea"/>
              <a:ea typeface="+mn-ea"/>
              <a:cs typeface="+mn-cs"/>
            </a:rPr>
            <a:t>（増減理由）</a:t>
          </a:r>
        </a:p>
        <a:p>
          <a:r>
            <a:rPr kumimoji="1" lang="ja-JP" altLang="en-US" sz="1200">
              <a:solidFill>
                <a:schemeClr val="tx1"/>
              </a:solidFill>
              <a:effectLst/>
              <a:latin typeface="+mn-ea"/>
              <a:ea typeface="+mn-ea"/>
              <a:cs typeface="+mn-cs"/>
            </a:rPr>
            <a:t>財政調整基金や市債管理基金等の取り崩しにより、基金全体としては約３０億円の減となった。</a:t>
          </a:r>
          <a:endParaRPr kumimoji="1" lang="en-US" altLang="ja-JP" sz="1200">
            <a:solidFill>
              <a:schemeClr val="tx1"/>
            </a:solidFill>
            <a:effectLst/>
            <a:latin typeface="+mn-ea"/>
            <a:ea typeface="+mn-ea"/>
            <a:cs typeface="+mn-cs"/>
          </a:endParaRPr>
        </a:p>
        <a:p>
          <a:endParaRPr kumimoji="1" lang="en-US" altLang="ja-JP" sz="1200">
            <a:solidFill>
              <a:schemeClr val="tx1"/>
            </a:solidFill>
            <a:effectLst/>
            <a:latin typeface="+mn-ea"/>
            <a:ea typeface="+mn-ea"/>
            <a:cs typeface="+mn-cs"/>
          </a:endParaRPr>
        </a:p>
        <a:p>
          <a:endParaRPr kumimoji="1" lang="en-US" altLang="ja-JP" sz="1200">
            <a:solidFill>
              <a:schemeClr val="tx1"/>
            </a:solidFill>
            <a:effectLst/>
            <a:latin typeface="+mn-ea"/>
            <a:ea typeface="+mn-ea"/>
            <a:cs typeface="+mn-cs"/>
          </a:endParaRPr>
        </a:p>
        <a:p>
          <a:endParaRPr kumimoji="1" lang="ja-JP" altLang="en-US" sz="1200">
            <a:solidFill>
              <a:schemeClr val="tx1"/>
            </a:solidFill>
            <a:effectLst/>
            <a:latin typeface="+mn-ea"/>
            <a:ea typeface="+mn-ea"/>
            <a:cs typeface="+mn-cs"/>
          </a:endParaRPr>
        </a:p>
        <a:p>
          <a:r>
            <a:rPr kumimoji="1" lang="ja-JP" altLang="en-US" sz="1200">
              <a:solidFill>
                <a:schemeClr val="tx1"/>
              </a:solidFill>
              <a:effectLst/>
              <a:latin typeface="+mn-ea"/>
              <a:ea typeface="+mn-ea"/>
              <a:cs typeface="+mn-cs"/>
            </a:rPr>
            <a:t>（今後の方針）</a:t>
          </a:r>
        </a:p>
        <a:p>
          <a:r>
            <a:rPr kumimoji="1" lang="ja-JP" altLang="en-US" sz="1200">
              <a:solidFill>
                <a:schemeClr val="tx1"/>
              </a:solidFill>
              <a:effectLst/>
              <a:latin typeface="+mn-ea"/>
              <a:ea typeface="+mn-ea"/>
              <a:cs typeface="+mn-cs"/>
            </a:rPr>
            <a:t>本市を取り巻く財政状況が今後一段と厳しくなることが予想されることから、財政調整基金、減債基金、建設事業基金の財政３基金の残高に配慮し、年度間の財源調整機能を果たせる額として、標準財政規模の</a:t>
          </a:r>
          <a:r>
            <a:rPr kumimoji="1" lang="en-US" altLang="ja-JP" sz="1200">
              <a:solidFill>
                <a:schemeClr val="tx1"/>
              </a:solidFill>
              <a:effectLst/>
              <a:latin typeface="+mn-ea"/>
              <a:ea typeface="+mn-ea"/>
              <a:cs typeface="+mn-cs"/>
            </a:rPr>
            <a:t>20</a:t>
          </a:r>
          <a:r>
            <a:rPr kumimoji="1" lang="ja-JP" altLang="en-US" sz="1200">
              <a:solidFill>
                <a:schemeClr val="tx1"/>
              </a:solidFill>
              <a:effectLst/>
              <a:latin typeface="+mn-ea"/>
              <a:ea typeface="+mn-ea"/>
              <a:cs typeface="+mn-cs"/>
            </a:rPr>
            <a:t>％を目安に確保に努める。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mn-ea"/>
              <a:ea typeface="+mn-ea"/>
              <a:cs typeface="+mn-cs"/>
            </a:rPr>
            <a:t>（基金の使途）</a:t>
          </a:r>
        </a:p>
        <a:p>
          <a:r>
            <a:rPr kumimoji="1" lang="ja-JP" altLang="en-US" sz="1200">
              <a:solidFill>
                <a:schemeClr val="tx1"/>
              </a:solidFill>
              <a:effectLst/>
              <a:latin typeface="+mn-ea"/>
              <a:ea typeface="+mn-ea"/>
              <a:cs typeface="+mn-cs"/>
            </a:rPr>
            <a:t>・建設事業基金：大規模な市施設の整備事業又は公共用地取得事業に必要な資金に充てる。</a:t>
          </a:r>
        </a:p>
        <a:p>
          <a:r>
            <a:rPr kumimoji="1" lang="ja-JP" altLang="en-US" sz="1200">
              <a:solidFill>
                <a:schemeClr val="tx1"/>
              </a:solidFill>
              <a:effectLst/>
              <a:latin typeface="+mn-ea"/>
              <a:ea typeface="+mn-ea"/>
              <a:cs typeface="+mn-cs"/>
            </a:rPr>
            <a:t>・合併まちづくり基金：新市まちづくり計画に基づくソフト事業で、新市の一体感の醸成に資する事業又は旧市町村単位の地域振興事業に必要な資金に充てる。</a:t>
          </a:r>
        </a:p>
        <a:p>
          <a:endParaRPr kumimoji="1" lang="en-US" altLang="ja-JP" sz="1200">
            <a:solidFill>
              <a:schemeClr val="tx1"/>
            </a:solidFill>
            <a:effectLst/>
            <a:latin typeface="+mn-ea"/>
            <a:ea typeface="+mn-ea"/>
            <a:cs typeface="+mn-cs"/>
          </a:endParaRPr>
        </a:p>
        <a:p>
          <a:endParaRPr kumimoji="1" lang="ja-JP" altLang="en-US" sz="1200">
            <a:solidFill>
              <a:schemeClr val="tx1"/>
            </a:solidFill>
            <a:effectLst/>
            <a:latin typeface="+mn-ea"/>
            <a:ea typeface="+mn-ea"/>
            <a:cs typeface="+mn-cs"/>
          </a:endParaRPr>
        </a:p>
        <a:p>
          <a:r>
            <a:rPr kumimoji="1" lang="ja-JP" altLang="en-US" sz="1200">
              <a:solidFill>
                <a:schemeClr val="tx1"/>
              </a:solidFill>
              <a:effectLst/>
              <a:latin typeface="+mn-ea"/>
              <a:ea typeface="+mn-ea"/>
              <a:cs typeface="+mn-cs"/>
            </a:rPr>
            <a:t>（増減理由）</a:t>
          </a:r>
        </a:p>
        <a:p>
          <a:r>
            <a:rPr kumimoji="1" lang="ja-JP" altLang="en-US" sz="1200">
              <a:solidFill>
                <a:schemeClr val="tx1"/>
              </a:solidFill>
              <a:effectLst/>
              <a:latin typeface="+mn-ea"/>
              <a:ea typeface="+mn-ea"/>
              <a:cs typeface="+mn-cs"/>
            </a:rPr>
            <a:t>・建設事業基金：清掃工場施設整備事業や、交通安全施設整備事業、区画整理等の財源として３５億円を充当したが、同額を積み立て、基金残高を維持。</a:t>
          </a:r>
        </a:p>
        <a:p>
          <a:r>
            <a:rPr kumimoji="1" lang="ja-JP" altLang="en-US" sz="1200">
              <a:solidFill>
                <a:schemeClr val="tx1"/>
              </a:solidFill>
              <a:effectLst/>
              <a:latin typeface="+mn-ea"/>
              <a:ea typeface="+mn-ea"/>
              <a:cs typeface="+mn-cs"/>
            </a:rPr>
            <a:t>・合併まちづくり基金：観光農業公園管理運営事業やコミュニティビジョン推進事業等の財源として４億円を充当したことにより減少。</a:t>
          </a:r>
        </a:p>
        <a:p>
          <a:endParaRPr kumimoji="1" lang="ja-JP" altLang="en-US" sz="1200">
            <a:solidFill>
              <a:schemeClr val="tx1"/>
            </a:solidFill>
            <a:effectLst/>
            <a:latin typeface="+mn-ea"/>
            <a:ea typeface="+mn-ea"/>
            <a:cs typeface="+mn-cs"/>
          </a:endParaRPr>
        </a:p>
        <a:p>
          <a:endParaRPr kumimoji="1" lang="ja-JP" altLang="en-US" sz="1200">
            <a:solidFill>
              <a:schemeClr val="tx1"/>
            </a:solidFill>
            <a:effectLst/>
            <a:latin typeface="+mn-ea"/>
            <a:ea typeface="+mn-ea"/>
            <a:cs typeface="+mn-cs"/>
          </a:endParaRPr>
        </a:p>
        <a:p>
          <a:r>
            <a:rPr kumimoji="1" lang="ja-JP" altLang="en-US" sz="1200">
              <a:solidFill>
                <a:schemeClr val="tx1"/>
              </a:solidFill>
              <a:effectLst/>
              <a:latin typeface="+mn-ea"/>
              <a:ea typeface="+mn-ea"/>
              <a:cs typeface="+mn-cs"/>
            </a:rPr>
            <a:t>（今後の方針）</a:t>
          </a:r>
        </a:p>
        <a:p>
          <a:r>
            <a:rPr kumimoji="1" lang="ja-JP" altLang="en-US" sz="1200">
              <a:solidFill>
                <a:schemeClr val="tx1"/>
              </a:solidFill>
              <a:effectLst/>
              <a:latin typeface="+mn-ea"/>
              <a:ea typeface="+mn-ea"/>
              <a:cs typeface="+mn-cs"/>
            </a:rPr>
            <a:t>・建設事業基金：清掃工場や学校施設等の整備が予定されていることから、６年度は３５億円、７年度は２０億円を取り崩す予定。</a:t>
          </a:r>
        </a:p>
        <a:p>
          <a:r>
            <a:rPr kumimoji="1" lang="ja-JP" altLang="en-US" sz="1200">
              <a:solidFill>
                <a:schemeClr val="tx1"/>
              </a:solidFill>
              <a:effectLst/>
              <a:latin typeface="+mn-ea"/>
              <a:ea typeface="+mn-ea"/>
              <a:cs typeface="+mn-cs"/>
            </a:rPr>
            <a:t>・高齢者福祉施設管理基金：高齢者福祉施設の管理運営の充実を図るため、６年度及び７年度は１億円を取り崩す予定。</a:t>
          </a:r>
        </a:p>
        <a:p>
          <a:r>
            <a:rPr kumimoji="1" lang="ja-JP" altLang="en-US" sz="1200">
              <a:solidFill>
                <a:schemeClr val="tx1"/>
              </a:solidFill>
              <a:effectLst/>
              <a:latin typeface="+mn-ea"/>
              <a:ea typeface="+mn-ea"/>
              <a:cs typeface="+mn-cs"/>
            </a:rPr>
            <a:t>・文学振興基金：文学振興施設の管理運営その他本市における文学振興を図るため、６年度及び７年度は３億円を取り崩す予定。</a:t>
          </a:r>
        </a:p>
        <a:p>
          <a:r>
            <a:rPr kumimoji="1" lang="ja-JP" altLang="en-US" sz="1200">
              <a:solidFill>
                <a:schemeClr val="tx1"/>
              </a:solidFill>
              <a:effectLst/>
              <a:latin typeface="+mn-ea"/>
              <a:ea typeface="+mn-ea"/>
              <a:cs typeface="+mn-cs"/>
            </a:rPr>
            <a:t>・合併まちづくり基金：地域住民の連携強化と地域振興等を図るため、６年度は４億円、７年度は約３億円を取り崩す予定。</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mn-ea"/>
              <a:ea typeface="+mn-ea"/>
              <a:cs typeface="+mn-cs"/>
            </a:rPr>
            <a:t>（増減理由）</a:t>
          </a:r>
        </a:p>
        <a:p>
          <a:r>
            <a:rPr kumimoji="1" lang="ja-JP" altLang="en-US" sz="1200">
              <a:solidFill>
                <a:schemeClr val="tx1"/>
              </a:solidFill>
              <a:effectLst/>
              <a:latin typeface="+mn-ea"/>
              <a:ea typeface="+mn-ea"/>
              <a:cs typeface="+mn-cs"/>
            </a:rPr>
            <a:t>財源不足対応や物価高騰対策のため約２４億円取り崩し、財政調整基金は約８１億円となった。</a:t>
          </a:r>
        </a:p>
        <a:p>
          <a:endParaRPr kumimoji="1" lang="en-US" altLang="ja-JP" sz="1200">
            <a:solidFill>
              <a:schemeClr val="tx1"/>
            </a:solidFill>
            <a:effectLst/>
            <a:latin typeface="+mn-ea"/>
            <a:ea typeface="+mn-ea"/>
            <a:cs typeface="+mn-cs"/>
          </a:endParaRPr>
        </a:p>
        <a:p>
          <a:endParaRPr kumimoji="1" lang="en-US" altLang="ja-JP" sz="1200">
            <a:solidFill>
              <a:schemeClr val="tx1"/>
            </a:solidFill>
            <a:effectLst/>
            <a:latin typeface="+mn-ea"/>
            <a:ea typeface="+mn-ea"/>
            <a:cs typeface="+mn-cs"/>
          </a:endParaRPr>
        </a:p>
        <a:p>
          <a:endParaRPr kumimoji="1" lang="ja-JP" altLang="en-US" sz="1200">
            <a:solidFill>
              <a:schemeClr val="tx1"/>
            </a:solidFill>
            <a:effectLst/>
            <a:latin typeface="+mn-ea"/>
            <a:ea typeface="+mn-ea"/>
            <a:cs typeface="+mn-cs"/>
          </a:endParaRPr>
        </a:p>
        <a:p>
          <a:r>
            <a:rPr kumimoji="1" lang="ja-JP" altLang="en-US" sz="1200">
              <a:solidFill>
                <a:schemeClr val="tx1"/>
              </a:solidFill>
              <a:effectLst/>
              <a:latin typeface="+mn-ea"/>
              <a:ea typeface="+mn-ea"/>
              <a:cs typeface="+mn-cs"/>
            </a:rPr>
            <a:t>（今後の方針）</a:t>
          </a:r>
        </a:p>
        <a:p>
          <a:r>
            <a:rPr kumimoji="1" lang="ja-JP" altLang="en-US" sz="1200">
              <a:solidFill>
                <a:schemeClr val="tx1"/>
              </a:solidFill>
              <a:effectLst/>
              <a:latin typeface="+mn-ea"/>
              <a:ea typeface="+mn-ea"/>
              <a:cs typeface="+mn-cs"/>
            </a:rPr>
            <a:t>６年度は約１１億円を取り崩す予定であるが、７年度は現時点で取り崩す予定はない。今後は、本市を取り巻く財政状況が厳しくなることが予想されることから、基金残高に配慮し、年度間の財源調整機能を果たせる額として、１００億円を目安に確保に努める。</a:t>
          </a:r>
          <a:endParaRPr kumimoji="1" lang="en-US" altLang="ja-JP" sz="1100">
            <a:solidFill>
              <a:schemeClr val="tx1"/>
            </a:solidFill>
            <a:effectLst/>
            <a:latin typeface="+mn-ea"/>
            <a:ea typeface="+mn-ea"/>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mn-ea"/>
              <a:ea typeface="+mn-ea"/>
              <a:cs typeface="+mn-cs"/>
            </a:rPr>
            <a:t>（増減理由）</a:t>
          </a:r>
        </a:p>
        <a:p>
          <a:r>
            <a:rPr kumimoji="1" lang="ja-JP" altLang="en-US" sz="1200">
              <a:solidFill>
                <a:schemeClr val="tx1"/>
              </a:solidFill>
              <a:effectLst/>
              <a:latin typeface="+mn-ea"/>
              <a:ea typeface="+mn-ea"/>
              <a:cs typeface="+mn-cs"/>
            </a:rPr>
            <a:t>国の臨時財政対策債償還基金費や、決算剰余金等約４０億円を積み立て、市債償還のため約５２億円取り崩したことから、減債基金は約１２億円の減となった。</a:t>
          </a:r>
        </a:p>
        <a:p>
          <a:endParaRPr kumimoji="1" lang="ja-JP" altLang="en-US" sz="1200">
            <a:solidFill>
              <a:schemeClr val="tx1"/>
            </a:solidFill>
            <a:effectLst/>
            <a:latin typeface="+mn-ea"/>
            <a:ea typeface="+mn-ea"/>
            <a:cs typeface="+mn-cs"/>
          </a:endParaRPr>
        </a:p>
        <a:p>
          <a:endParaRPr kumimoji="1" lang="en-US" altLang="ja-JP" sz="1200">
            <a:solidFill>
              <a:schemeClr val="tx1"/>
            </a:solidFill>
            <a:effectLst/>
            <a:latin typeface="+mn-ea"/>
            <a:ea typeface="+mn-ea"/>
            <a:cs typeface="+mn-cs"/>
          </a:endParaRPr>
        </a:p>
        <a:p>
          <a:endParaRPr kumimoji="1" lang="ja-JP" altLang="en-US" sz="1200">
            <a:solidFill>
              <a:schemeClr val="tx1"/>
            </a:solidFill>
            <a:effectLst/>
            <a:latin typeface="+mn-ea"/>
            <a:ea typeface="+mn-ea"/>
            <a:cs typeface="+mn-cs"/>
          </a:endParaRPr>
        </a:p>
        <a:p>
          <a:r>
            <a:rPr kumimoji="1" lang="ja-JP" altLang="en-US" sz="1200">
              <a:solidFill>
                <a:schemeClr val="tx1"/>
              </a:solidFill>
              <a:effectLst/>
              <a:latin typeface="+mn-ea"/>
              <a:ea typeface="+mn-ea"/>
              <a:cs typeface="+mn-cs"/>
            </a:rPr>
            <a:t>（今後の方針）</a:t>
          </a:r>
        </a:p>
        <a:p>
          <a:r>
            <a:rPr kumimoji="1" lang="ja-JP" altLang="en-US" sz="1200">
              <a:solidFill>
                <a:schemeClr val="tx1"/>
              </a:solidFill>
              <a:effectLst/>
              <a:latin typeface="+mn-ea"/>
              <a:ea typeface="+mn-ea"/>
              <a:cs typeface="+mn-cs"/>
            </a:rPr>
            <a:t>６年度は４７億円、７年度は４０億円を取り崩す予定。今後も社会基盤整備等に係る市債の活用が見込まれており、公債費の財源確保が必要なことから、基金残高に配慮し、年度間の財源調整機能を果たせる額を確保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1EB6AB-CF97-4A90-84E1-432DEDB38E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5E3D5C-0354-4D64-A870-4A9AD8DBBE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EA0D68-4CDC-495F-B058-1EC3093C8031}"/>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39283B0-5535-4C27-AD95-C22B61723A16}"/>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F2F8815-FD2B-476E-ABF5-034443D92307}"/>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CBCB996-8519-4695-83FA-BAB949D19EC8}"/>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0574139-2ED5-4F4C-818C-013DE7FFC231}"/>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65C470-E15F-4490-A43F-FE0BB76A6552}"/>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9CF162-9E6C-4CCA-89C1-68C50B0DE4E1}"/>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7B488A1-308D-467F-BB86-150305B084AC}"/>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F28FAF2-3E8E-4BD8-B897-9FF4EE012012}"/>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1C700C3-AE7A-4034-BBA4-5EC32F3D6003}"/>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4EEC0E2-29E7-4102-8A7E-4D08549ACD6E}"/>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A545A84-746D-4E6E-9E83-14F452F4792E}"/>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0891B8A-29E7-4B2E-AAF3-D84B95E8F14D}"/>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953E527-22BA-4774-8A39-E5D636BD2949}"/>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3860E29-013B-4D10-A241-0DA923B9363F}"/>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80881F4-BEF3-4066-AEBA-CC777BCC8DE1}"/>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47D2F6-D3B2-48F0-A1FB-1A53C0A19762}"/>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73C99B3-5E35-4448-8672-1F76288042DD}"/>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DF37911-6EB4-4C95-9A28-1A5737DC08C6}"/>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3EC57C-5FEA-44F2-9ECB-6D83D82725EA}"/>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2DFAB7A-28B7-42D1-B5E6-C45EAF881E1D}"/>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4805495-44F7-4CA5-8EA1-9FF9E6AB1228}"/>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68488AE-C442-4561-881B-94EF475BC198}"/>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BED37A-2CEF-494A-9C08-EB571BA1D333}"/>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116E087-F607-409B-BF75-73B0238BE325}"/>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C3C2BD1-3F3B-4CC5-BB75-F96CC2C1C685}"/>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9DF7AF7-E881-496D-B7C5-E19398FA43A2}"/>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CA0CB9-B3A7-4449-8084-FC45E1E0D97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8EF473B-7BBC-4FBE-BFE1-AE9476C0C48A}"/>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B4D517C-A2D3-4356-A5C5-120F61A9AC96}"/>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E8DBE9F-FC5F-4E5D-BA44-ACB532814A30}"/>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AC99E51-11C5-44D6-8557-7C835DF9F95B}"/>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E11D04D-1B18-45E1-A727-BA5933215FD9}"/>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994507F-DD82-4209-A8FE-AAB0A029042E}"/>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460A722-AD8D-4591-83C8-7BBD6F77B7B4}"/>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C012857-2173-45A0-8D67-996A2C604EFE}"/>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E1F98B5-E4EE-40C8-B014-91B654F1ECEF}"/>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40F218D-ED6E-420E-9678-80633B8B35AB}"/>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F6B142F-74CD-4214-8F4E-A0A832D26102}"/>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2419879-292F-4CF6-8803-947CBAF83E90}"/>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9A21E1D-D4C8-4F10-B476-20881F062195}"/>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F14FF81-9A98-438F-8393-E10A0148A4EF}"/>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98241BB-269D-4BE1-95A2-DDE4F9B5BDB6}"/>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6736444-B5F4-4F8B-9429-642166FFF81D}"/>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1330CDA-B385-488E-A7FF-D9CD72C823C9}"/>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過去に取得した固定資産の減価償却費が投資的経費を上回っていることから、数値が上昇している。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今後も、鹿児島市公共施設等総合管理計画等に基づき、施設の長寿命化や施設総量の適正化等に取り組む。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54046BA-7C18-43B9-AAE3-CBD3D4F96437}"/>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166CF4B-409F-42E4-B25F-0D5E98C86237}"/>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ED0F7A9-1B85-42A9-A059-A68263930C9A}"/>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7E042AD-8FCC-46B1-97BE-20184166616F}"/>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1529030-C77C-4A7B-96D7-4940BB92400C}"/>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2C1FBAC-15BE-4AD9-9B12-121CE5459D6D}"/>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F30954D-ACF6-4E1C-AAE7-63AA7F1A961F}"/>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F3292DA-D32A-4BDE-986D-902895F7ECE0}"/>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0DBA6E4-5655-4E48-B266-4396E4EFC1C6}"/>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E42621D-8860-4198-AAF0-8EFB35CDBEFB}"/>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D319642-8E4F-4844-81A2-5BDDABC65166}"/>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8BE617C-AF04-4943-9A51-9CFBE62841FE}"/>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C0EC410-20B5-496F-969F-C4AFDB4CBE51}"/>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32BBD5A-181E-4B2E-AE2E-91C23F11DB94}"/>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E0A15CB-3DC2-40C2-A384-3D5B198CEA78}"/>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6118B83-724F-477E-A5EB-E1EFACBA008D}"/>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1AB392A4-4B21-4D8E-B37E-4785D7980A23}"/>
            </a:ext>
          </a:extLst>
        </xdr:cNvPr>
        <xdr:cNvCxnSpPr/>
      </xdr:nvCxnSpPr>
      <xdr:spPr>
        <a:xfrm flipV="1">
          <a:off x="4417695" y="5196840"/>
          <a:ext cx="127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9D4D219E-ACCE-41FE-B23A-F99332A8CEEF}"/>
            </a:ext>
          </a:extLst>
        </xdr:cNvPr>
        <xdr:cNvSpPr txBox="1"/>
      </xdr:nvSpPr>
      <xdr:spPr>
        <a:xfrm>
          <a:off x="4470400"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A49C6C20-FA1A-48C2-9594-59AAF3C2479E}"/>
            </a:ext>
          </a:extLst>
        </xdr:cNvPr>
        <xdr:cNvCxnSpPr/>
      </xdr:nvCxnSpPr>
      <xdr:spPr>
        <a:xfrm>
          <a:off x="4335463" y="643636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40990077-7C04-44F6-9AEF-922345EF26BE}"/>
            </a:ext>
          </a:extLst>
        </xdr:cNvPr>
        <xdr:cNvSpPr txBox="1"/>
      </xdr:nvSpPr>
      <xdr:spPr>
        <a:xfrm>
          <a:off x="4470400" y="499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60E5A6B-69B1-4A8F-9946-D9024985C8E8}"/>
            </a:ext>
          </a:extLst>
        </xdr:cNvPr>
        <xdr:cNvCxnSpPr/>
      </xdr:nvCxnSpPr>
      <xdr:spPr>
        <a:xfrm>
          <a:off x="4335463" y="519684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2CACE5BE-7A63-4CB5-A1A8-E8578AC16BD0}"/>
            </a:ext>
          </a:extLst>
        </xdr:cNvPr>
        <xdr:cNvSpPr txBox="1"/>
      </xdr:nvSpPr>
      <xdr:spPr>
        <a:xfrm>
          <a:off x="4470400" y="5921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359D84A3-C9C5-4E65-94A3-8D338015CF9D}"/>
            </a:ext>
          </a:extLst>
        </xdr:cNvPr>
        <xdr:cNvSpPr/>
      </xdr:nvSpPr>
      <xdr:spPr>
        <a:xfrm>
          <a:off x="4368800" y="594275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6720D51B-3F5E-4A5A-975B-FAF736871B85}"/>
            </a:ext>
          </a:extLst>
        </xdr:cNvPr>
        <xdr:cNvSpPr/>
      </xdr:nvSpPr>
      <xdr:spPr>
        <a:xfrm>
          <a:off x="3714750" y="591036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743FCB6D-4A2C-4878-B33E-613E4BCFE0A3}"/>
            </a:ext>
          </a:extLst>
        </xdr:cNvPr>
        <xdr:cNvSpPr/>
      </xdr:nvSpPr>
      <xdr:spPr>
        <a:xfrm>
          <a:off x="3009900" y="58743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79B0F8E3-6CFC-4664-9C89-D3F82DA50A03}"/>
            </a:ext>
          </a:extLst>
        </xdr:cNvPr>
        <xdr:cNvSpPr/>
      </xdr:nvSpPr>
      <xdr:spPr>
        <a:xfrm>
          <a:off x="2305050" y="58384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732DFABF-C978-480D-A048-0ACEAFD9E6F2}"/>
            </a:ext>
          </a:extLst>
        </xdr:cNvPr>
        <xdr:cNvSpPr/>
      </xdr:nvSpPr>
      <xdr:spPr>
        <a:xfrm>
          <a:off x="1600200" y="5808345"/>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C1B8845-D9C7-4B2D-B1F8-C3BF27A23D5B}"/>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1514C84-95F2-4337-A24C-EDF3A0DABAFE}"/>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159FE83-F6C7-4D58-8942-FBCEBA6BB3F6}"/>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8EB3EBE-746F-4C91-9971-186B98433EA9}"/>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002A0DA-9328-4D56-B497-C67E049BE1BE}"/>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楕円 80">
          <a:extLst>
            <a:ext uri="{FF2B5EF4-FFF2-40B4-BE49-F238E27FC236}">
              <a16:creationId xmlns:a16="http://schemas.microsoft.com/office/drawing/2014/main" id="{801F10E7-FDCD-4F8A-8098-6EDC3EC83425}"/>
            </a:ext>
          </a:extLst>
        </xdr:cNvPr>
        <xdr:cNvSpPr/>
      </xdr:nvSpPr>
      <xdr:spPr>
        <a:xfrm>
          <a:off x="4368800" y="58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44044</xdr:rowOff>
    </xdr:from>
    <xdr:ext cx="405111" cy="259045"/>
    <xdr:sp macro="" textlink="">
      <xdr:nvSpPr>
        <xdr:cNvPr id="82" name="有形固定資産減価償却率該当値テキスト">
          <a:extLst>
            <a:ext uri="{FF2B5EF4-FFF2-40B4-BE49-F238E27FC236}">
              <a16:creationId xmlns:a16="http://schemas.microsoft.com/office/drawing/2014/main" id="{D1337F2D-90CE-4EC2-850E-D4AC22685528}"/>
            </a:ext>
          </a:extLst>
        </xdr:cNvPr>
        <xdr:cNvSpPr txBox="1"/>
      </xdr:nvSpPr>
      <xdr:spPr>
        <a:xfrm>
          <a:off x="4470400"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3" name="楕円 82">
          <a:extLst>
            <a:ext uri="{FF2B5EF4-FFF2-40B4-BE49-F238E27FC236}">
              <a16:creationId xmlns:a16="http://schemas.microsoft.com/office/drawing/2014/main" id="{969C97A4-21D6-4FAF-BCA9-6CBCF442B7D1}"/>
            </a:ext>
          </a:extLst>
        </xdr:cNvPr>
        <xdr:cNvSpPr/>
      </xdr:nvSpPr>
      <xdr:spPr>
        <a:xfrm>
          <a:off x="3714750" y="581914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71967</xdr:rowOff>
    </xdr:to>
    <xdr:cxnSp macro="">
      <xdr:nvCxnSpPr>
        <xdr:cNvPr id="84" name="直線コネクタ 83">
          <a:extLst>
            <a:ext uri="{FF2B5EF4-FFF2-40B4-BE49-F238E27FC236}">
              <a16:creationId xmlns:a16="http://schemas.microsoft.com/office/drawing/2014/main" id="{95CB23F5-B555-48DE-84FE-87A2A0B58A2F}"/>
            </a:ext>
          </a:extLst>
        </xdr:cNvPr>
        <xdr:cNvCxnSpPr/>
      </xdr:nvCxnSpPr>
      <xdr:spPr>
        <a:xfrm>
          <a:off x="3765550" y="5860415"/>
          <a:ext cx="65405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5" name="楕円 84">
          <a:extLst>
            <a:ext uri="{FF2B5EF4-FFF2-40B4-BE49-F238E27FC236}">
              <a16:creationId xmlns:a16="http://schemas.microsoft.com/office/drawing/2014/main" id="{6CD8FDCB-6474-4E1C-AA78-627355A1C697}"/>
            </a:ext>
          </a:extLst>
        </xdr:cNvPr>
        <xdr:cNvSpPr/>
      </xdr:nvSpPr>
      <xdr:spPr>
        <a:xfrm>
          <a:off x="3009900" y="5765165"/>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21590</xdr:rowOff>
    </xdr:to>
    <xdr:cxnSp macro="">
      <xdr:nvCxnSpPr>
        <xdr:cNvPr id="86" name="直線コネクタ 85">
          <a:extLst>
            <a:ext uri="{FF2B5EF4-FFF2-40B4-BE49-F238E27FC236}">
              <a16:creationId xmlns:a16="http://schemas.microsoft.com/office/drawing/2014/main" id="{29D2C52D-98D9-4B9C-82B8-AE0073EB6D75}"/>
            </a:ext>
          </a:extLst>
        </xdr:cNvPr>
        <xdr:cNvCxnSpPr/>
      </xdr:nvCxnSpPr>
      <xdr:spPr>
        <a:xfrm>
          <a:off x="3060700" y="5815965"/>
          <a:ext cx="70485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87" name="楕円 86">
          <a:extLst>
            <a:ext uri="{FF2B5EF4-FFF2-40B4-BE49-F238E27FC236}">
              <a16:creationId xmlns:a16="http://schemas.microsoft.com/office/drawing/2014/main" id="{D0F1D257-D3DE-4EE5-ABD3-3245BFB98B5C}"/>
            </a:ext>
          </a:extLst>
        </xdr:cNvPr>
        <xdr:cNvSpPr/>
      </xdr:nvSpPr>
      <xdr:spPr>
        <a:xfrm>
          <a:off x="2305050" y="5768763"/>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142663</xdr:rowOff>
    </xdr:to>
    <xdr:cxnSp macro="">
      <xdr:nvCxnSpPr>
        <xdr:cNvPr id="88" name="直線コネクタ 87">
          <a:extLst>
            <a:ext uri="{FF2B5EF4-FFF2-40B4-BE49-F238E27FC236}">
              <a16:creationId xmlns:a16="http://schemas.microsoft.com/office/drawing/2014/main" id="{AB585BBA-3C22-4FD8-8BC7-4AD28B7E865D}"/>
            </a:ext>
          </a:extLst>
        </xdr:cNvPr>
        <xdr:cNvCxnSpPr/>
      </xdr:nvCxnSpPr>
      <xdr:spPr>
        <a:xfrm flipV="1">
          <a:off x="2355850" y="5815965"/>
          <a:ext cx="70485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89" name="楕円 88">
          <a:extLst>
            <a:ext uri="{FF2B5EF4-FFF2-40B4-BE49-F238E27FC236}">
              <a16:creationId xmlns:a16="http://schemas.microsoft.com/office/drawing/2014/main" id="{2AA53ECC-C86A-457A-A38A-E5C90DD4BCD3}"/>
            </a:ext>
          </a:extLst>
        </xdr:cNvPr>
        <xdr:cNvSpPr/>
      </xdr:nvSpPr>
      <xdr:spPr>
        <a:xfrm>
          <a:off x="1600200" y="572918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142663</xdr:rowOff>
    </xdr:to>
    <xdr:cxnSp macro="">
      <xdr:nvCxnSpPr>
        <xdr:cNvPr id="90" name="直線コネクタ 89">
          <a:extLst>
            <a:ext uri="{FF2B5EF4-FFF2-40B4-BE49-F238E27FC236}">
              <a16:creationId xmlns:a16="http://schemas.microsoft.com/office/drawing/2014/main" id="{78A6FDF0-FCCB-451A-8671-97E049116C54}"/>
            </a:ext>
          </a:extLst>
        </xdr:cNvPr>
        <xdr:cNvCxnSpPr/>
      </xdr:nvCxnSpPr>
      <xdr:spPr>
        <a:xfrm>
          <a:off x="1651000" y="5779982"/>
          <a:ext cx="70485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62E2C57B-B56E-435F-9A5C-96F9969AAD57}"/>
            </a:ext>
          </a:extLst>
        </xdr:cNvPr>
        <xdr:cNvSpPr txBox="1"/>
      </xdr:nvSpPr>
      <xdr:spPr>
        <a:xfrm>
          <a:off x="3564582" y="600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68878BA5-EB34-428C-BA54-7476DBB63C5D}"/>
            </a:ext>
          </a:extLst>
        </xdr:cNvPr>
        <xdr:cNvSpPr txBox="1"/>
      </xdr:nvSpPr>
      <xdr:spPr>
        <a:xfrm>
          <a:off x="2872432"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3B586F90-BCD9-4EEF-AC31-4D2897DCC81F}"/>
            </a:ext>
          </a:extLst>
        </xdr:cNvPr>
        <xdr:cNvSpPr txBox="1"/>
      </xdr:nvSpPr>
      <xdr:spPr>
        <a:xfrm>
          <a:off x="2167582" y="593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B00832DB-9CEB-423A-B547-DECDAE3D103D}"/>
            </a:ext>
          </a:extLst>
        </xdr:cNvPr>
        <xdr:cNvSpPr txBox="1"/>
      </xdr:nvSpPr>
      <xdr:spPr>
        <a:xfrm>
          <a:off x="1462732" y="589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88917</xdr:rowOff>
    </xdr:from>
    <xdr:ext cx="405111" cy="259045"/>
    <xdr:sp macro="" textlink="">
      <xdr:nvSpPr>
        <xdr:cNvPr id="95" name="n_1mainValue有形固定資産減価償却率">
          <a:extLst>
            <a:ext uri="{FF2B5EF4-FFF2-40B4-BE49-F238E27FC236}">
              <a16:creationId xmlns:a16="http://schemas.microsoft.com/office/drawing/2014/main" id="{A4A610AB-9A76-44F1-A41B-927BB173ACD8}"/>
            </a:ext>
          </a:extLst>
        </xdr:cNvPr>
        <xdr:cNvSpPr txBox="1"/>
      </xdr:nvSpPr>
      <xdr:spPr>
        <a:xfrm>
          <a:off x="3564582" y="560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6" name="n_2mainValue有形固定資産減価償却率">
          <a:extLst>
            <a:ext uri="{FF2B5EF4-FFF2-40B4-BE49-F238E27FC236}">
              <a16:creationId xmlns:a16="http://schemas.microsoft.com/office/drawing/2014/main" id="{A0D0540E-BD35-441D-966F-4067018707B3}"/>
            </a:ext>
          </a:extLst>
        </xdr:cNvPr>
        <xdr:cNvSpPr txBox="1"/>
      </xdr:nvSpPr>
      <xdr:spPr>
        <a:xfrm>
          <a:off x="2872432"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7" name="n_3mainValue有形固定資産減価償却率">
          <a:extLst>
            <a:ext uri="{FF2B5EF4-FFF2-40B4-BE49-F238E27FC236}">
              <a16:creationId xmlns:a16="http://schemas.microsoft.com/office/drawing/2014/main" id="{230FBCBF-892F-4047-B9A7-D436B0301801}"/>
            </a:ext>
          </a:extLst>
        </xdr:cNvPr>
        <xdr:cNvSpPr txBox="1"/>
      </xdr:nvSpPr>
      <xdr:spPr>
        <a:xfrm>
          <a:off x="2167582" y="555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98" name="n_4mainValue有形固定資産減価償却率">
          <a:extLst>
            <a:ext uri="{FF2B5EF4-FFF2-40B4-BE49-F238E27FC236}">
              <a16:creationId xmlns:a16="http://schemas.microsoft.com/office/drawing/2014/main" id="{B27D88BE-FFE4-499C-AF90-A1C817D8907F}"/>
            </a:ext>
          </a:extLst>
        </xdr:cNvPr>
        <xdr:cNvSpPr txBox="1"/>
      </xdr:nvSpPr>
      <xdr:spPr>
        <a:xfrm>
          <a:off x="1462732" y="551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817E7A8-4B25-44F8-B41A-A4B2F3621259}"/>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42CA87C-071F-47EE-BF3B-DB4347AF3C12}"/>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4396A04-3EA7-47EE-9F02-67E1941D0A94}"/>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9E8F8C8-37A8-437B-9AA3-88377FAA13BA}"/>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9D009E2-2467-4EB4-B562-96D2D6033FBC}"/>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E5C4F11-D90C-444F-A9DE-AA30BA30069B}"/>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DA40D65-99E5-480C-8D42-0FFEB6109B12}"/>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97EB6CE-4593-433C-895D-1283D7103C73}"/>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FC321DE-FC89-4B6E-9933-28DDA93CCCF0}"/>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E92FA41-963B-4443-A18E-AD0827B6CEE6}"/>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D15512A-C25D-49BC-94AB-DF77D27C485C}"/>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6DB6535-0C0D-42FC-BF1B-09AFE8E9532F}"/>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CD768AB-F290-4D81-8F57-01E06955CBBB}"/>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B0F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経常一般財源等が増加したことから、比率が減少している。今後も、将来負担額の抑制と、充当可能財源等の増加を図るとともに、事業のしゅん別、見直し等により財政の健全化に努めていく。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E750987-6189-423A-90B9-EA24D3718C80}"/>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EAC3CE8-372C-4845-8FFF-3F22DEEBCDB3}"/>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8502329-7301-435A-A8C4-82833546280E}"/>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01013BD-BB45-4B93-9272-53BF32ECF80E}"/>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178ABA9-5659-433D-A486-6CBC40A68A91}"/>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EFEE3D0-FF38-4E39-844A-CCD4D7ADDDCA}"/>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8FE62D0-2D14-4697-B785-DB67CC027CED}"/>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7C00A82-3236-4B01-B981-B1EC72BB4D47}"/>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4B3419D-C03D-4A7C-A771-930C424FF575}"/>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6CBA337-8E8A-4346-949E-5AC1D030B7B5}"/>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531C842-641C-4CAD-A290-DE5CA7A4EAC0}"/>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198C7A1-42B4-4724-BEF0-009E15259635}"/>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011C8F1-D4CA-4EFD-BEBE-05ED782A4372}"/>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BDAB3E5-47BE-41CE-AB16-566DE4DABC94}"/>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E542132-D15C-4CFF-BFB9-22A4E1843DE5}"/>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3605C286-832A-46E7-AD5F-398F2781EC68}"/>
            </a:ext>
          </a:extLst>
        </xdr:cNvPr>
        <xdr:cNvCxnSpPr/>
      </xdr:nvCxnSpPr>
      <xdr:spPr>
        <a:xfrm flipV="1">
          <a:off x="13693458" y="5112808"/>
          <a:ext cx="1269" cy="136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301A317E-F777-4698-8526-4A344A21FD2A}"/>
            </a:ext>
          </a:extLst>
        </xdr:cNvPr>
        <xdr:cNvSpPr txBox="1"/>
      </xdr:nvSpPr>
      <xdr:spPr>
        <a:xfrm>
          <a:off x="13746163" y="64810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6D811D9C-0A2D-413B-913F-DC3E4A4DD912}"/>
            </a:ext>
          </a:extLst>
        </xdr:cNvPr>
        <xdr:cNvCxnSpPr/>
      </xdr:nvCxnSpPr>
      <xdr:spPr>
        <a:xfrm>
          <a:off x="13620750" y="647726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94E428C-7CC5-4A06-A110-D049B553AAA6}"/>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528CE95-C14F-4B55-BB66-F3538AC8783E}"/>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B7AD7192-5AA2-4738-8A62-AFAC87F32950}"/>
            </a:ext>
          </a:extLst>
        </xdr:cNvPr>
        <xdr:cNvSpPr txBox="1"/>
      </xdr:nvSpPr>
      <xdr:spPr>
        <a:xfrm>
          <a:off x="13746163" y="557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E4529D4E-BA73-4FFB-856A-831BD0BD25CC}"/>
            </a:ext>
          </a:extLst>
        </xdr:cNvPr>
        <xdr:cNvSpPr/>
      </xdr:nvSpPr>
      <xdr:spPr>
        <a:xfrm>
          <a:off x="13658850" y="571238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5EE9BB97-C175-4234-A45E-4ECA75606F45}"/>
            </a:ext>
          </a:extLst>
        </xdr:cNvPr>
        <xdr:cNvSpPr/>
      </xdr:nvSpPr>
      <xdr:spPr>
        <a:xfrm>
          <a:off x="12990513" y="570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BF4B568C-5112-48AD-A736-002CEC6E1013}"/>
            </a:ext>
          </a:extLst>
        </xdr:cNvPr>
        <xdr:cNvSpPr/>
      </xdr:nvSpPr>
      <xdr:spPr>
        <a:xfrm>
          <a:off x="12285663" y="56402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58D0D365-C55E-4506-A291-EA432C63406F}"/>
            </a:ext>
          </a:extLst>
        </xdr:cNvPr>
        <xdr:cNvSpPr/>
      </xdr:nvSpPr>
      <xdr:spPr>
        <a:xfrm>
          <a:off x="11580813" y="58126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16C810DD-5EAE-4167-B8DD-DB2AD42CC7D9}"/>
            </a:ext>
          </a:extLst>
        </xdr:cNvPr>
        <xdr:cNvSpPr/>
      </xdr:nvSpPr>
      <xdr:spPr>
        <a:xfrm>
          <a:off x="10875963" y="5819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198ED65-3A36-400D-905A-5708B71B73AC}"/>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E05F530-66A1-4A3D-A469-9AF3CE0A67BF}"/>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0426E7C-4FDC-46F8-B56C-6115F2969862}"/>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0A647A8-4E8E-4D14-B935-B87DF0CB24B0}"/>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0995C16-6B29-49EA-A3F0-92FE325C782F}"/>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60198</xdr:rowOff>
    </xdr:from>
    <xdr:to>
      <xdr:col>76</xdr:col>
      <xdr:colOff>73025</xdr:colOff>
      <xdr:row>30</xdr:row>
      <xdr:rowOff>161798</xdr:rowOff>
    </xdr:to>
    <xdr:sp macro="" textlink="">
      <xdr:nvSpPr>
        <xdr:cNvPr id="143" name="楕円 142">
          <a:extLst>
            <a:ext uri="{FF2B5EF4-FFF2-40B4-BE49-F238E27FC236}">
              <a16:creationId xmlns:a16="http://schemas.microsoft.com/office/drawing/2014/main" id="{A7A25F50-C355-45A2-BA99-01A9A6BA04A3}"/>
            </a:ext>
          </a:extLst>
        </xdr:cNvPr>
        <xdr:cNvSpPr/>
      </xdr:nvSpPr>
      <xdr:spPr>
        <a:xfrm>
          <a:off x="13658850" y="573709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38625</xdr:rowOff>
    </xdr:from>
    <xdr:ext cx="469744" cy="259045"/>
    <xdr:sp macro="" textlink="">
      <xdr:nvSpPr>
        <xdr:cNvPr id="144" name="債務償還比率該当値テキスト">
          <a:extLst>
            <a:ext uri="{FF2B5EF4-FFF2-40B4-BE49-F238E27FC236}">
              <a16:creationId xmlns:a16="http://schemas.microsoft.com/office/drawing/2014/main" id="{3A8E8790-3071-4160-B789-E0BD0B5AE11D}"/>
            </a:ext>
          </a:extLst>
        </xdr:cNvPr>
        <xdr:cNvSpPr txBox="1"/>
      </xdr:nvSpPr>
      <xdr:spPr>
        <a:xfrm>
          <a:off x="13746163"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66315</xdr:rowOff>
    </xdr:from>
    <xdr:to>
      <xdr:col>72</xdr:col>
      <xdr:colOff>123825</xdr:colOff>
      <xdr:row>30</xdr:row>
      <xdr:rowOff>167915</xdr:rowOff>
    </xdr:to>
    <xdr:sp macro="" textlink="">
      <xdr:nvSpPr>
        <xdr:cNvPr id="145" name="楕円 144">
          <a:extLst>
            <a:ext uri="{FF2B5EF4-FFF2-40B4-BE49-F238E27FC236}">
              <a16:creationId xmlns:a16="http://schemas.microsoft.com/office/drawing/2014/main" id="{C9EEF6D8-CA24-4DFE-8B34-B0CA7085AEA7}"/>
            </a:ext>
          </a:extLst>
        </xdr:cNvPr>
        <xdr:cNvSpPr/>
      </xdr:nvSpPr>
      <xdr:spPr>
        <a:xfrm>
          <a:off x="12990513" y="574321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110998</xdr:rowOff>
    </xdr:from>
    <xdr:to>
      <xdr:col>76</xdr:col>
      <xdr:colOff>22225</xdr:colOff>
      <xdr:row>30</xdr:row>
      <xdr:rowOff>117115</xdr:rowOff>
    </xdr:to>
    <xdr:cxnSp macro="">
      <xdr:nvCxnSpPr>
        <xdr:cNvPr id="146" name="直線コネクタ 145">
          <a:extLst>
            <a:ext uri="{FF2B5EF4-FFF2-40B4-BE49-F238E27FC236}">
              <a16:creationId xmlns:a16="http://schemas.microsoft.com/office/drawing/2014/main" id="{6F5DBF6B-D476-4150-9BFA-74A3EBA11B15}"/>
            </a:ext>
          </a:extLst>
        </xdr:cNvPr>
        <xdr:cNvCxnSpPr/>
      </xdr:nvCxnSpPr>
      <xdr:spPr>
        <a:xfrm flipV="1">
          <a:off x="13041313" y="5787898"/>
          <a:ext cx="65405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126936</xdr:rowOff>
    </xdr:from>
    <xdr:to>
      <xdr:col>68</xdr:col>
      <xdr:colOff>123825</xdr:colOff>
      <xdr:row>30</xdr:row>
      <xdr:rowOff>57086</xdr:rowOff>
    </xdr:to>
    <xdr:sp macro="" textlink="">
      <xdr:nvSpPr>
        <xdr:cNvPr id="147" name="楕円 146">
          <a:extLst>
            <a:ext uri="{FF2B5EF4-FFF2-40B4-BE49-F238E27FC236}">
              <a16:creationId xmlns:a16="http://schemas.microsoft.com/office/drawing/2014/main" id="{B5F3569D-A3ED-458F-A354-8A7E590BF3DB}"/>
            </a:ext>
          </a:extLst>
        </xdr:cNvPr>
        <xdr:cNvSpPr/>
      </xdr:nvSpPr>
      <xdr:spPr>
        <a:xfrm>
          <a:off x="12285663" y="56419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6286</xdr:rowOff>
    </xdr:from>
    <xdr:to>
      <xdr:col>72</xdr:col>
      <xdr:colOff>73025</xdr:colOff>
      <xdr:row>30</xdr:row>
      <xdr:rowOff>117115</xdr:rowOff>
    </xdr:to>
    <xdr:cxnSp macro="">
      <xdr:nvCxnSpPr>
        <xdr:cNvPr id="148" name="直線コネクタ 147">
          <a:extLst>
            <a:ext uri="{FF2B5EF4-FFF2-40B4-BE49-F238E27FC236}">
              <a16:creationId xmlns:a16="http://schemas.microsoft.com/office/drawing/2014/main" id="{2C31F252-555B-4304-9E47-600C4D0E6AC6}"/>
            </a:ext>
          </a:extLst>
        </xdr:cNvPr>
        <xdr:cNvCxnSpPr/>
      </xdr:nvCxnSpPr>
      <xdr:spPr>
        <a:xfrm>
          <a:off x="12336463" y="5683186"/>
          <a:ext cx="704850" cy="1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17328</xdr:rowOff>
    </xdr:from>
    <xdr:to>
      <xdr:col>64</xdr:col>
      <xdr:colOff>123825</xdr:colOff>
      <xdr:row>31</xdr:row>
      <xdr:rowOff>118928</xdr:rowOff>
    </xdr:to>
    <xdr:sp macro="" textlink="">
      <xdr:nvSpPr>
        <xdr:cNvPr id="149" name="楕円 148">
          <a:extLst>
            <a:ext uri="{FF2B5EF4-FFF2-40B4-BE49-F238E27FC236}">
              <a16:creationId xmlns:a16="http://schemas.microsoft.com/office/drawing/2014/main" id="{E6DD0F8A-8D03-44E3-A9E0-CF51B0217CE7}"/>
            </a:ext>
          </a:extLst>
        </xdr:cNvPr>
        <xdr:cNvSpPr/>
      </xdr:nvSpPr>
      <xdr:spPr>
        <a:xfrm>
          <a:off x="11580813" y="58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6286</xdr:rowOff>
    </xdr:from>
    <xdr:to>
      <xdr:col>68</xdr:col>
      <xdr:colOff>73025</xdr:colOff>
      <xdr:row>31</xdr:row>
      <xdr:rowOff>68128</xdr:rowOff>
    </xdr:to>
    <xdr:cxnSp macro="">
      <xdr:nvCxnSpPr>
        <xdr:cNvPr id="150" name="直線コネクタ 149">
          <a:extLst>
            <a:ext uri="{FF2B5EF4-FFF2-40B4-BE49-F238E27FC236}">
              <a16:creationId xmlns:a16="http://schemas.microsoft.com/office/drawing/2014/main" id="{50FAA887-AF11-4AB1-B1C4-CC1B016EB393}"/>
            </a:ext>
          </a:extLst>
        </xdr:cNvPr>
        <xdr:cNvCxnSpPr/>
      </xdr:nvCxnSpPr>
      <xdr:spPr>
        <a:xfrm flipV="1">
          <a:off x="11631613" y="5683186"/>
          <a:ext cx="704850" cy="2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160831</xdr:rowOff>
    </xdr:from>
    <xdr:to>
      <xdr:col>60</xdr:col>
      <xdr:colOff>123825</xdr:colOff>
      <xdr:row>31</xdr:row>
      <xdr:rowOff>90981</xdr:rowOff>
    </xdr:to>
    <xdr:sp macro="" textlink="">
      <xdr:nvSpPr>
        <xdr:cNvPr id="151" name="楕円 150">
          <a:extLst>
            <a:ext uri="{FF2B5EF4-FFF2-40B4-BE49-F238E27FC236}">
              <a16:creationId xmlns:a16="http://schemas.microsoft.com/office/drawing/2014/main" id="{CBF42A4E-D596-435E-B856-1173B7AD511D}"/>
            </a:ext>
          </a:extLst>
        </xdr:cNvPr>
        <xdr:cNvSpPr/>
      </xdr:nvSpPr>
      <xdr:spPr>
        <a:xfrm>
          <a:off x="10875963" y="583773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40181</xdr:rowOff>
    </xdr:from>
    <xdr:to>
      <xdr:col>64</xdr:col>
      <xdr:colOff>73025</xdr:colOff>
      <xdr:row>31</xdr:row>
      <xdr:rowOff>68128</xdr:rowOff>
    </xdr:to>
    <xdr:cxnSp macro="">
      <xdr:nvCxnSpPr>
        <xdr:cNvPr id="152" name="直線コネクタ 151">
          <a:extLst>
            <a:ext uri="{FF2B5EF4-FFF2-40B4-BE49-F238E27FC236}">
              <a16:creationId xmlns:a16="http://schemas.microsoft.com/office/drawing/2014/main" id="{9595F4E3-9554-4D88-838A-980CF8A2B5BF}"/>
            </a:ext>
          </a:extLst>
        </xdr:cNvPr>
        <xdr:cNvCxnSpPr/>
      </xdr:nvCxnSpPr>
      <xdr:spPr>
        <a:xfrm>
          <a:off x="10926763" y="5879006"/>
          <a:ext cx="70485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A5E64E7E-43C7-401F-8609-F877F21FD5AC}"/>
            </a:ext>
          </a:extLst>
        </xdr:cNvPr>
        <xdr:cNvSpPr txBox="1"/>
      </xdr:nvSpPr>
      <xdr:spPr>
        <a:xfrm>
          <a:off x="12808027" y="549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B6D0559B-99A8-4DC6-B862-9391CCA6EE3E}"/>
            </a:ext>
          </a:extLst>
        </xdr:cNvPr>
        <xdr:cNvSpPr txBox="1"/>
      </xdr:nvSpPr>
      <xdr:spPr>
        <a:xfrm>
          <a:off x="12115877" y="54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F469894C-4091-43BD-9E36-C3B1E6544C6C}"/>
            </a:ext>
          </a:extLst>
        </xdr:cNvPr>
        <xdr:cNvSpPr txBox="1"/>
      </xdr:nvSpPr>
      <xdr:spPr>
        <a:xfrm>
          <a:off x="11411027"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459C5EE7-AE76-4B3C-A033-3EFEBF56A4A0}"/>
            </a:ext>
          </a:extLst>
        </xdr:cNvPr>
        <xdr:cNvSpPr txBox="1"/>
      </xdr:nvSpPr>
      <xdr:spPr>
        <a:xfrm>
          <a:off x="10706177" y="56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159042</xdr:rowOff>
    </xdr:from>
    <xdr:ext cx="469744" cy="259045"/>
    <xdr:sp macro="" textlink="">
      <xdr:nvSpPr>
        <xdr:cNvPr id="157" name="n_1mainValue債務償還比率">
          <a:extLst>
            <a:ext uri="{FF2B5EF4-FFF2-40B4-BE49-F238E27FC236}">
              <a16:creationId xmlns:a16="http://schemas.microsoft.com/office/drawing/2014/main" id="{579BF3C3-1607-43F1-996B-BE18ADE7AAA0}"/>
            </a:ext>
          </a:extLst>
        </xdr:cNvPr>
        <xdr:cNvSpPr txBox="1"/>
      </xdr:nvSpPr>
      <xdr:spPr>
        <a:xfrm>
          <a:off x="12808027" y="583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48213</xdr:rowOff>
    </xdr:from>
    <xdr:ext cx="469744" cy="259045"/>
    <xdr:sp macro="" textlink="">
      <xdr:nvSpPr>
        <xdr:cNvPr id="158" name="n_2mainValue債務償還比率">
          <a:extLst>
            <a:ext uri="{FF2B5EF4-FFF2-40B4-BE49-F238E27FC236}">
              <a16:creationId xmlns:a16="http://schemas.microsoft.com/office/drawing/2014/main" id="{6653E07E-92A4-439D-BDB8-35A47096A014}"/>
            </a:ext>
          </a:extLst>
        </xdr:cNvPr>
        <xdr:cNvSpPr txBox="1"/>
      </xdr:nvSpPr>
      <xdr:spPr>
        <a:xfrm>
          <a:off x="12115877" y="572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110055</xdr:rowOff>
    </xdr:from>
    <xdr:ext cx="469744" cy="259045"/>
    <xdr:sp macro="" textlink="">
      <xdr:nvSpPr>
        <xdr:cNvPr id="159" name="n_3mainValue債務償還比率">
          <a:extLst>
            <a:ext uri="{FF2B5EF4-FFF2-40B4-BE49-F238E27FC236}">
              <a16:creationId xmlns:a16="http://schemas.microsoft.com/office/drawing/2014/main" id="{75774847-9C6B-43EC-B8C4-9074D3B44D06}"/>
            </a:ext>
          </a:extLst>
        </xdr:cNvPr>
        <xdr:cNvSpPr txBox="1"/>
      </xdr:nvSpPr>
      <xdr:spPr>
        <a:xfrm>
          <a:off x="11411027" y="59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82108</xdr:rowOff>
    </xdr:from>
    <xdr:ext cx="469744" cy="259045"/>
    <xdr:sp macro="" textlink="">
      <xdr:nvSpPr>
        <xdr:cNvPr id="160" name="n_4mainValue債務償還比率">
          <a:extLst>
            <a:ext uri="{FF2B5EF4-FFF2-40B4-BE49-F238E27FC236}">
              <a16:creationId xmlns:a16="http://schemas.microsoft.com/office/drawing/2014/main" id="{6EEA2A41-E5A2-4000-945F-348C52FE4B18}"/>
            </a:ext>
          </a:extLst>
        </xdr:cNvPr>
        <xdr:cNvSpPr txBox="1"/>
      </xdr:nvSpPr>
      <xdr:spPr>
        <a:xfrm>
          <a:off x="10706177" y="59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5140EB9-C954-4915-89AF-64F8B38D245C}"/>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2FD0E57-D9CA-4E00-B80E-1EC7DAF2AFB5}"/>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814718D-7B78-4B22-9ACC-C75F35442981}"/>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6E8DBFF-4042-462D-A80F-13E8E07E3B14}"/>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A82285D-C609-4E8A-B545-FB091986B555}"/>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1219AE9-01E9-4E71-914E-02AEFFA3F66F}"/>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7A620B-E22E-4826-946C-6D4F3B7943B5}"/>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8281C9-17D6-4C40-818B-71153DC44E0F}"/>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05AE81-BACD-4BF8-82FF-DA2B2BEB3FF2}"/>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5E93F6-ED33-48CA-B29A-C973BE6DFA36}"/>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3E2E6F-977D-4FFF-AEAB-9594422227EC}"/>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7BC9EA-159A-4C22-8701-51975F524BED}"/>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5AE480-CC0E-4D12-A145-90AFE9BEBD12}"/>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E9060E-EFFB-41C4-81D3-5E59AF6BD2D2}"/>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28A419-2B9B-4E17-A60C-A6AA2A741235}"/>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F8A75-61CF-4964-A9B5-F7704A7BF4A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9CF865-6177-4E48-9467-87EDC91B4F9C}"/>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B8D5BB-2655-482F-83EF-325A0A994EC6}"/>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9B6598-2656-456B-8155-42CCDBA7A16C}"/>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126F80-1871-4A88-8FA3-78BB61EDCB5A}"/>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CFE043-58CC-4107-8989-7D37B199FC2E}"/>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EC82891-9E5F-4B10-906B-62E00B242C47}"/>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E326E3-3303-444E-AD63-56E6D50F7DD2}"/>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FDFCF5-3A10-4F92-81E2-E02C41AF30AE}"/>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4FB9E5-7085-49C1-83E0-753389DBABEA}"/>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B1C957-C4F2-4DBA-BAB0-8C028D38DAFD}"/>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84A1FF-EC70-4E4A-8E38-58F116D76F04}"/>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4FEA8A-F741-4D53-AF1F-450A55FBBAD6}"/>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EE610B-316C-4E60-9D91-6BEC11BD821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A8795B-1735-4D5C-8082-B82FEC7A41C3}"/>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E909B7-222C-4097-9460-1CCFA3B49A4F}"/>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A2B1B6-1FAD-468E-986E-7C3CD971F74B}"/>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FB577F-1762-495B-9D53-509FF56561A4}"/>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B09C35-F73F-4ED0-B5D8-35039A55C059}"/>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E1B478-4D46-4FCA-9DC8-05F67C465A13}"/>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B0895B-D061-4250-88CC-544D2BDC5CC6}"/>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D5B618E-31E0-4D6A-9C9E-175BEC0DA606}"/>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BAC4C0-B7A7-40AA-B5C4-BBCD1E81DE67}"/>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78840D-D416-4107-B87F-7F642777952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5B495A-6F2D-409F-83BC-345A34F67F7B}"/>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B805E8-C094-4A39-BC17-7F1950364D5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8A352C-3BFB-4316-B2A3-3D2C7838156D}"/>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48782A-657C-4C1D-BA69-074005CE9AB9}"/>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AE4D66-61B4-4BBA-A0A8-931FFC9114AC}"/>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0201AA-7EF4-433B-B046-3EA7BC69589C}"/>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24721C-D379-4EDE-A33B-8F575BB5BA54}"/>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5D7B6C-08AD-40E3-8CC7-B3A0D4892E54}"/>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C65763-3A99-4E9D-872E-5DF4179F0B5E}"/>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370AC2B-D8B0-4218-AED0-D0D8C2ADCD6F}"/>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494ECFB-3E81-454A-8DAC-3A5B7CAC657E}"/>
            </a:ext>
          </a:extLst>
        </xdr:cNvPr>
        <xdr:cNvSpPr txBox="1"/>
      </xdr:nvSpPr>
      <xdr:spPr>
        <a:xfrm>
          <a:off x="28053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C861F1A-748F-4FF6-BB9C-84C80B2E4DA4}"/>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2D83211-2872-485C-8F9C-A8428AEB16D4}"/>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12CCDD1-F42C-4ECE-B58D-27D997A633CD}"/>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27B27D9-87ED-4126-B38C-DA9F69A231ED}"/>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678D889-8A55-4B0C-9D7F-3C9A340B7B54}"/>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FE2559A-D574-402D-A692-31B85D0695D0}"/>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F7B7A75-25F9-4E4E-9371-7B26944D3158}"/>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7E6E742-9211-4720-89DE-27A17CB8AADB}"/>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4281EC5-62D5-46BE-9CA8-AAF87C3BCEB6}"/>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2CF23B66-6CC1-4004-94F8-27C7B7C49054}"/>
            </a:ext>
          </a:extLst>
        </xdr:cNvPr>
        <xdr:cNvCxnSpPr/>
      </xdr:nvCxnSpPr>
      <xdr:spPr>
        <a:xfrm flipV="1">
          <a:off x="4291965" y="5490972"/>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70AF3EA2-3BF8-4BA4-9C71-AB113E615298}"/>
            </a:ext>
          </a:extLst>
        </xdr:cNvPr>
        <xdr:cNvSpPr txBox="1"/>
      </xdr:nvSpPr>
      <xdr:spPr>
        <a:xfrm>
          <a:off x="4330700" y="67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383AFB7-DA23-4228-B731-4621C035D75C}"/>
            </a:ext>
          </a:extLst>
        </xdr:cNvPr>
        <xdr:cNvCxnSpPr/>
      </xdr:nvCxnSpPr>
      <xdr:spPr>
        <a:xfrm>
          <a:off x="4217988" y="672693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717AAC52-46C6-4E16-9B07-DFD683E4BDDF}"/>
            </a:ext>
          </a:extLst>
        </xdr:cNvPr>
        <xdr:cNvSpPr txBox="1"/>
      </xdr:nvSpPr>
      <xdr:spPr>
        <a:xfrm>
          <a:off x="4330700" y="527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EFC7DC4F-E3F4-43E2-81E2-46C07220B8F0}"/>
            </a:ext>
          </a:extLst>
        </xdr:cNvPr>
        <xdr:cNvCxnSpPr/>
      </xdr:nvCxnSpPr>
      <xdr:spPr>
        <a:xfrm>
          <a:off x="4217988" y="54909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43F1B5B3-4B99-4529-B70B-2A9EE9B24D7A}"/>
            </a:ext>
          </a:extLst>
        </xdr:cNvPr>
        <xdr:cNvSpPr txBox="1"/>
      </xdr:nvSpPr>
      <xdr:spPr>
        <a:xfrm>
          <a:off x="4330700"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DA43F2BF-DF1D-48A2-9004-E51B649B084A}"/>
            </a:ext>
          </a:extLst>
        </xdr:cNvPr>
        <xdr:cNvSpPr/>
      </xdr:nvSpPr>
      <xdr:spPr>
        <a:xfrm>
          <a:off x="42418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3B69B8A4-7FE4-4E87-B0B0-BC4FD0D82A07}"/>
            </a:ext>
          </a:extLst>
        </xdr:cNvPr>
        <xdr:cNvSpPr/>
      </xdr:nvSpPr>
      <xdr:spPr>
        <a:xfrm>
          <a:off x="3475038" y="602386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AE25D527-8704-4F68-84E8-40D0B4B35F3D}"/>
            </a:ext>
          </a:extLst>
        </xdr:cNvPr>
        <xdr:cNvSpPr/>
      </xdr:nvSpPr>
      <xdr:spPr>
        <a:xfrm>
          <a:off x="2643188" y="5998908"/>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7CB572C5-7D6E-4140-AF65-A1D91B689AB4}"/>
            </a:ext>
          </a:extLst>
        </xdr:cNvPr>
        <xdr:cNvSpPr/>
      </xdr:nvSpPr>
      <xdr:spPr>
        <a:xfrm>
          <a:off x="1825625" y="59716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C4DB77A7-9430-49E9-92FE-BDB306B04603}"/>
            </a:ext>
          </a:extLst>
        </xdr:cNvPr>
        <xdr:cNvSpPr/>
      </xdr:nvSpPr>
      <xdr:spPr>
        <a:xfrm>
          <a:off x="1008063" y="593737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712F350-EED3-4BD0-846A-E4C55C5E1C2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167C30-489E-400E-A512-4B58D306DEDA}"/>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A8F974-16C3-46A2-A140-E42F4691DECC}"/>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0FB3BF-5FD8-4B61-80EA-FF4F4F596A6E}"/>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0621F3-3E4F-4E07-8FA5-564D26A11CBC}"/>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23114</xdr:rowOff>
    </xdr:from>
    <xdr:to>
      <xdr:col>24</xdr:col>
      <xdr:colOff>114300</xdr:colOff>
      <xdr:row>37</xdr:row>
      <xdr:rowOff>124714</xdr:rowOff>
    </xdr:to>
    <xdr:sp macro="" textlink="">
      <xdr:nvSpPr>
        <xdr:cNvPr id="71" name="楕円 70">
          <a:extLst>
            <a:ext uri="{FF2B5EF4-FFF2-40B4-BE49-F238E27FC236}">
              <a16:creationId xmlns:a16="http://schemas.microsoft.com/office/drawing/2014/main" id="{C007E100-C1B9-4EE7-BFE0-164B0B779716}"/>
            </a:ext>
          </a:extLst>
        </xdr:cNvPr>
        <xdr:cNvSpPr/>
      </xdr:nvSpPr>
      <xdr:spPr>
        <a:xfrm>
          <a:off x="42418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45991</xdr:rowOff>
    </xdr:from>
    <xdr:ext cx="405111" cy="259045"/>
    <xdr:sp macro="" textlink="">
      <xdr:nvSpPr>
        <xdr:cNvPr id="72" name="【道路】&#10;有形固定資産減価償却率該当値テキスト">
          <a:extLst>
            <a:ext uri="{FF2B5EF4-FFF2-40B4-BE49-F238E27FC236}">
              <a16:creationId xmlns:a16="http://schemas.microsoft.com/office/drawing/2014/main" id="{944B5149-29EB-416A-B355-B809F117EBC7}"/>
            </a:ext>
          </a:extLst>
        </xdr:cNvPr>
        <xdr:cNvSpPr txBox="1"/>
      </xdr:nvSpPr>
      <xdr:spPr>
        <a:xfrm>
          <a:off x="4330700" y="58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3" name="楕円 72">
          <a:extLst>
            <a:ext uri="{FF2B5EF4-FFF2-40B4-BE49-F238E27FC236}">
              <a16:creationId xmlns:a16="http://schemas.microsoft.com/office/drawing/2014/main" id="{35E0C20E-A7A2-4AD8-88A0-0812FD2D0BA2}"/>
            </a:ext>
          </a:extLst>
        </xdr:cNvPr>
        <xdr:cNvSpPr/>
      </xdr:nvSpPr>
      <xdr:spPr>
        <a:xfrm>
          <a:off x="3475038" y="600138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73914</xdr:rowOff>
    </xdr:to>
    <xdr:cxnSp macro="">
      <xdr:nvCxnSpPr>
        <xdr:cNvPr id="74" name="直線コネクタ 73">
          <a:extLst>
            <a:ext uri="{FF2B5EF4-FFF2-40B4-BE49-F238E27FC236}">
              <a16:creationId xmlns:a16="http://schemas.microsoft.com/office/drawing/2014/main" id="{A0D50389-12D8-418B-8FA4-6E47AFF3C69C}"/>
            </a:ext>
          </a:extLst>
        </xdr:cNvPr>
        <xdr:cNvCxnSpPr/>
      </xdr:nvCxnSpPr>
      <xdr:spPr>
        <a:xfrm>
          <a:off x="3525838" y="6042660"/>
          <a:ext cx="766762"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125984</xdr:rowOff>
    </xdr:from>
    <xdr:to>
      <xdr:col>15</xdr:col>
      <xdr:colOff>101600</xdr:colOff>
      <xdr:row>37</xdr:row>
      <xdr:rowOff>56134</xdr:rowOff>
    </xdr:to>
    <xdr:sp macro="" textlink="">
      <xdr:nvSpPr>
        <xdr:cNvPr id="75" name="楕円 74">
          <a:extLst>
            <a:ext uri="{FF2B5EF4-FFF2-40B4-BE49-F238E27FC236}">
              <a16:creationId xmlns:a16="http://schemas.microsoft.com/office/drawing/2014/main" id="{5591FB11-5878-4B6A-80AB-303D04AF6C28}"/>
            </a:ext>
          </a:extLst>
        </xdr:cNvPr>
        <xdr:cNvSpPr/>
      </xdr:nvSpPr>
      <xdr:spPr>
        <a:xfrm>
          <a:off x="2643188" y="596480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xdr:rowOff>
    </xdr:from>
    <xdr:to>
      <xdr:col>19</xdr:col>
      <xdr:colOff>177800</xdr:colOff>
      <xdr:row>37</xdr:row>
      <xdr:rowOff>41910</xdr:rowOff>
    </xdr:to>
    <xdr:cxnSp macro="">
      <xdr:nvCxnSpPr>
        <xdr:cNvPr id="76" name="直線コネクタ 75">
          <a:extLst>
            <a:ext uri="{FF2B5EF4-FFF2-40B4-BE49-F238E27FC236}">
              <a16:creationId xmlns:a16="http://schemas.microsoft.com/office/drawing/2014/main" id="{F0441C39-CB72-4139-B03A-34823735DD23}"/>
            </a:ext>
          </a:extLst>
        </xdr:cNvPr>
        <xdr:cNvCxnSpPr/>
      </xdr:nvCxnSpPr>
      <xdr:spPr>
        <a:xfrm>
          <a:off x="2693988" y="6006084"/>
          <a:ext cx="8318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91694</xdr:rowOff>
    </xdr:from>
    <xdr:to>
      <xdr:col>10</xdr:col>
      <xdr:colOff>165100</xdr:colOff>
      <xdr:row>37</xdr:row>
      <xdr:rowOff>21844</xdr:rowOff>
    </xdr:to>
    <xdr:sp macro="" textlink="">
      <xdr:nvSpPr>
        <xdr:cNvPr id="77" name="楕円 76">
          <a:extLst>
            <a:ext uri="{FF2B5EF4-FFF2-40B4-BE49-F238E27FC236}">
              <a16:creationId xmlns:a16="http://schemas.microsoft.com/office/drawing/2014/main" id="{AC30C80F-4B6F-483B-9FEC-0295B0034BE0}"/>
            </a:ext>
          </a:extLst>
        </xdr:cNvPr>
        <xdr:cNvSpPr/>
      </xdr:nvSpPr>
      <xdr:spPr>
        <a:xfrm>
          <a:off x="1825625" y="593051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142494</xdr:rowOff>
    </xdr:from>
    <xdr:to>
      <xdr:col>15</xdr:col>
      <xdr:colOff>50800</xdr:colOff>
      <xdr:row>37</xdr:row>
      <xdr:rowOff>5334</xdr:rowOff>
    </xdr:to>
    <xdr:cxnSp macro="">
      <xdr:nvCxnSpPr>
        <xdr:cNvPr id="78" name="直線コネクタ 77">
          <a:extLst>
            <a:ext uri="{FF2B5EF4-FFF2-40B4-BE49-F238E27FC236}">
              <a16:creationId xmlns:a16="http://schemas.microsoft.com/office/drawing/2014/main" id="{0A497AD5-7699-45DE-9907-5F8E5DC9CCA5}"/>
            </a:ext>
          </a:extLst>
        </xdr:cNvPr>
        <xdr:cNvCxnSpPr/>
      </xdr:nvCxnSpPr>
      <xdr:spPr>
        <a:xfrm>
          <a:off x="1876425" y="5981319"/>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64262</xdr:rowOff>
    </xdr:from>
    <xdr:to>
      <xdr:col>6</xdr:col>
      <xdr:colOff>38100</xdr:colOff>
      <xdr:row>36</xdr:row>
      <xdr:rowOff>165862</xdr:rowOff>
    </xdr:to>
    <xdr:sp macro="" textlink="">
      <xdr:nvSpPr>
        <xdr:cNvPr id="79" name="楕円 78">
          <a:extLst>
            <a:ext uri="{FF2B5EF4-FFF2-40B4-BE49-F238E27FC236}">
              <a16:creationId xmlns:a16="http://schemas.microsoft.com/office/drawing/2014/main" id="{0F51902C-AC05-4F2A-8718-E8E459400F08}"/>
            </a:ext>
          </a:extLst>
        </xdr:cNvPr>
        <xdr:cNvSpPr/>
      </xdr:nvSpPr>
      <xdr:spPr>
        <a:xfrm>
          <a:off x="1008063" y="5903087"/>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115062</xdr:rowOff>
    </xdr:from>
    <xdr:to>
      <xdr:col>10</xdr:col>
      <xdr:colOff>114300</xdr:colOff>
      <xdr:row>36</xdr:row>
      <xdr:rowOff>142494</xdr:rowOff>
    </xdr:to>
    <xdr:cxnSp macro="">
      <xdr:nvCxnSpPr>
        <xdr:cNvPr id="80" name="直線コネクタ 79">
          <a:extLst>
            <a:ext uri="{FF2B5EF4-FFF2-40B4-BE49-F238E27FC236}">
              <a16:creationId xmlns:a16="http://schemas.microsoft.com/office/drawing/2014/main" id="{3D2E7753-9E79-4EC4-9C71-B6A87342F494}"/>
            </a:ext>
          </a:extLst>
        </xdr:cNvPr>
        <xdr:cNvCxnSpPr/>
      </xdr:nvCxnSpPr>
      <xdr:spPr>
        <a:xfrm>
          <a:off x="1058863" y="5953887"/>
          <a:ext cx="817562"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FF96630E-0C5A-48B3-A33D-503E64BB0055}"/>
            </a:ext>
          </a:extLst>
        </xdr:cNvPr>
        <xdr:cNvSpPr txBox="1"/>
      </xdr:nvSpPr>
      <xdr:spPr>
        <a:xfrm>
          <a:off x="3324869"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22368D97-A10B-44DF-99AD-053C257AC166}"/>
            </a:ext>
          </a:extLst>
        </xdr:cNvPr>
        <xdr:cNvSpPr txBox="1"/>
      </xdr:nvSpPr>
      <xdr:spPr>
        <a:xfrm>
          <a:off x="2505719" y="608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8CC711BB-C180-4294-86EA-E511AE7C050E}"/>
            </a:ext>
          </a:extLst>
        </xdr:cNvPr>
        <xdr:cNvSpPr txBox="1"/>
      </xdr:nvSpPr>
      <xdr:spPr>
        <a:xfrm>
          <a:off x="1688157"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29488CF1-8EB6-4FCF-8C0E-B27E6EAAA946}"/>
            </a:ext>
          </a:extLst>
        </xdr:cNvPr>
        <xdr:cNvSpPr txBox="1"/>
      </xdr:nvSpPr>
      <xdr:spPr>
        <a:xfrm>
          <a:off x="870594"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5" name="n_1mainValue【道路】&#10;有形固定資産減価償却率">
          <a:extLst>
            <a:ext uri="{FF2B5EF4-FFF2-40B4-BE49-F238E27FC236}">
              <a16:creationId xmlns:a16="http://schemas.microsoft.com/office/drawing/2014/main" id="{17932559-CC18-4CBD-A9C6-B6028AA688ED}"/>
            </a:ext>
          </a:extLst>
        </xdr:cNvPr>
        <xdr:cNvSpPr txBox="1"/>
      </xdr:nvSpPr>
      <xdr:spPr>
        <a:xfrm>
          <a:off x="3324869"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72661</xdr:rowOff>
    </xdr:from>
    <xdr:ext cx="405111" cy="259045"/>
    <xdr:sp macro="" textlink="">
      <xdr:nvSpPr>
        <xdr:cNvPr id="86" name="n_2mainValue【道路】&#10;有形固定資産減価償却率">
          <a:extLst>
            <a:ext uri="{FF2B5EF4-FFF2-40B4-BE49-F238E27FC236}">
              <a16:creationId xmlns:a16="http://schemas.microsoft.com/office/drawing/2014/main" id="{75C4F361-B972-41A3-900D-C9879791EAE9}"/>
            </a:ext>
          </a:extLst>
        </xdr:cNvPr>
        <xdr:cNvSpPr txBox="1"/>
      </xdr:nvSpPr>
      <xdr:spPr>
        <a:xfrm>
          <a:off x="2505719" y="574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38371</xdr:rowOff>
    </xdr:from>
    <xdr:ext cx="405111" cy="259045"/>
    <xdr:sp macro="" textlink="">
      <xdr:nvSpPr>
        <xdr:cNvPr id="87" name="n_3mainValue【道路】&#10;有形固定資産減価償却率">
          <a:extLst>
            <a:ext uri="{FF2B5EF4-FFF2-40B4-BE49-F238E27FC236}">
              <a16:creationId xmlns:a16="http://schemas.microsoft.com/office/drawing/2014/main" id="{5AC3BD74-D082-4DB1-A04F-B1336F498BAD}"/>
            </a:ext>
          </a:extLst>
        </xdr:cNvPr>
        <xdr:cNvSpPr txBox="1"/>
      </xdr:nvSpPr>
      <xdr:spPr>
        <a:xfrm>
          <a:off x="1688157"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6DA2FA3F-F9F4-47D1-B37F-A8A98DADFB38}"/>
            </a:ext>
          </a:extLst>
        </xdr:cNvPr>
        <xdr:cNvSpPr txBox="1"/>
      </xdr:nvSpPr>
      <xdr:spPr>
        <a:xfrm>
          <a:off x="870594" y="568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203AB9D-9DCF-43AC-9DED-C62E55B04F16}"/>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B357278-D2B8-4405-AEFB-F33DD9AC307B}"/>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9954626-B08B-4E53-B716-331BEC19379B}"/>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2082FAA-9D38-40DC-B685-993FBB48C998}"/>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3A40765-0D76-4380-BB6D-F7D03E702581}"/>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27127EB-F854-41AC-B8F3-882DCCB9D331}"/>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5237272-7E5C-4A4E-9818-9E16D080056E}"/>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8342CB7-C64A-4D9C-80A8-5514FDD3838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C95693C-3D47-4EDD-ADFF-D9DD549EFB43}"/>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95CD5E9-91DC-4D1C-9C14-105A788C505D}"/>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A3331B1-5F07-4BA2-98C7-80A7B9EE31E8}"/>
            </a:ext>
          </a:extLst>
        </xdr:cNvPr>
        <xdr:cNvCxnSpPr/>
      </xdr:nvCxnSpPr>
      <xdr:spPr>
        <a:xfrm>
          <a:off x="6118225" y="678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C6FDBDF-CE5F-4A76-B14C-36C097B0F20F}"/>
            </a:ext>
          </a:extLst>
        </xdr:cNvPr>
        <xdr:cNvSpPr txBox="1"/>
      </xdr:nvSpPr>
      <xdr:spPr>
        <a:xfrm>
          <a:off x="5679621"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EE2026C-E3AB-402F-96B9-14FE267AA90A}"/>
            </a:ext>
          </a:extLst>
        </xdr:cNvPr>
        <xdr:cNvCxnSpPr/>
      </xdr:nvCxnSpPr>
      <xdr:spPr>
        <a:xfrm>
          <a:off x="6118225" y="6343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07F0982-34EB-46D7-BAA0-FA193B3EEF6E}"/>
            </a:ext>
          </a:extLst>
        </xdr:cNvPr>
        <xdr:cNvSpPr txBox="1"/>
      </xdr:nvSpPr>
      <xdr:spPr>
        <a:xfrm>
          <a:off x="5679621"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5168071-8DC3-4F4D-82F1-35404490ACB2}"/>
            </a:ext>
          </a:extLst>
        </xdr:cNvPr>
        <xdr:cNvCxnSpPr/>
      </xdr:nvCxnSpPr>
      <xdr:spPr>
        <a:xfrm>
          <a:off x="6118225" y="591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21340DE-3D69-4FA1-9564-D8DC3F09FF3C}"/>
            </a:ext>
          </a:extLst>
        </xdr:cNvPr>
        <xdr:cNvSpPr txBox="1"/>
      </xdr:nvSpPr>
      <xdr:spPr>
        <a:xfrm>
          <a:off x="5629789" y="578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21C590C-4F41-441A-9F7C-E298813F78E9}"/>
            </a:ext>
          </a:extLst>
        </xdr:cNvPr>
        <xdr:cNvCxnSpPr/>
      </xdr:nvCxnSpPr>
      <xdr:spPr>
        <a:xfrm>
          <a:off x="6118225" y="548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E0E66EF-B0CA-4AB2-B1CB-D1B4635C5DC8}"/>
            </a:ext>
          </a:extLst>
        </xdr:cNvPr>
        <xdr:cNvSpPr txBox="1"/>
      </xdr:nvSpPr>
      <xdr:spPr>
        <a:xfrm>
          <a:off x="5629789" y="5353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0583840-2638-4B69-B543-717CC5342004}"/>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0F57CAE-66E9-40B4-BA05-313C8E9E047D}"/>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9B1FA9F-BAF2-4523-9303-6C65AC1980CF}"/>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9C6EB668-AF52-4978-8F91-6CEEF6375B05}"/>
            </a:ext>
          </a:extLst>
        </xdr:cNvPr>
        <xdr:cNvCxnSpPr/>
      </xdr:nvCxnSpPr>
      <xdr:spPr>
        <a:xfrm flipV="1">
          <a:off x="9691053" y="5407944"/>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645E37CD-2082-47E7-A623-8AA2FE9B4E4A}"/>
            </a:ext>
          </a:extLst>
        </xdr:cNvPr>
        <xdr:cNvSpPr txBox="1"/>
      </xdr:nvSpPr>
      <xdr:spPr>
        <a:xfrm>
          <a:off x="9729788" y="67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185DF4B1-E359-41D0-9DD7-825B025C58E2}"/>
            </a:ext>
          </a:extLst>
        </xdr:cNvPr>
        <xdr:cNvCxnSpPr/>
      </xdr:nvCxnSpPr>
      <xdr:spPr>
        <a:xfrm>
          <a:off x="9617075" y="671934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0B0751C7-711A-40E9-80CD-C40F5E7708B4}"/>
            </a:ext>
          </a:extLst>
        </xdr:cNvPr>
        <xdr:cNvSpPr txBox="1"/>
      </xdr:nvSpPr>
      <xdr:spPr>
        <a:xfrm>
          <a:off x="9729788" y="51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80C88F47-886E-47D2-A0A4-E68AB1EDA7B7}"/>
            </a:ext>
          </a:extLst>
        </xdr:cNvPr>
        <xdr:cNvCxnSpPr/>
      </xdr:nvCxnSpPr>
      <xdr:spPr>
        <a:xfrm>
          <a:off x="9617075" y="540794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6B9F4D9F-3E7E-49C8-A3F0-C81B4792043B}"/>
            </a:ext>
          </a:extLst>
        </xdr:cNvPr>
        <xdr:cNvSpPr txBox="1"/>
      </xdr:nvSpPr>
      <xdr:spPr>
        <a:xfrm>
          <a:off x="9729788" y="6079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A3E6EDB6-274C-4DB9-AC80-39D020AE284C}"/>
            </a:ext>
          </a:extLst>
        </xdr:cNvPr>
        <xdr:cNvSpPr/>
      </xdr:nvSpPr>
      <xdr:spPr>
        <a:xfrm>
          <a:off x="9655175" y="621852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518BB69D-40B2-4E48-ABD3-0F2EA3301341}"/>
            </a:ext>
          </a:extLst>
        </xdr:cNvPr>
        <xdr:cNvSpPr/>
      </xdr:nvSpPr>
      <xdr:spPr>
        <a:xfrm>
          <a:off x="8874125" y="6228309"/>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D2C74DC5-38E5-4C1F-9326-4841A8AF4FEB}"/>
            </a:ext>
          </a:extLst>
        </xdr:cNvPr>
        <xdr:cNvSpPr/>
      </xdr:nvSpPr>
      <xdr:spPr>
        <a:xfrm>
          <a:off x="8056563" y="623096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4F78EC9D-9257-4DE8-88FF-F5BF56E71630}"/>
            </a:ext>
          </a:extLst>
        </xdr:cNvPr>
        <xdr:cNvSpPr/>
      </xdr:nvSpPr>
      <xdr:spPr>
        <a:xfrm>
          <a:off x="7224713" y="62390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A930696E-5FF1-430E-BD0E-4ADD0EDFD93A}"/>
            </a:ext>
          </a:extLst>
        </xdr:cNvPr>
        <xdr:cNvSpPr/>
      </xdr:nvSpPr>
      <xdr:spPr>
        <a:xfrm>
          <a:off x="6407150" y="62341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88BCB9A-1180-4199-93BC-540090D908BC}"/>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7817D3A-5ADA-4DDB-9F24-C8239E4280C4}"/>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5EDBC39-7771-4BD1-8FD6-D451ECA5DA47}"/>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1AEB01-86E5-401C-96DE-6F71F3EBDFB6}"/>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241687-9A8D-4BD3-8E4E-9F9CF55DDC9A}"/>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13239</xdr:rowOff>
    </xdr:from>
    <xdr:to>
      <xdr:col>55</xdr:col>
      <xdr:colOff>50800</xdr:colOff>
      <xdr:row>39</xdr:row>
      <xdr:rowOff>114839</xdr:rowOff>
    </xdr:to>
    <xdr:sp macro="" textlink="">
      <xdr:nvSpPr>
        <xdr:cNvPr id="126" name="楕円 125">
          <a:extLst>
            <a:ext uri="{FF2B5EF4-FFF2-40B4-BE49-F238E27FC236}">
              <a16:creationId xmlns:a16="http://schemas.microsoft.com/office/drawing/2014/main" id="{EFC5D190-376B-42F4-B82C-B20607F00EC7}"/>
            </a:ext>
          </a:extLst>
        </xdr:cNvPr>
        <xdr:cNvSpPr/>
      </xdr:nvSpPr>
      <xdr:spPr>
        <a:xfrm>
          <a:off x="9655175" y="633783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163116</xdr:rowOff>
    </xdr:from>
    <xdr:ext cx="469744" cy="259045"/>
    <xdr:sp macro="" textlink="">
      <xdr:nvSpPr>
        <xdr:cNvPr id="127" name="【道路】&#10;一人当たり延長該当値テキスト">
          <a:extLst>
            <a:ext uri="{FF2B5EF4-FFF2-40B4-BE49-F238E27FC236}">
              <a16:creationId xmlns:a16="http://schemas.microsoft.com/office/drawing/2014/main" id="{0700D9DC-2B62-4A0F-AE99-15EE8C733198}"/>
            </a:ext>
          </a:extLst>
        </xdr:cNvPr>
        <xdr:cNvSpPr txBox="1"/>
      </xdr:nvSpPr>
      <xdr:spPr>
        <a:xfrm>
          <a:off x="9729788" y="632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15708</xdr:rowOff>
    </xdr:from>
    <xdr:to>
      <xdr:col>50</xdr:col>
      <xdr:colOff>165100</xdr:colOff>
      <xdr:row>39</xdr:row>
      <xdr:rowOff>117308</xdr:rowOff>
    </xdr:to>
    <xdr:sp macro="" textlink="">
      <xdr:nvSpPr>
        <xdr:cNvPr id="128" name="楕円 127">
          <a:extLst>
            <a:ext uri="{FF2B5EF4-FFF2-40B4-BE49-F238E27FC236}">
              <a16:creationId xmlns:a16="http://schemas.microsoft.com/office/drawing/2014/main" id="{8CAD6374-6909-4A10-9C8B-7D31382E8AD5}"/>
            </a:ext>
          </a:extLst>
        </xdr:cNvPr>
        <xdr:cNvSpPr/>
      </xdr:nvSpPr>
      <xdr:spPr>
        <a:xfrm>
          <a:off x="8874125" y="63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64039</xdr:rowOff>
    </xdr:from>
    <xdr:to>
      <xdr:col>55</xdr:col>
      <xdr:colOff>0</xdr:colOff>
      <xdr:row>39</xdr:row>
      <xdr:rowOff>66508</xdr:rowOff>
    </xdr:to>
    <xdr:cxnSp macro="">
      <xdr:nvCxnSpPr>
        <xdr:cNvPr id="129" name="直線コネクタ 128">
          <a:extLst>
            <a:ext uri="{FF2B5EF4-FFF2-40B4-BE49-F238E27FC236}">
              <a16:creationId xmlns:a16="http://schemas.microsoft.com/office/drawing/2014/main" id="{18C761F3-9226-4724-B5DD-0983C7254259}"/>
            </a:ext>
          </a:extLst>
        </xdr:cNvPr>
        <xdr:cNvCxnSpPr/>
      </xdr:nvCxnSpPr>
      <xdr:spPr>
        <a:xfrm flipV="1">
          <a:off x="8924925" y="6388639"/>
          <a:ext cx="766763"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17628</xdr:rowOff>
    </xdr:from>
    <xdr:to>
      <xdr:col>46</xdr:col>
      <xdr:colOff>38100</xdr:colOff>
      <xdr:row>39</xdr:row>
      <xdr:rowOff>119228</xdr:rowOff>
    </xdr:to>
    <xdr:sp macro="" textlink="">
      <xdr:nvSpPr>
        <xdr:cNvPr id="130" name="楕円 129">
          <a:extLst>
            <a:ext uri="{FF2B5EF4-FFF2-40B4-BE49-F238E27FC236}">
              <a16:creationId xmlns:a16="http://schemas.microsoft.com/office/drawing/2014/main" id="{68265153-C12A-4269-A2EA-CBFC49734B5A}"/>
            </a:ext>
          </a:extLst>
        </xdr:cNvPr>
        <xdr:cNvSpPr/>
      </xdr:nvSpPr>
      <xdr:spPr>
        <a:xfrm>
          <a:off x="8056563" y="634222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66508</xdr:rowOff>
    </xdr:from>
    <xdr:to>
      <xdr:col>50</xdr:col>
      <xdr:colOff>114300</xdr:colOff>
      <xdr:row>39</xdr:row>
      <xdr:rowOff>68428</xdr:rowOff>
    </xdr:to>
    <xdr:cxnSp macro="">
      <xdr:nvCxnSpPr>
        <xdr:cNvPr id="131" name="直線コネクタ 130">
          <a:extLst>
            <a:ext uri="{FF2B5EF4-FFF2-40B4-BE49-F238E27FC236}">
              <a16:creationId xmlns:a16="http://schemas.microsoft.com/office/drawing/2014/main" id="{59F86C2F-AA86-44E0-9CF1-D9197FAE8FF5}"/>
            </a:ext>
          </a:extLst>
        </xdr:cNvPr>
        <xdr:cNvCxnSpPr/>
      </xdr:nvCxnSpPr>
      <xdr:spPr>
        <a:xfrm flipV="1">
          <a:off x="8107363" y="6391108"/>
          <a:ext cx="817562"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18725</xdr:rowOff>
    </xdr:from>
    <xdr:to>
      <xdr:col>41</xdr:col>
      <xdr:colOff>101600</xdr:colOff>
      <xdr:row>39</xdr:row>
      <xdr:rowOff>120325</xdr:rowOff>
    </xdr:to>
    <xdr:sp macro="" textlink="">
      <xdr:nvSpPr>
        <xdr:cNvPr id="132" name="楕円 131">
          <a:extLst>
            <a:ext uri="{FF2B5EF4-FFF2-40B4-BE49-F238E27FC236}">
              <a16:creationId xmlns:a16="http://schemas.microsoft.com/office/drawing/2014/main" id="{C0F09017-0457-44FE-8756-0A5C5E769E26}"/>
            </a:ext>
          </a:extLst>
        </xdr:cNvPr>
        <xdr:cNvSpPr/>
      </xdr:nvSpPr>
      <xdr:spPr>
        <a:xfrm>
          <a:off x="7224713" y="63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68428</xdr:rowOff>
    </xdr:from>
    <xdr:to>
      <xdr:col>45</xdr:col>
      <xdr:colOff>177800</xdr:colOff>
      <xdr:row>39</xdr:row>
      <xdr:rowOff>69525</xdr:rowOff>
    </xdr:to>
    <xdr:cxnSp macro="">
      <xdr:nvCxnSpPr>
        <xdr:cNvPr id="133" name="直線コネクタ 132">
          <a:extLst>
            <a:ext uri="{FF2B5EF4-FFF2-40B4-BE49-F238E27FC236}">
              <a16:creationId xmlns:a16="http://schemas.microsoft.com/office/drawing/2014/main" id="{065D503D-E0BF-4C58-9B58-9A4BD6B7E5C0}"/>
            </a:ext>
          </a:extLst>
        </xdr:cNvPr>
        <xdr:cNvCxnSpPr/>
      </xdr:nvCxnSpPr>
      <xdr:spPr>
        <a:xfrm flipV="1">
          <a:off x="7275513" y="6393028"/>
          <a:ext cx="83185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20920</xdr:rowOff>
    </xdr:from>
    <xdr:to>
      <xdr:col>36</xdr:col>
      <xdr:colOff>165100</xdr:colOff>
      <xdr:row>39</xdr:row>
      <xdr:rowOff>122520</xdr:rowOff>
    </xdr:to>
    <xdr:sp macro="" textlink="">
      <xdr:nvSpPr>
        <xdr:cNvPr id="134" name="楕円 133">
          <a:extLst>
            <a:ext uri="{FF2B5EF4-FFF2-40B4-BE49-F238E27FC236}">
              <a16:creationId xmlns:a16="http://schemas.microsoft.com/office/drawing/2014/main" id="{0B8E8432-56A5-4AAB-8AC0-CD3AD93F44FB}"/>
            </a:ext>
          </a:extLst>
        </xdr:cNvPr>
        <xdr:cNvSpPr/>
      </xdr:nvSpPr>
      <xdr:spPr>
        <a:xfrm>
          <a:off x="6407150" y="63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69525</xdr:rowOff>
    </xdr:from>
    <xdr:to>
      <xdr:col>41</xdr:col>
      <xdr:colOff>50800</xdr:colOff>
      <xdr:row>39</xdr:row>
      <xdr:rowOff>71720</xdr:rowOff>
    </xdr:to>
    <xdr:cxnSp macro="">
      <xdr:nvCxnSpPr>
        <xdr:cNvPr id="135" name="直線コネクタ 134">
          <a:extLst>
            <a:ext uri="{FF2B5EF4-FFF2-40B4-BE49-F238E27FC236}">
              <a16:creationId xmlns:a16="http://schemas.microsoft.com/office/drawing/2014/main" id="{7CBD1C27-CCEF-49D0-AC17-5A5EFDCC4A4A}"/>
            </a:ext>
          </a:extLst>
        </xdr:cNvPr>
        <xdr:cNvCxnSpPr/>
      </xdr:nvCxnSpPr>
      <xdr:spPr>
        <a:xfrm flipV="1">
          <a:off x="6457950" y="6394125"/>
          <a:ext cx="817563"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D2B125A3-357E-41EB-895A-F22ADB8401E8}"/>
            </a:ext>
          </a:extLst>
        </xdr:cNvPr>
        <xdr:cNvSpPr txBox="1"/>
      </xdr:nvSpPr>
      <xdr:spPr>
        <a:xfrm>
          <a:off x="8691640" y="60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D4F99DF0-807C-45D3-835E-34A0991D9DAF}"/>
            </a:ext>
          </a:extLst>
        </xdr:cNvPr>
        <xdr:cNvSpPr txBox="1"/>
      </xdr:nvSpPr>
      <xdr:spPr>
        <a:xfrm>
          <a:off x="7886777" y="601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80D3C374-285D-4B67-9F1F-A4FD432FDC40}"/>
            </a:ext>
          </a:extLst>
        </xdr:cNvPr>
        <xdr:cNvSpPr txBox="1"/>
      </xdr:nvSpPr>
      <xdr:spPr>
        <a:xfrm>
          <a:off x="7054927" y="602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80B958B4-98E4-46AB-A0FB-9F36BCD46AD4}"/>
            </a:ext>
          </a:extLst>
        </xdr:cNvPr>
        <xdr:cNvSpPr txBox="1"/>
      </xdr:nvSpPr>
      <xdr:spPr>
        <a:xfrm>
          <a:off x="6237365" y="601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108435</xdr:rowOff>
    </xdr:from>
    <xdr:ext cx="469744" cy="259045"/>
    <xdr:sp macro="" textlink="">
      <xdr:nvSpPr>
        <xdr:cNvPr id="140" name="n_1mainValue【道路】&#10;一人当たり延長">
          <a:extLst>
            <a:ext uri="{FF2B5EF4-FFF2-40B4-BE49-F238E27FC236}">
              <a16:creationId xmlns:a16="http://schemas.microsoft.com/office/drawing/2014/main" id="{13C218B9-EF51-4CD0-9327-4BA3F79FEB84}"/>
            </a:ext>
          </a:extLst>
        </xdr:cNvPr>
        <xdr:cNvSpPr txBox="1"/>
      </xdr:nvSpPr>
      <xdr:spPr>
        <a:xfrm>
          <a:off x="8691640" y="643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110355</xdr:rowOff>
    </xdr:from>
    <xdr:ext cx="469744" cy="259045"/>
    <xdr:sp macro="" textlink="">
      <xdr:nvSpPr>
        <xdr:cNvPr id="141" name="n_2mainValue【道路】&#10;一人当たり延長">
          <a:extLst>
            <a:ext uri="{FF2B5EF4-FFF2-40B4-BE49-F238E27FC236}">
              <a16:creationId xmlns:a16="http://schemas.microsoft.com/office/drawing/2014/main" id="{443E2888-668B-4CD1-A663-AC4C3DE6E345}"/>
            </a:ext>
          </a:extLst>
        </xdr:cNvPr>
        <xdr:cNvSpPr txBox="1"/>
      </xdr:nvSpPr>
      <xdr:spPr>
        <a:xfrm>
          <a:off x="7886777" y="64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111452</xdr:rowOff>
    </xdr:from>
    <xdr:ext cx="469744" cy="259045"/>
    <xdr:sp macro="" textlink="">
      <xdr:nvSpPr>
        <xdr:cNvPr id="142" name="n_3mainValue【道路】&#10;一人当たり延長">
          <a:extLst>
            <a:ext uri="{FF2B5EF4-FFF2-40B4-BE49-F238E27FC236}">
              <a16:creationId xmlns:a16="http://schemas.microsoft.com/office/drawing/2014/main" id="{42C90B9F-7D53-4C28-A3CB-41721D031447}"/>
            </a:ext>
          </a:extLst>
        </xdr:cNvPr>
        <xdr:cNvSpPr txBox="1"/>
      </xdr:nvSpPr>
      <xdr:spPr>
        <a:xfrm>
          <a:off x="7054927" y="643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113647</xdr:rowOff>
    </xdr:from>
    <xdr:ext cx="469744" cy="259045"/>
    <xdr:sp macro="" textlink="">
      <xdr:nvSpPr>
        <xdr:cNvPr id="143" name="n_4mainValue【道路】&#10;一人当たり延長">
          <a:extLst>
            <a:ext uri="{FF2B5EF4-FFF2-40B4-BE49-F238E27FC236}">
              <a16:creationId xmlns:a16="http://schemas.microsoft.com/office/drawing/2014/main" id="{11D446CA-5B40-4942-B864-335FF2D096A6}"/>
            </a:ext>
          </a:extLst>
        </xdr:cNvPr>
        <xdr:cNvSpPr txBox="1"/>
      </xdr:nvSpPr>
      <xdr:spPr>
        <a:xfrm>
          <a:off x="6237365" y="643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F93B883-6CFB-4F23-A542-0693EEC72A6A}"/>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D7F0A0C-656E-4BC7-8E24-893D55BAD63F}"/>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2AE19B3-86AC-4492-8410-6A89E9F87CF3}"/>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F32B3E8-98E0-43AA-9CE2-E78F852EF8EE}"/>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68D609D-E62C-4343-8239-A11A348B2E49}"/>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D9978237-8F52-4359-89FC-B0B3BD559D25}"/>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103512C-B06C-430A-B34A-9C5FD5DDD5C3}"/>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814807D-86F3-4BCA-94D5-8A2D5DEA774C}"/>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6276B1B-E5B6-43D3-98DC-DAD37141DE1C}"/>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59A245D-CA57-4DA6-BAE3-D9FB1E94D392}"/>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87468D1-5E8F-4986-979B-D0EF7D1570C2}"/>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5463EBCB-B8DF-4E9E-9BCF-8655C8EAA565}"/>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A08FD7CF-DCFA-417D-8AAE-7CA7C13E85DC}"/>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1BE1C08-2647-456D-B6AA-AAED74BBD7D1}"/>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257248D3-9625-41EE-A5C9-748BF44035EA}"/>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602A3B61-7660-457C-927D-8ADBF42EC712}"/>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B9792D0-7810-4D46-AE30-B1F8176CCDB8}"/>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27E5FD1-447F-4B65-A766-9FCF210C1450}"/>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44ACD1C7-56C2-413F-8B0F-594886116078}"/>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BB1A4AA0-9DDD-4262-BDD4-F0653690C288}"/>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4BA2590-7EFF-4680-915F-0F1B644FE496}"/>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209CD18F-2488-4C37-80E4-0473E67BBF44}"/>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D0B3B134-2415-4DE5-8698-AD063DE5FA70}"/>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264AF213-B8A5-42A7-828C-2C762575810E}"/>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2B1AB404-FA71-4A38-8659-0AF6ED579017}"/>
            </a:ext>
          </a:extLst>
        </xdr:cNvPr>
        <xdr:cNvCxnSpPr/>
      </xdr:nvCxnSpPr>
      <xdr:spPr>
        <a:xfrm flipV="1">
          <a:off x="4291965" y="89668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EFB3A901-4001-4535-8A2F-433FFD6CE053}"/>
            </a:ext>
          </a:extLst>
        </xdr:cNvPr>
        <xdr:cNvSpPr txBox="1"/>
      </xdr:nvSpPr>
      <xdr:spPr>
        <a:xfrm>
          <a:off x="4330700"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3FDD9A40-6EDA-4554-9B23-2D41CABA1871}"/>
            </a:ext>
          </a:extLst>
        </xdr:cNvPr>
        <xdr:cNvCxnSpPr/>
      </xdr:nvCxnSpPr>
      <xdr:spPr>
        <a:xfrm>
          <a:off x="4217988" y="1023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165ECFB9-89B9-4610-A979-CAFE8BF70FC3}"/>
            </a:ext>
          </a:extLst>
        </xdr:cNvPr>
        <xdr:cNvSpPr txBox="1"/>
      </xdr:nvSpPr>
      <xdr:spPr>
        <a:xfrm>
          <a:off x="4330700" y="875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DB5C0BF7-9244-49EC-8642-D3FC5B5C5282}"/>
            </a:ext>
          </a:extLst>
        </xdr:cNvPr>
        <xdr:cNvCxnSpPr/>
      </xdr:nvCxnSpPr>
      <xdr:spPr>
        <a:xfrm>
          <a:off x="4217988" y="89668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ABABA45C-9D44-45EB-BC0B-A37B0BA5DE1D}"/>
            </a:ext>
          </a:extLst>
        </xdr:cNvPr>
        <xdr:cNvSpPr txBox="1"/>
      </xdr:nvSpPr>
      <xdr:spPr>
        <a:xfrm>
          <a:off x="4330700" y="9723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56054745-C5C1-4634-BAB3-0A90BBAA2759}"/>
            </a:ext>
          </a:extLst>
        </xdr:cNvPr>
        <xdr:cNvSpPr/>
      </xdr:nvSpPr>
      <xdr:spPr>
        <a:xfrm>
          <a:off x="42418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0BAAA43-01AE-451D-9CD1-B6EDA6EBBA2E}"/>
            </a:ext>
          </a:extLst>
        </xdr:cNvPr>
        <xdr:cNvSpPr/>
      </xdr:nvSpPr>
      <xdr:spPr>
        <a:xfrm>
          <a:off x="3475038" y="972566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1A5B2B6C-483E-4552-A697-FBEBE12FB4EA}"/>
            </a:ext>
          </a:extLst>
        </xdr:cNvPr>
        <xdr:cNvSpPr/>
      </xdr:nvSpPr>
      <xdr:spPr>
        <a:xfrm>
          <a:off x="2643188" y="97008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98BD3CF5-CBC3-4EC6-8C45-90F3B19C52AE}"/>
            </a:ext>
          </a:extLst>
        </xdr:cNvPr>
        <xdr:cNvSpPr/>
      </xdr:nvSpPr>
      <xdr:spPr>
        <a:xfrm>
          <a:off x="1825625" y="96894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486F861F-E879-48B1-B20E-7476071E0C23}"/>
            </a:ext>
          </a:extLst>
        </xdr:cNvPr>
        <xdr:cNvSpPr/>
      </xdr:nvSpPr>
      <xdr:spPr>
        <a:xfrm>
          <a:off x="1008063" y="96627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5C8253D-B1A9-4D2E-A6D8-43DFD64490C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354704B-E93E-4447-B99D-CAAE01A95CFC}"/>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5CED02A-FC38-4C8C-AA87-10065781336A}"/>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337418-698E-4363-BF64-C033D0B7D082}"/>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E8DF2D9-4CD2-4D85-A7ED-83D46DE4BD49}"/>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4" name="楕円 183">
          <a:extLst>
            <a:ext uri="{FF2B5EF4-FFF2-40B4-BE49-F238E27FC236}">
              <a16:creationId xmlns:a16="http://schemas.microsoft.com/office/drawing/2014/main" id="{E35C48E8-1BB2-4760-B5B6-E369E639D723}"/>
            </a:ext>
          </a:extLst>
        </xdr:cNvPr>
        <xdr:cNvSpPr/>
      </xdr:nvSpPr>
      <xdr:spPr>
        <a:xfrm>
          <a:off x="4241800" y="96894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34B0B5D2-88EA-4952-AD51-DD6FA9BBF5B2}"/>
            </a:ext>
          </a:extLst>
        </xdr:cNvPr>
        <xdr:cNvSpPr txBox="1"/>
      </xdr:nvSpPr>
      <xdr:spPr>
        <a:xfrm>
          <a:off x="4330700"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186" name="楕円 185">
          <a:extLst>
            <a:ext uri="{FF2B5EF4-FFF2-40B4-BE49-F238E27FC236}">
              <a16:creationId xmlns:a16="http://schemas.microsoft.com/office/drawing/2014/main" id="{6A4EF59E-9499-4D1C-A992-9DC4FBFDA231}"/>
            </a:ext>
          </a:extLst>
        </xdr:cNvPr>
        <xdr:cNvSpPr/>
      </xdr:nvSpPr>
      <xdr:spPr>
        <a:xfrm>
          <a:off x="3475038" y="965898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60</xdr:row>
      <xdr:rowOff>5715</xdr:rowOff>
    </xdr:to>
    <xdr:cxnSp macro="">
      <xdr:nvCxnSpPr>
        <xdr:cNvPr id="187" name="直線コネクタ 186">
          <a:extLst>
            <a:ext uri="{FF2B5EF4-FFF2-40B4-BE49-F238E27FC236}">
              <a16:creationId xmlns:a16="http://schemas.microsoft.com/office/drawing/2014/main" id="{CD181430-F220-4B62-BE23-ADCC6A3CE4BB}"/>
            </a:ext>
          </a:extLst>
        </xdr:cNvPr>
        <xdr:cNvCxnSpPr/>
      </xdr:nvCxnSpPr>
      <xdr:spPr>
        <a:xfrm>
          <a:off x="3525838" y="9709785"/>
          <a:ext cx="766762"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65405</xdr:rowOff>
    </xdr:from>
    <xdr:to>
      <xdr:col>15</xdr:col>
      <xdr:colOff>101600</xdr:colOff>
      <xdr:row>59</xdr:row>
      <xdr:rowOff>167005</xdr:rowOff>
    </xdr:to>
    <xdr:sp macro="" textlink="">
      <xdr:nvSpPr>
        <xdr:cNvPr id="188" name="楕円 187">
          <a:extLst>
            <a:ext uri="{FF2B5EF4-FFF2-40B4-BE49-F238E27FC236}">
              <a16:creationId xmlns:a16="http://schemas.microsoft.com/office/drawing/2014/main" id="{48891249-1A65-42B4-ADC3-CD14639DCB58}"/>
            </a:ext>
          </a:extLst>
        </xdr:cNvPr>
        <xdr:cNvSpPr/>
      </xdr:nvSpPr>
      <xdr:spPr>
        <a:xfrm>
          <a:off x="2643188" y="962850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146685</xdr:rowOff>
    </xdr:to>
    <xdr:cxnSp macro="">
      <xdr:nvCxnSpPr>
        <xdr:cNvPr id="189" name="直線コネクタ 188">
          <a:extLst>
            <a:ext uri="{FF2B5EF4-FFF2-40B4-BE49-F238E27FC236}">
              <a16:creationId xmlns:a16="http://schemas.microsoft.com/office/drawing/2014/main" id="{78DAA008-4C89-4B02-9671-2B29EA79F8DD}"/>
            </a:ext>
          </a:extLst>
        </xdr:cNvPr>
        <xdr:cNvCxnSpPr/>
      </xdr:nvCxnSpPr>
      <xdr:spPr>
        <a:xfrm>
          <a:off x="2693988" y="9679305"/>
          <a:ext cx="8318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0" name="楕円 189">
          <a:extLst>
            <a:ext uri="{FF2B5EF4-FFF2-40B4-BE49-F238E27FC236}">
              <a16:creationId xmlns:a16="http://schemas.microsoft.com/office/drawing/2014/main" id="{60D7009E-8EED-4566-9F1E-D515EBC8C736}"/>
            </a:ext>
          </a:extLst>
        </xdr:cNvPr>
        <xdr:cNvSpPr/>
      </xdr:nvSpPr>
      <xdr:spPr>
        <a:xfrm>
          <a:off x="1825625"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116205</xdr:rowOff>
    </xdr:to>
    <xdr:cxnSp macro="">
      <xdr:nvCxnSpPr>
        <xdr:cNvPr id="191" name="直線コネクタ 190">
          <a:extLst>
            <a:ext uri="{FF2B5EF4-FFF2-40B4-BE49-F238E27FC236}">
              <a16:creationId xmlns:a16="http://schemas.microsoft.com/office/drawing/2014/main" id="{F28F77A7-8357-4047-8083-D98C66075E43}"/>
            </a:ext>
          </a:extLst>
        </xdr:cNvPr>
        <xdr:cNvCxnSpPr/>
      </xdr:nvCxnSpPr>
      <xdr:spPr>
        <a:xfrm>
          <a:off x="1876425" y="9646920"/>
          <a:ext cx="817563"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xdr:rowOff>
    </xdr:from>
    <xdr:to>
      <xdr:col>6</xdr:col>
      <xdr:colOff>38100</xdr:colOff>
      <xdr:row>59</xdr:row>
      <xdr:rowOff>115570</xdr:rowOff>
    </xdr:to>
    <xdr:sp macro="" textlink="">
      <xdr:nvSpPr>
        <xdr:cNvPr id="192" name="楕円 191">
          <a:extLst>
            <a:ext uri="{FF2B5EF4-FFF2-40B4-BE49-F238E27FC236}">
              <a16:creationId xmlns:a16="http://schemas.microsoft.com/office/drawing/2014/main" id="{1E839E43-CCA1-4721-9082-8E2A50618F6A}"/>
            </a:ext>
          </a:extLst>
        </xdr:cNvPr>
        <xdr:cNvSpPr/>
      </xdr:nvSpPr>
      <xdr:spPr>
        <a:xfrm>
          <a:off x="1008063" y="95770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64770</xdr:rowOff>
    </xdr:from>
    <xdr:to>
      <xdr:col>10</xdr:col>
      <xdr:colOff>114300</xdr:colOff>
      <xdr:row>59</xdr:row>
      <xdr:rowOff>83820</xdr:rowOff>
    </xdr:to>
    <xdr:cxnSp macro="">
      <xdr:nvCxnSpPr>
        <xdr:cNvPr id="193" name="直線コネクタ 192">
          <a:extLst>
            <a:ext uri="{FF2B5EF4-FFF2-40B4-BE49-F238E27FC236}">
              <a16:creationId xmlns:a16="http://schemas.microsoft.com/office/drawing/2014/main" id="{A50B0934-7CFE-48EF-B871-CBF22B984822}"/>
            </a:ext>
          </a:extLst>
        </xdr:cNvPr>
        <xdr:cNvCxnSpPr/>
      </xdr:nvCxnSpPr>
      <xdr:spPr>
        <a:xfrm>
          <a:off x="1058863" y="9627870"/>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619AD1D8-2CF6-4C5B-A2C5-570625D0DB3F}"/>
            </a:ext>
          </a:extLst>
        </xdr:cNvPr>
        <xdr:cNvSpPr txBox="1"/>
      </xdr:nvSpPr>
      <xdr:spPr>
        <a:xfrm>
          <a:off x="3324869" y="980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60AD28BA-6AE2-43D9-9A94-1DD3F1B39CE9}"/>
            </a:ext>
          </a:extLst>
        </xdr:cNvPr>
        <xdr:cNvSpPr txBox="1"/>
      </xdr:nvSpPr>
      <xdr:spPr>
        <a:xfrm>
          <a:off x="2505719" y="978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FCC3735D-2E7E-4B10-B167-14592092A1A1}"/>
            </a:ext>
          </a:extLst>
        </xdr:cNvPr>
        <xdr:cNvSpPr txBox="1"/>
      </xdr:nvSpPr>
      <xdr:spPr>
        <a:xfrm>
          <a:off x="1688157"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3977BB99-25A7-4F17-B5EF-03AB5FC18AB0}"/>
            </a:ext>
          </a:extLst>
        </xdr:cNvPr>
        <xdr:cNvSpPr txBox="1"/>
      </xdr:nvSpPr>
      <xdr:spPr>
        <a:xfrm>
          <a:off x="87059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42562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D6A669A1-1D6D-4291-B8E3-C021D42B2821}"/>
            </a:ext>
          </a:extLst>
        </xdr:cNvPr>
        <xdr:cNvSpPr txBox="1"/>
      </xdr:nvSpPr>
      <xdr:spPr>
        <a:xfrm>
          <a:off x="3324869"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6DE33DF-6900-4980-B9BD-0732AEE4BD3F}"/>
            </a:ext>
          </a:extLst>
        </xdr:cNvPr>
        <xdr:cNvSpPr txBox="1"/>
      </xdr:nvSpPr>
      <xdr:spPr>
        <a:xfrm>
          <a:off x="2505719"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B80FE0FC-A2A5-4F78-B58A-1CE2EA1A52AD}"/>
            </a:ext>
          </a:extLst>
        </xdr:cNvPr>
        <xdr:cNvSpPr txBox="1"/>
      </xdr:nvSpPr>
      <xdr:spPr>
        <a:xfrm>
          <a:off x="1688157"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F95BCD75-318D-4A31-AA89-7D00FF313424}"/>
            </a:ext>
          </a:extLst>
        </xdr:cNvPr>
        <xdr:cNvSpPr txBox="1"/>
      </xdr:nvSpPr>
      <xdr:spPr>
        <a:xfrm>
          <a:off x="87059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EF784708-CF94-4E7B-88FB-79B5D9C996A9}"/>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1A773DC-3C7C-4869-9694-A564F2E4F305}"/>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8B38C486-4F5F-47A2-82BD-A2EA3D10DF5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D9ABA26-084B-4288-B946-F736C474B115}"/>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81657488-2878-444B-A50B-53140C03E165}"/>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14FFB0A-F86D-48D2-9BC3-2DCBF948E8E8}"/>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DA637FED-69C5-432D-A154-1B40F7C927F6}"/>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C35ABB5A-6677-4870-9399-06509268146C}"/>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B108E50-F906-498A-AF41-83B78F23EF23}"/>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BC261607-4EF1-40A1-830C-E4D76927F056}"/>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F81EC66-489F-4ABE-8174-94ADEFC51FD1}"/>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E75364F0-3A88-4C83-995F-4AD474A964B4}"/>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37BE063C-4A21-4AC7-88C5-70881DFE5633}"/>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CDDCB0F7-856D-40BD-BE99-D719F77193F6}"/>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24D9217C-B417-4279-A2D2-D5D03673ECFB}"/>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B8256BD0-EC12-49A0-9B86-CB6A71BF8CEA}"/>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7FAE51DD-E935-4764-8A10-58B9554C3C7E}"/>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1DB97D10-34F3-4001-94E5-2F4869131228}"/>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69732081-CCD8-43C9-AC81-C90E0CB29C7E}"/>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188EEB7B-012E-4879-B97A-BBE3A689A545}"/>
            </a:ext>
          </a:extLst>
        </xdr:cNvPr>
        <xdr:cNvSpPr txBox="1"/>
      </xdr:nvSpPr>
      <xdr:spPr>
        <a:xfrm>
          <a:off x="5565669" y="887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16D975E-BB60-49DA-A6E4-8BE5F3613709}"/>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ACE49146-FA3F-4498-B4C9-193D15454ABE}"/>
            </a:ext>
          </a:extLst>
        </xdr:cNvPr>
        <xdr:cNvSpPr txBox="1"/>
      </xdr:nvSpPr>
      <xdr:spPr>
        <a:xfrm>
          <a:off x="5565669" y="8516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2BD70B5-D8B3-4920-9910-711C88152CE9}"/>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989C77A0-F9C9-43D2-A2B9-0A27EDEE97A2}"/>
            </a:ext>
          </a:extLst>
        </xdr:cNvPr>
        <xdr:cNvCxnSpPr/>
      </xdr:nvCxnSpPr>
      <xdr:spPr>
        <a:xfrm flipV="1">
          <a:off x="9691053" y="9098345"/>
          <a:ext cx="0" cy="134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3716934C-FFEC-4B4A-BA55-112C7BDE1D59}"/>
            </a:ext>
          </a:extLst>
        </xdr:cNvPr>
        <xdr:cNvSpPr txBox="1"/>
      </xdr:nvSpPr>
      <xdr:spPr>
        <a:xfrm>
          <a:off x="9729788" y="104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9D7168AD-69F1-4A9F-8265-BD7DD169FF70}"/>
            </a:ext>
          </a:extLst>
        </xdr:cNvPr>
        <xdr:cNvCxnSpPr/>
      </xdr:nvCxnSpPr>
      <xdr:spPr>
        <a:xfrm>
          <a:off x="9617075" y="1044404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DD7B8AF-6A1F-46D1-A1EF-638430270D45}"/>
            </a:ext>
          </a:extLst>
        </xdr:cNvPr>
        <xdr:cNvSpPr txBox="1"/>
      </xdr:nvSpPr>
      <xdr:spPr>
        <a:xfrm>
          <a:off x="9729788" y="889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13DD91B7-8384-4F78-8DCA-CFC4177C5199}"/>
            </a:ext>
          </a:extLst>
        </xdr:cNvPr>
        <xdr:cNvCxnSpPr/>
      </xdr:nvCxnSpPr>
      <xdr:spPr>
        <a:xfrm>
          <a:off x="9617075" y="90983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4B1478FF-58FA-49CF-A3D4-8D1F2A203E37}"/>
            </a:ext>
          </a:extLst>
        </xdr:cNvPr>
        <xdr:cNvSpPr txBox="1"/>
      </xdr:nvSpPr>
      <xdr:spPr>
        <a:xfrm>
          <a:off x="9729788" y="1002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174FD738-4E46-40EF-98BD-FD7B44F2CA54}"/>
            </a:ext>
          </a:extLst>
        </xdr:cNvPr>
        <xdr:cNvSpPr/>
      </xdr:nvSpPr>
      <xdr:spPr>
        <a:xfrm>
          <a:off x="9655175" y="1004822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9C7C554D-4571-43D0-903C-3E3FCFF3205C}"/>
            </a:ext>
          </a:extLst>
        </xdr:cNvPr>
        <xdr:cNvSpPr/>
      </xdr:nvSpPr>
      <xdr:spPr>
        <a:xfrm>
          <a:off x="8874125" y="10047840"/>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C9758AF3-2813-4436-BCD5-DF2320ABE2AB}"/>
            </a:ext>
          </a:extLst>
        </xdr:cNvPr>
        <xdr:cNvSpPr/>
      </xdr:nvSpPr>
      <xdr:spPr>
        <a:xfrm>
          <a:off x="8056563" y="1004685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EA9CD146-A1D5-40FA-90C0-F8C696EC8F48}"/>
            </a:ext>
          </a:extLst>
        </xdr:cNvPr>
        <xdr:cNvSpPr/>
      </xdr:nvSpPr>
      <xdr:spPr>
        <a:xfrm>
          <a:off x="7224713" y="1005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50CA54CC-B375-43FF-A942-1781757690C2}"/>
            </a:ext>
          </a:extLst>
        </xdr:cNvPr>
        <xdr:cNvSpPr/>
      </xdr:nvSpPr>
      <xdr:spPr>
        <a:xfrm>
          <a:off x="6407150" y="10050790"/>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4B5B576-9336-43AB-B1AB-78A581F1CA07}"/>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71396A0-55D0-4466-8579-B8D7436E135D}"/>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76B314E-8536-4AF4-9F82-7724CAB0B3E8}"/>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49E5F7D-3176-4055-A7A8-AFAA8A9BD45A}"/>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41A4139-3192-4AE4-A25F-C8E1A65A733C}"/>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130442</xdr:rowOff>
    </xdr:from>
    <xdr:to>
      <xdr:col>55</xdr:col>
      <xdr:colOff>50800</xdr:colOff>
      <xdr:row>61</xdr:row>
      <xdr:rowOff>60592</xdr:rowOff>
    </xdr:to>
    <xdr:sp macro="" textlink="">
      <xdr:nvSpPr>
        <xdr:cNvPr id="241" name="楕円 240">
          <a:extLst>
            <a:ext uri="{FF2B5EF4-FFF2-40B4-BE49-F238E27FC236}">
              <a16:creationId xmlns:a16="http://schemas.microsoft.com/office/drawing/2014/main" id="{CBB95BEB-BF2F-4F11-9A71-6C70D150FF32}"/>
            </a:ext>
          </a:extLst>
        </xdr:cNvPr>
        <xdr:cNvSpPr/>
      </xdr:nvSpPr>
      <xdr:spPr>
        <a:xfrm>
          <a:off x="9655175" y="985546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153319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F954CCD7-CBD2-43F9-A67C-CEB3483804BA}"/>
            </a:ext>
          </a:extLst>
        </xdr:cNvPr>
        <xdr:cNvSpPr txBox="1"/>
      </xdr:nvSpPr>
      <xdr:spPr>
        <a:xfrm>
          <a:off x="9729788" y="971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133155</xdr:rowOff>
    </xdr:from>
    <xdr:to>
      <xdr:col>50</xdr:col>
      <xdr:colOff>165100</xdr:colOff>
      <xdr:row>61</xdr:row>
      <xdr:rowOff>63305</xdr:rowOff>
    </xdr:to>
    <xdr:sp macro="" textlink="">
      <xdr:nvSpPr>
        <xdr:cNvPr id="243" name="楕円 242">
          <a:extLst>
            <a:ext uri="{FF2B5EF4-FFF2-40B4-BE49-F238E27FC236}">
              <a16:creationId xmlns:a16="http://schemas.microsoft.com/office/drawing/2014/main" id="{33B2EBC7-D7BB-4416-BC03-12A18AA069F4}"/>
            </a:ext>
          </a:extLst>
        </xdr:cNvPr>
        <xdr:cNvSpPr/>
      </xdr:nvSpPr>
      <xdr:spPr>
        <a:xfrm>
          <a:off x="8874125" y="98581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9792</xdr:rowOff>
    </xdr:from>
    <xdr:to>
      <xdr:col>55</xdr:col>
      <xdr:colOff>0</xdr:colOff>
      <xdr:row>61</xdr:row>
      <xdr:rowOff>12505</xdr:rowOff>
    </xdr:to>
    <xdr:cxnSp macro="">
      <xdr:nvCxnSpPr>
        <xdr:cNvPr id="244" name="直線コネクタ 243">
          <a:extLst>
            <a:ext uri="{FF2B5EF4-FFF2-40B4-BE49-F238E27FC236}">
              <a16:creationId xmlns:a16="http://schemas.microsoft.com/office/drawing/2014/main" id="{954516B8-C8FA-4336-8061-35C1DF4DB967}"/>
            </a:ext>
          </a:extLst>
        </xdr:cNvPr>
        <xdr:cNvCxnSpPr/>
      </xdr:nvCxnSpPr>
      <xdr:spPr>
        <a:xfrm flipV="1">
          <a:off x="8924925" y="9896742"/>
          <a:ext cx="766763"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135547</xdr:rowOff>
    </xdr:from>
    <xdr:to>
      <xdr:col>46</xdr:col>
      <xdr:colOff>38100</xdr:colOff>
      <xdr:row>61</xdr:row>
      <xdr:rowOff>65697</xdr:rowOff>
    </xdr:to>
    <xdr:sp macro="" textlink="">
      <xdr:nvSpPr>
        <xdr:cNvPr id="245" name="楕円 244">
          <a:extLst>
            <a:ext uri="{FF2B5EF4-FFF2-40B4-BE49-F238E27FC236}">
              <a16:creationId xmlns:a16="http://schemas.microsoft.com/office/drawing/2014/main" id="{F7F61A5B-4344-4C97-9161-8EC993D60944}"/>
            </a:ext>
          </a:extLst>
        </xdr:cNvPr>
        <xdr:cNvSpPr/>
      </xdr:nvSpPr>
      <xdr:spPr>
        <a:xfrm>
          <a:off x="8056563" y="986057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12505</xdr:rowOff>
    </xdr:from>
    <xdr:to>
      <xdr:col>50</xdr:col>
      <xdr:colOff>114300</xdr:colOff>
      <xdr:row>61</xdr:row>
      <xdr:rowOff>14897</xdr:rowOff>
    </xdr:to>
    <xdr:cxnSp macro="">
      <xdr:nvCxnSpPr>
        <xdr:cNvPr id="246" name="直線コネクタ 245">
          <a:extLst>
            <a:ext uri="{FF2B5EF4-FFF2-40B4-BE49-F238E27FC236}">
              <a16:creationId xmlns:a16="http://schemas.microsoft.com/office/drawing/2014/main" id="{FDD587C4-7B8F-479B-8549-D435F4808F58}"/>
            </a:ext>
          </a:extLst>
        </xdr:cNvPr>
        <xdr:cNvCxnSpPr/>
      </xdr:nvCxnSpPr>
      <xdr:spPr>
        <a:xfrm flipV="1">
          <a:off x="8107363" y="9899455"/>
          <a:ext cx="817562"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136720</xdr:rowOff>
    </xdr:from>
    <xdr:to>
      <xdr:col>41</xdr:col>
      <xdr:colOff>101600</xdr:colOff>
      <xdr:row>61</xdr:row>
      <xdr:rowOff>66870</xdr:rowOff>
    </xdr:to>
    <xdr:sp macro="" textlink="">
      <xdr:nvSpPr>
        <xdr:cNvPr id="247" name="楕円 246">
          <a:extLst>
            <a:ext uri="{FF2B5EF4-FFF2-40B4-BE49-F238E27FC236}">
              <a16:creationId xmlns:a16="http://schemas.microsoft.com/office/drawing/2014/main" id="{CFED07CE-2E3A-4DB4-BE9E-4557C53E6307}"/>
            </a:ext>
          </a:extLst>
        </xdr:cNvPr>
        <xdr:cNvSpPr/>
      </xdr:nvSpPr>
      <xdr:spPr>
        <a:xfrm>
          <a:off x="7224713" y="98617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14897</xdr:rowOff>
    </xdr:from>
    <xdr:to>
      <xdr:col>45</xdr:col>
      <xdr:colOff>177800</xdr:colOff>
      <xdr:row>61</xdr:row>
      <xdr:rowOff>16070</xdr:rowOff>
    </xdr:to>
    <xdr:cxnSp macro="">
      <xdr:nvCxnSpPr>
        <xdr:cNvPr id="248" name="直線コネクタ 247">
          <a:extLst>
            <a:ext uri="{FF2B5EF4-FFF2-40B4-BE49-F238E27FC236}">
              <a16:creationId xmlns:a16="http://schemas.microsoft.com/office/drawing/2014/main" id="{6AE2978F-4FEB-4316-B380-6FA072B8AFAD}"/>
            </a:ext>
          </a:extLst>
        </xdr:cNvPr>
        <xdr:cNvCxnSpPr/>
      </xdr:nvCxnSpPr>
      <xdr:spPr>
        <a:xfrm flipV="1">
          <a:off x="7275513" y="9901847"/>
          <a:ext cx="83185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144245</xdr:rowOff>
    </xdr:from>
    <xdr:to>
      <xdr:col>36</xdr:col>
      <xdr:colOff>165100</xdr:colOff>
      <xdr:row>61</xdr:row>
      <xdr:rowOff>74395</xdr:rowOff>
    </xdr:to>
    <xdr:sp macro="" textlink="">
      <xdr:nvSpPr>
        <xdr:cNvPr id="249" name="楕円 248">
          <a:extLst>
            <a:ext uri="{FF2B5EF4-FFF2-40B4-BE49-F238E27FC236}">
              <a16:creationId xmlns:a16="http://schemas.microsoft.com/office/drawing/2014/main" id="{75E6129F-DC9F-47C9-8B2D-887299C0421A}"/>
            </a:ext>
          </a:extLst>
        </xdr:cNvPr>
        <xdr:cNvSpPr/>
      </xdr:nvSpPr>
      <xdr:spPr>
        <a:xfrm>
          <a:off x="6407150" y="98692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16070</xdr:rowOff>
    </xdr:from>
    <xdr:to>
      <xdr:col>41</xdr:col>
      <xdr:colOff>50800</xdr:colOff>
      <xdr:row>61</xdr:row>
      <xdr:rowOff>23595</xdr:rowOff>
    </xdr:to>
    <xdr:cxnSp macro="">
      <xdr:nvCxnSpPr>
        <xdr:cNvPr id="250" name="直線コネクタ 249">
          <a:extLst>
            <a:ext uri="{FF2B5EF4-FFF2-40B4-BE49-F238E27FC236}">
              <a16:creationId xmlns:a16="http://schemas.microsoft.com/office/drawing/2014/main" id="{AF14E9D1-271A-43E0-BA21-E152F2EEF60F}"/>
            </a:ext>
          </a:extLst>
        </xdr:cNvPr>
        <xdr:cNvCxnSpPr/>
      </xdr:nvCxnSpPr>
      <xdr:spPr>
        <a:xfrm flipV="1">
          <a:off x="6457950" y="9903020"/>
          <a:ext cx="817563"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EC8C20DA-12B5-489D-BEF4-07528132A991}"/>
            </a:ext>
          </a:extLst>
        </xdr:cNvPr>
        <xdr:cNvSpPr txBox="1"/>
      </xdr:nvSpPr>
      <xdr:spPr>
        <a:xfrm>
          <a:off x="8659324" y="101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E0055B95-9FDC-4D77-956A-ED9D605DE623}"/>
            </a:ext>
          </a:extLst>
        </xdr:cNvPr>
        <xdr:cNvSpPr txBox="1"/>
      </xdr:nvSpPr>
      <xdr:spPr>
        <a:xfrm>
          <a:off x="7854461" y="101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1275BC5-4583-467D-9047-0D05ECFE2003}"/>
            </a:ext>
          </a:extLst>
        </xdr:cNvPr>
        <xdr:cNvSpPr txBox="1"/>
      </xdr:nvSpPr>
      <xdr:spPr>
        <a:xfrm>
          <a:off x="7036899" y="101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601B6AC-1C16-47AB-8228-76FADD3C70BB}"/>
            </a:ext>
          </a:extLst>
        </xdr:cNvPr>
        <xdr:cNvSpPr txBox="1"/>
      </xdr:nvSpPr>
      <xdr:spPr>
        <a:xfrm>
          <a:off x="6205049" y="1013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79832</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F06D07A1-30AB-439C-9F73-C8F85E2F549D}"/>
            </a:ext>
          </a:extLst>
        </xdr:cNvPr>
        <xdr:cNvSpPr txBox="1"/>
      </xdr:nvSpPr>
      <xdr:spPr>
        <a:xfrm>
          <a:off x="8636533" y="964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82224</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79EC04AB-567F-4510-86BA-30EFA71A2E2A}"/>
            </a:ext>
          </a:extLst>
        </xdr:cNvPr>
        <xdr:cNvSpPr txBox="1"/>
      </xdr:nvSpPr>
      <xdr:spPr>
        <a:xfrm>
          <a:off x="7822145" y="964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83397</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F42FC81-FF88-47E3-AD7C-9AC563FA5354}"/>
            </a:ext>
          </a:extLst>
        </xdr:cNvPr>
        <xdr:cNvSpPr txBox="1"/>
      </xdr:nvSpPr>
      <xdr:spPr>
        <a:xfrm>
          <a:off x="7004583" y="964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90922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2BDF16B0-BC1B-4B0D-870D-055E5979A0B8}"/>
            </a:ext>
          </a:extLst>
        </xdr:cNvPr>
        <xdr:cNvSpPr txBox="1"/>
      </xdr:nvSpPr>
      <xdr:spPr>
        <a:xfrm>
          <a:off x="6172733" y="965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0044E68-BBBC-4E93-8A65-201D6A62B8C5}"/>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5D24E57-D907-426E-A702-298C3AA2F53D}"/>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4E9380D-86DF-481E-A115-0B878D714517}"/>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84F3D4E-F4C4-4D8C-8D3E-770DED025F5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398A9BF-8F60-4B7F-A963-7609E84E412F}"/>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540DBE7-080D-4C4B-8028-7F42668790A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A35011F-F8C8-4234-97B9-7B98D9704513}"/>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8158A36-6367-4AC9-90E1-76A822F904FD}"/>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9521DAE-7FB2-445C-905C-136D59DB6B1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80F0988-0F34-43D8-8EB6-7B7BCC85F517}"/>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18C1FD2-42E8-4B22-8878-98AA33E21C21}"/>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8E107313-41A3-4DC3-AD8A-E200B4688CCD}"/>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DB445A88-3BFE-4842-8B24-9BE7E60FF785}"/>
            </a:ext>
          </a:extLst>
        </xdr:cNvPr>
        <xdr:cNvSpPr txBox="1"/>
      </xdr:nvSpPr>
      <xdr:spPr>
        <a:xfrm>
          <a:off x="344654" y="139615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6EF26B9A-F0EB-464E-8554-5A431A96C459}"/>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CA32D1C-27E2-4C29-B908-8AB80D033ACD}"/>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EF163EF-2096-4D7E-A38E-E9C7ED7569F6}"/>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9D758872-6510-4A07-BA50-2FDDC13CFF55}"/>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EB2BDF15-F977-4B25-939B-240225F1AF2C}"/>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E448907-189B-49E5-AB2E-2A26855158AC}"/>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CC957EF-0FC6-49A0-8484-5CE8869FFFFA}"/>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36FE7A4-2F44-4B1C-977E-3BFCA78A34D8}"/>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5B73488D-D3CB-4DF2-ADF9-EA353727272E}"/>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3578B604-7851-4A25-AC60-5CD1D93DB1E0}"/>
            </a:ext>
          </a:extLst>
        </xdr:cNvPr>
        <xdr:cNvSpPr txBox="1"/>
      </xdr:nvSpPr>
      <xdr:spPr>
        <a:xfrm>
          <a:off x="344654" y="124239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27945E6E-1A24-4552-83FD-F7F44CC4C2EC}"/>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D7C1C315-50AA-40FF-ADC6-176061107BA5}"/>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FFA49EFA-917C-4FFF-A0A2-3B6D05D5C5C7}"/>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320D9067-C2AE-4218-B9E4-A6628404E6E5}"/>
            </a:ext>
          </a:extLst>
        </xdr:cNvPr>
        <xdr:cNvCxnSpPr/>
      </xdr:nvCxnSpPr>
      <xdr:spPr>
        <a:xfrm flipV="1">
          <a:off x="4291965" y="12605657"/>
          <a:ext cx="0" cy="130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3C81F548-8285-48AD-8C5E-9D1763D9BFC9}"/>
            </a:ext>
          </a:extLst>
        </xdr:cNvPr>
        <xdr:cNvSpPr txBox="1"/>
      </xdr:nvSpPr>
      <xdr:spPr>
        <a:xfrm>
          <a:off x="4330700" y="1391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9ABFBEBA-9F04-45A7-BBFC-5E323E7688A6}"/>
            </a:ext>
          </a:extLst>
        </xdr:cNvPr>
        <xdr:cNvCxnSpPr/>
      </xdr:nvCxnSpPr>
      <xdr:spPr>
        <a:xfrm>
          <a:off x="4217988" y="139108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8108C97D-DCBB-482E-A4B7-0A986C2361F1}"/>
            </a:ext>
          </a:extLst>
        </xdr:cNvPr>
        <xdr:cNvSpPr txBox="1"/>
      </xdr:nvSpPr>
      <xdr:spPr>
        <a:xfrm>
          <a:off x="4330700" y="1239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A89E525-0B87-402C-9CB9-75906E168DE1}"/>
            </a:ext>
          </a:extLst>
        </xdr:cNvPr>
        <xdr:cNvCxnSpPr/>
      </xdr:nvCxnSpPr>
      <xdr:spPr>
        <a:xfrm>
          <a:off x="4217988" y="126056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8D541360-6A8C-4180-8DB9-CE91303B4EF7}"/>
            </a:ext>
          </a:extLst>
        </xdr:cNvPr>
        <xdr:cNvSpPr txBox="1"/>
      </xdr:nvSpPr>
      <xdr:spPr>
        <a:xfrm>
          <a:off x="4330700" y="13377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2A19A5BD-D9F9-44B1-BFEF-FA3EE4926E22}"/>
            </a:ext>
          </a:extLst>
        </xdr:cNvPr>
        <xdr:cNvSpPr/>
      </xdr:nvSpPr>
      <xdr:spPr>
        <a:xfrm>
          <a:off x="4241800" y="1339877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56D4F0EF-A5A3-469C-BB3C-2FB4DC8A3E40}"/>
            </a:ext>
          </a:extLst>
        </xdr:cNvPr>
        <xdr:cNvSpPr/>
      </xdr:nvSpPr>
      <xdr:spPr>
        <a:xfrm>
          <a:off x="3475038" y="1336284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741D6FE7-4863-49DE-8ED8-D0D031505BF3}"/>
            </a:ext>
          </a:extLst>
        </xdr:cNvPr>
        <xdr:cNvSpPr/>
      </xdr:nvSpPr>
      <xdr:spPr>
        <a:xfrm>
          <a:off x="2643188" y="1332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8267170-CA88-4A89-A5E5-9C6DD6486146}"/>
            </a:ext>
          </a:extLst>
        </xdr:cNvPr>
        <xdr:cNvSpPr/>
      </xdr:nvSpPr>
      <xdr:spPr>
        <a:xfrm>
          <a:off x="1825625" y="1329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5F5EE389-5B5A-48EE-9B82-673083FDD5D8}"/>
            </a:ext>
          </a:extLst>
        </xdr:cNvPr>
        <xdr:cNvSpPr/>
      </xdr:nvSpPr>
      <xdr:spPr>
        <a:xfrm>
          <a:off x="1008063" y="1326787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0E32B69-7CB7-45CC-802E-EE04B5AA2A54}"/>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59D2BA7-80C2-4A3A-999F-02E083DD4241}"/>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A93BE54-8702-4472-9424-1D2C32E6ACF2}"/>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33FA7A0-4BFA-4126-B182-74DC7FFC737C}"/>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8DAA545-229A-4874-A8E5-35CE6EE80625}"/>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52614</xdr:rowOff>
    </xdr:from>
    <xdr:to>
      <xdr:col>24</xdr:col>
      <xdr:colOff>114300</xdr:colOff>
      <xdr:row>80</xdr:row>
      <xdr:rowOff>154214</xdr:rowOff>
    </xdr:to>
    <xdr:sp macro="" textlink="">
      <xdr:nvSpPr>
        <xdr:cNvPr id="301" name="楕円 300">
          <a:extLst>
            <a:ext uri="{FF2B5EF4-FFF2-40B4-BE49-F238E27FC236}">
              <a16:creationId xmlns:a16="http://schemas.microsoft.com/office/drawing/2014/main" id="{17E479E0-2C37-43DD-B419-0611FA0123CD}"/>
            </a:ext>
          </a:extLst>
        </xdr:cNvPr>
        <xdr:cNvSpPr/>
      </xdr:nvSpPr>
      <xdr:spPr>
        <a:xfrm>
          <a:off x="4241800" y="130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75491</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92EA65C7-5DC6-4CB8-A266-5D359ADAB2E2}"/>
            </a:ext>
          </a:extLst>
        </xdr:cNvPr>
        <xdr:cNvSpPr txBox="1"/>
      </xdr:nvSpPr>
      <xdr:spPr>
        <a:xfrm>
          <a:off x="4330700" y="1287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162016</xdr:rowOff>
    </xdr:from>
    <xdr:to>
      <xdr:col>20</xdr:col>
      <xdr:colOff>38100</xdr:colOff>
      <xdr:row>80</xdr:row>
      <xdr:rowOff>92166</xdr:rowOff>
    </xdr:to>
    <xdr:sp macro="" textlink="">
      <xdr:nvSpPr>
        <xdr:cNvPr id="303" name="楕円 302">
          <a:extLst>
            <a:ext uri="{FF2B5EF4-FFF2-40B4-BE49-F238E27FC236}">
              <a16:creationId xmlns:a16="http://schemas.microsoft.com/office/drawing/2014/main" id="{0D0A8967-211D-4254-B7CD-701E62A7F5CB}"/>
            </a:ext>
          </a:extLst>
        </xdr:cNvPr>
        <xdr:cNvSpPr/>
      </xdr:nvSpPr>
      <xdr:spPr>
        <a:xfrm>
          <a:off x="3475038" y="1296361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41366</xdr:rowOff>
    </xdr:from>
    <xdr:to>
      <xdr:col>24</xdr:col>
      <xdr:colOff>63500</xdr:colOff>
      <xdr:row>80</xdr:row>
      <xdr:rowOff>103414</xdr:rowOff>
    </xdr:to>
    <xdr:cxnSp macro="">
      <xdr:nvCxnSpPr>
        <xdr:cNvPr id="304" name="直線コネクタ 303">
          <a:extLst>
            <a:ext uri="{FF2B5EF4-FFF2-40B4-BE49-F238E27FC236}">
              <a16:creationId xmlns:a16="http://schemas.microsoft.com/office/drawing/2014/main" id="{9BA736CA-865B-42D5-B659-2E44FDEC94B2}"/>
            </a:ext>
          </a:extLst>
        </xdr:cNvPr>
        <xdr:cNvCxnSpPr/>
      </xdr:nvCxnSpPr>
      <xdr:spPr>
        <a:xfrm>
          <a:off x="3525838" y="13004891"/>
          <a:ext cx="766762"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103232</xdr:rowOff>
    </xdr:from>
    <xdr:to>
      <xdr:col>15</xdr:col>
      <xdr:colOff>101600</xdr:colOff>
      <xdr:row>80</xdr:row>
      <xdr:rowOff>33382</xdr:rowOff>
    </xdr:to>
    <xdr:sp macro="" textlink="">
      <xdr:nvSpPr>
        <xdr:cNvPr id="305" name="楕円 304">
          <a:extLst>
            <a:ext uri="{FF2B5EF4-FFF2-40B4-BE49-F238E27FC236}">
              <a16:creationId xmlns:a16="http://schemas.microsoft.com/office/drawing/2014/main" id="{84DC7321-9B41-4D3B-BF06-122BB4604ABC}"/>
            </a:ext>
          </a:extLst>
        </xdr:cNvPr>
        <xdr:cNvSpPr/>
      </xdr:nvSpPr>
      <xdr:spPr>
        <a:xfrm>
          <a:off x="2643188" y="129048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154032</xdr:rowOff>
    </xdr:from>
    <xdr:to>
      <xdr:col>19</xdr:col>
      <xdr:colOff>177800</xdr:colOff>
      <xdr:row>80</xdr:row>
      <xdr:rowOff>41366</xdr:rowOff>
    </xdr:to>
    <xdr:cxnSp macro="">
      <xdr:nvCxnSpPr>
        <xdr:cNvPr id="306" name="直線コネクタ 305">
          <a:extLst>
            <a:ext uri="{FF2B5EF4-FFF2-40B4-BE49-F238E27FC236}">
              <a16:creationId xmlns:a16="http://schemas.microsoft.com/office/drawing/2014/main" id="{61CBE426-E1B6-46EB-95BC-FF1903670491}"/>
            </a:ext>
          </a:extLst>
        </xdr:cNvPr>
        <xdr:cNvCxnSpPr/>
      </xdr:nvCxnSpPr>
      <xdr:spPr>
        <a:xfrm>
          <a:off x="2693988" y="12955632"/>
          <a:ext cx="83185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50981</xdr:rowOff>
    </xdr:from>
    <xdr:to>
      <xdr:col>10</xdr:col>
      <xdr:colOff>165100</xdr:colOff>
      <xdr:row>79</xdr:row>
      <xdr:rowOff>152581</xdr:rowOff>
    </xdr:to>
    <xdr:sp macro="" textlink="">
      <xdr:nvSpPr>
        <xdr:cNvPr id="307" name="楕円 306">
          <a:extLst>
            <a:ext uri="{FF2B5EF4-FFF2-40B4-BE49-F238E27FC236}">
              <a16:creationId xmlns:a16="http://schemas.microsoft.com/office/drawing/2014/main" id="{0BA40B41-20A4-40E0-A4A5-CE168C70F24A}"/>
            </a:ext>
          </a:extLst>
        </xdr:cNvPr>
        <xdr:cNvSpPr/>
      </xdr:nvSpPr>
      <xdr:spPr>
        <a:xfrm>
          <a:off x="1825625" y="1285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101781</xdr:rowOff>
    </xdr:from>
    <xdr:to>
      <xdr:col>15</xdr:col>
      <xdr:colOff>50800</xdr:colOff>
      <xdr:row>79</xdr:row>
      <xdr:rowOff>154032</xdr:rowOff>
    </xdr:to>
    <xdr:cxnSp macro="">
      <xdr:nvCxnSpPr>
        <xdr:cNvPr id="308" name="直線コネクタ 307">
          <a:extLst>
            <a:ext uri="{FF2B5EF4-FFF2-40B4-BE49-F238E27FC236}">
              <a16:creationId xmlns:a16="http://schemas.microsoft.com/office/drawing/2014/main" id="{7EE67435-8B89-4DDA-A4EC-340C58F8381C}"/>
            </a:ext>
          </a:extLst>
        </xdr:cNvPr>
        <xdr:cNvCxnSpPr/>
      </xdr:nvCxnSpPr>
      <xdr:spPr>
        <a:xfrm>
          <a:off x="1876425" y="12903381"/>
          <a:ext cx="817563"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157118</xdr:rowOff>
    </xdr:from>
    <xdr:to>
      <xdr:col>6</xdr:col>
      <xdr:colOff>38100</xdr:colOff>
      <xdr:row>79</xdr:row>
      <xdr:rowOff>87268</xdr:rowOff>
    </xdr:to>
    <xdr:sp macro="" textlink="">
      <xdr:nvSpPr>
        <xdr:cNvPr id="309" name="楕円 308">
          <a:extLst>
            <a:ext uri="{FF2B5EF4-FFF2-40B4-BE49-F238E27FC236}">
              <a16:creationId xmlns:a16="http://schemas.microsoft.com/office/drawing/2014/main" id="{172295F9-C6C3-4229-8A30-1D06BDD98903}"/>
            </a:ext>
          </a:extLst>
        </xdr:cNvPr>
        <xdr:cNvSpPr/>
      </xdr:nvSpPr>
      <xdr:spPr>
        <a:xfrm>
          <a:off x="1008063" y="1279679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36468</xdr:rowOff>
    </xdr:from>
    <xdr:to>
      <xdr:col>10</xdr:col>
      <xdr:colOff>114300</xdr:colOff>
      <xdr:row>79</xdr:row>
      <xdr:rowOff>101781</xdr:rowOff>
    </xdr:to>
    <xdr:cxnSp macro="">
      <xdr:nvCxnSpPr>
        <xdr:cNvPr id="310" name="直線コネクタ 309">
          <a:extLst>
            <a:ext uri="{FF2B5EF4-FFF2-40B4-BE49-F238E27FC236}">
              <a16:creationId xmlns:a16="http://schemas.microsoft.com/office/drawing/2014/main" id="{961E08BC-A08C-4669-94C3-C11749B010DB}"/>
            </a:ext>
          </a:extLst>
        </xdr:cNvPr>
        <xdr:cNvCxnSpPr/>
      </xdr:nvCxnSpPr>
      <xdr:spPr>
        <a:xfrm>
          <a:off x="1058863" y="12838068"/>
          <a:ext cx="817562"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D3CAA55A-A005-4D8D-A0FA-217FFE908A74}"/>
            </a:ext>
          </a:extLst>
        </xdr:cNvPr>
        <xdr:cNvSpPr txBox="1"/>
      </xdr:nvSpPr>
      <xdr:spPr>
        <a:xfrm>
          <a:off x="3324869" y="1345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CC9B4927-4EFC-4FF7-9A8C-8D99FDE564B6}"/>
            </a:ext>
          </a:extLst>
        </xdr:cNvPr>
        <xdr:cNvSpPr txBox="1"/>
      </xdr:nvSpPr>
      <xdr:spPr>
        <a:xfrm>
          <a:off x="2505719" y="1341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DE4CE27B-7B86-489C-B6AF-9A464773463C}"/>
            </a:ext>
          </a:extLst>
        </xdr:cNvPr>
        <xdr:cNvSpPr txBox="1"/>
      </xdr:nvSpPr>
      <xdr:spPr>
        <a:xfrm>
          <a:off x="1688157" y="13386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8989EB56-9207-4971-9873-C9A70E759A18}"/>
            </a:ext>
          </a:extLst>
        </xdr:cNvPr>
        <xdr:cNvSpPr txBox="1"/>
      </xdr:nvSpPr>
      <xdr:spPr>
        <a:xfrm>
          <a:off x="870594" y="1335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108693</xdr:rowOff>
    </xdr:from>
    <xdr:ext cx="405111" cy="259045"/>
    <xdr:sp macro="" textlink="">
      <xdr:nvSpPr>
        <xdr:cNvPr id="315" name="n_1mainValue【公営住宅】&#10;有形固定資産減価償却率">
          <a:extLst>
            <a:ext uri="{FF2B5EF4-FFF2-40B4-BE49-F238E27FC236}">
              <a16:creationId xmlns:a16="http://schemas.microsoft.com/office/drawing/2014/main" id="{04A49A5E-B634-484A-A5C5-9C386C4FC11C}"/>
            </a:ext>
          </a:extLst>
        </xdr:cNvPr>
        <xdr:cNvSpPr txBox="1"/>
      </xdr:nvSpPr>
      <xdr:spPr>
        <a:xfrm>
          <a:off x="3324869" y="127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49909</xdr:rowOff>
    </xdr:from>
    <xdr:ext cx="405111" cy="259045"/>
    <xdr:sp macro="" textlink="">
      <xdr:nvSpPr>
        <xdr:cNvPr id="316" name="n_2mainValue【公営住宅】&#10;有形固定資産減価償却率">
          <a:extLst>
            <a:ext uri="{FF2B5EF4-FFF2-40B4-BE49-F238E27FC236}">
              <a16:creationId xmlns:a16="http://schemas.microsoft.com/office/drawing/2014/main" id="{8E5DD13F-EB17-47A9-8DA7-2B9466CF0A9A}"/>
            </a:ext>
          </a:extLst>
        </xdr:cNvPr>
        <xdr:cNvSpPr txBox="1"/>
      </xdr:nvSpPr>
      <xdr:spPr>
        <a:xfrm>
          <a:off x="2505719" y="126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169108</xdr:rowOff>
    </xdr:from>
    <xdr:ext cx="405111" cy="259045"/>
    <xdr:sp macro="" textlink="">
      <xdr:nvSpPr>
        <xdr:cNvPr id="317" name="n_3mainValue【公営住宅】&#10;有形固定資産減価償却率">
          <a:extLst>
            <a:ext uri="{FF2B5EF4-FFF2-40B4-BE49-F238E27FC236}">
              <a16:creationId xmlns:a16="http://schemas.microsoft.com/office/drawing/2014/main" id="{8D8523D6-2FB1-4411-8C71-6A9FB27145BD}"/>
            </a:ext>
          </a:extLst>
        </xdr:cNvPr>
        <xdr:cNvSpPr txBox="1"/>
      </xdr:nvSpPr>
      <xdr:spPr>
        <a:xfrm>
          <a:off x="1688157" y="1263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103795</xdr:rowOff>
    </xdr:from>
    <xdr:ext cx="405111" cy="259045"/>
    <xdr:sp macro="" textlink="">
      <xdr:nvSpPr>
        <xdr:cNvPr id="318" name="n_4mainValue【公営住宅】&#10;有形固定資産減価償却率">
          <a:extLst>
            <a:ext uri="{FF2B5EF4-FFF2-40B4-BE49-F238E27FC236}">
              <a16:creationId xmlns:a16="http://schemas.microsoft.com/office/drawing/2014/main" id="{47942017-E987-498E-9EB4-D09DFFFCD587}"/>
            </a:ext>
          </a:extLst>
        </xdr:cNvPr>
        <xdr:cNvSpPr txBox="1"/>
      </xdr:nvSpPr>
      <xdr:spPr>
        <a:xfrm>
          <a:off x="870594" y="1258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8F5314C-B275-496D-8D57-C877F5CF2F26}"/>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5512495-D898-4433-B622-EAAE75FD74DE}"/>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DEB92A1-42E4-4E5F-B633-D0EC8D33F75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1EF5232-CC8E-4863-81B0-5A89F3B73446}"/>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980E402-A7F9-4F17-839F-D9570E1C4917}"/>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32A774C5-9F7E-43E7-9B11-30A8C053E242}"/>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E4AB552-7C8B-4B83-8A21-A726C7098939}"/>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5065E2CE-191E-4115-85F3-9A79D3BC2E4D}"/>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5D46D94-0B7A-495C-AAA5-DF127FA96CD1}"/>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9D70066E-1FE0-42C4-8501-4CE1C50831EB}"/>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F9B82BC-845A-4E8F-8D7D-8489212187DB}"/>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21FC8135-1BED-4A11-AC70-71863D9569BF}"/>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2EF6B43-DA31-4A71-911F-7B1294F66269}"/>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98910268-D859-4134-AE61-0AE12511341A}"/>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75B8D42-278D-4469-9249-C5F54BABBA9F}"/>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6A8F45F-8452-418A-B76D-EA3E9233BCFC}"/>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26235295-46B4-4396-A537-01C7F34B747F}"/>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81308DAD-2359-411C-9454-4870EE196741}"/>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67AF08D6-C1DB-465A-A345-E08D227551B6}"/>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C8A28700-8EA2-409D-ACF7-C1E3527F26F9}"/>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EC5CBF3-F5AB-40D5-8E42-5FD93ADD26C7}"/>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6849952-BA8A-4BBC-9A3A-4CE6EE7BA008}"/>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7129DDED-4EDF-4A78-83EA-60BA4B135C1A}"/>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67687D3E-4177-4AB0-B272-BA81A60A79F0}"/>
            </a:ext>
          </a:extLst>
        </xdr:cNvPr>
        <xdr:cNvCxnSpPr/>
      </xdr:nvCxnSpPr>
      <xdr:spPr>
        <a:xfrm flipV="1">
          <a:off x="9691053" y="12742545"/>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631C37E7-AB1D-497D-9632-3021ADD03560}"/>
            </a:ext>
          </a:extLst>
        </xdr:cNvPr>
        <xdr:cNvSpPr txBox="1"/>
      </xdr:nvSpPr>
      <xdr:spPr>
        <a:xfrm>
          <a:off x="9729788"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3A272E3F-DA3C-4164-9D55-E3FC8179A953}"/>
            </a:ext>
          </a:extLst>
        </xdr:cNvPr>
        <xdr:cNvCxnSpPr/>
      </xdr:nvCxnSpPr>
      <xdr:spPr>
        <a:xfrm>
          <a:off x="9617075" y="1404556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DB6B6AAF-114A-4BF0-9E93-D32FC5D18061}"/>
            </a:ext>
          </a:extLst>
        </xdr:cNvPr>
        <xdr:cNvSpPr txBox="1"/>
      </xdr:nvSpPr>
      <xdr:spPr>
        <a:xfrm>
          <a:off x="9729788" y="1252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C1B3077F-677D-4789-8387-B5CF2E5063C1}"/>
            </a:ext>
          </a:extLst>
        </xdr:cNvPr>
        <xdr:cNvCxnSpPr/>
      </xdr:nvCxnSpPr>
      <xdr:spPr>
        <a:xfrm>
          <a:off x="9617075" y="127425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D1FBD285-770D-4FFF-9C79-8A3C9024582F}"/>
            </a:ext>
          </a:extLst>
        </xdr:cNvPr>
        <xdr:cNvSpPr txBox="1"/>
      </xdr:nvSpPr>
      <xdr:spPr>
        <a:xfrm>
          <a:off x="9729788" y="1348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4C168807-89C8-4072-AA18-7D51DBE97749}"/>
            </a:ext>
          </a:extLst>
        </xdr:cNvPr>
        <xdr:cNvSpPr/>
      </xdr:nvSpPr>
      <xdr:spPr>
        <a:xfrm>
          <a:off x="9655175" y="1350822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EED23543-A04C-4FC6-BD6C-757DB6E02A24}"/>
            </a:ext>
          </a:extLst>
        </xdr:cNvPr>
        <xdr:cNvSpPr/>
      </xdr:nvSpPr>
      <xdr:spPr>
        <a:xfrm>
          <a:off x="8874125" y="135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6E20023B-6D43-43B5-B7B2-B77F85DA8036}"/>
            </a:ext>
          </a:extLst>
        </xdr:cNvPr>
        <xdr:cNvSpPr/>
      </xdr:nvSpPr>
      <xdr:spPr>
        <a:xfrm>
          <a:off x="8056563" y="13512037"/>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EB2927F1-F736-40BC-8100-92E7020CA27F}"/>
            </a:ext>
          </a:extLst>
        </xdr:cNvPr>
        <xdr:cNvSpPr/>
      </xdr:nvSpPr>
      <xdr:spPr>
        <a:xfrm>
          <a:off x="7224713" y="135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88E61FD3-C55E-46B5-A352-FCE06808E3EF}"/>
            </a:ext>
          </a:extLst>
        </xdr:cNvPr>
        <xdr:cNvSpPr/>
      </xdr:nvSpPr>
      <xdr:spPr>
        <a:xfrm>
          <a:off x="6407150" y="1349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008A319-9740-4D9A-9136-CEE229FB9539}"/>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B00F770-48F1-4015-85FC-53BD9804DC84}"/>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9E6D47-323C-47E6-BCB1-2D934BA85835}"/>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90A8E33-D4E7-4356-B8B2-EAFEA8310315}"/>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3A81E2-3E24-41D6-8A4B-681789380F55}"/>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125985</xdr:rowOff>
    </xdr:from>
    <xdr:to>
      <xdr:col>55</xdr:col>
      <xdr:colOff>50800</xdr:colOff>
      <xdr:row>81</xdr:row>
      <xdr:rowOff>56135</xdr:rowOff>
    </xdr:to>
    <xdr:sp macro="" textlink="">
      <xdr:nvSpPr>
        <xdr:cNvPr id="358" name="楕円 357">
          <a:extLst>
            <a:ext uri="{FF2B5EF4-FFF2-40B4-BE49-F238E27FC236}">
              <a16:creationId xmlns:a16="http://schemas.microsoft.com/office/drawing/2014/main" id="{F21DBFE9-5D16-454F-99F1-7A9F792C1FCF}"/>
            </a:ext>
          </a:extLst>
        </xdr:cNvPr>
        <xdr:cNvSpPr/>
      </xdr:nvSpPr>
      <xdr:spPr>
        <a:xfrm>
          <a:off x="9655175" y="1308951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148862</xdr:rowOff>
    </xdr:from>
    <xdr:ext cx="469744" cy="259045"/>
    <xdr:sp macro="" textlink="">
      <xdr:nvSpPr>
        <xdr:cNvPr id="359" name="【公営住宅】&#10;一人当たり面積該当値テキスト">
          <a:extLst>
            <a:ext uri="{FF2B5EF4-FFF2-40B4-BE49-F238E27FC236}">
              <a16:creationId xmlns:a16="http://schemas.microsoft.com/office/drawing/2014/main" id="{B46E9964-03E9-4518-9154-3F919DB6BC02}"/>
            </a:ext>
          </a:extLst>
        </xdr:cNvPr>
        <xdr:cNvSpPr txBox="1"/>
      </xdr:nvSpPr>
      <xdr:spPr>
        <a:xfrm>
          <a:off x="9729788" y="129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122937</xdr:rowOff>
    </xdr:from>
    <xdr:to>
      <xdr:col>50</xdr:col>
      <xdr:colOff>165100</xdr:colOff>
      <xdr:row>81</xdr:row>
      <xdr:rowOff>53087</xdr:rowOff>
    </xdr:to>
    <xdr:sp macro="" textlink="">
      <xdr:nvSpPr>
        <xdr:cNvPr id="360" name="楕円 359">
          <a:extLst>
            <a:ext uri="{FF2B5EF4-FFF2-40B4-BE49-F238E27FC236}">
              <a16:creationId xmlns:a16="http://schemas.microsoft.com/office/drawing/2014/main" id="{B698084B-68BD-4D57-8AD7-EF630C05170F}"/>
            </a:ext>
          </a:extLst>
        </xdr:cNvPr>
        <xdr:cNvSpPr/>
      </xdr:nvSpPr>
      <xdr:spPr>
        <a:xfrm>
          <a:off x="8874125" y="1308646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2287</xdr:rowOff>
    </xdr:from>
    <xdr:to>
      <xdr:col>55</xdr:col>
      <xdr:colOff>0</xdr:colOff>
      <xdr:row>81</xdr:row>
      <xdr:rowOff>5335</xdr:rowOff>
    </xdr:to>
    <xdr:cxnSp macro="">
      <xdr:nvCxnSpPr>
        <xdr:cNvPr id="361" name="直線コネクタ 360">
          <a:extLst>
            <a:ext uri="{FF2B5EF4-FFF2-40B4-BE49-F238E27FC236}">
              <a16:creationId xmlns:a16="http://schemas.microsoft.com/office/drawing/2014/main" id="{42908104-9C67-4E1B-BE54-689DB83615F5}"/>
            </a:ext>
          </a:extLst>
        </xdr:cNvPr>
        <xdr:cNvCxnSpPr/>
      </xdr:nvCxnSpPr>
      <xdr:spPr>
        <a:xfrm>
          <a:off x="8924925" y="13127737"/>
          <a:ext cx="766763"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130556</xdr:rowOff>
    </xdr:from>
    <xdr:to>
      <xdr:col>46</xdr:col>
      <xdr:colOff>38100</xdr:colOff>
      <xdr:row>81</xdr:row>
      <xdr:rowOff>60706</xdr:rowOff>
    </xdr:to>
    <xdr:sp macro="" textlink="">
      <xdr:nvSpPr>
        <xdr:cNvPr id="362" name="楕円 361">
          <a:extLst>
            <a:ext uri="{FF2B5EF4-FFF2-40B4-BE49-F238E27FC236}">
              <a16:creationId xmlns:a16="http://schemas.microsoft.com/office/drawing/2014/main" id="{4DB5ACBF-3D3A-4CF8-8B3C-897862D039F4}"/>
            </a:ext>
          </a:extLst>
        </xdr:cNvPr>
        <xdr:cNvSpPr/>
      </xdr:nvSpPr>
      <xdr:spPr>
        <a:xfrm>
          <a:off x="8056563" y="1309408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2287</xdr:rowOff>
    </xdr:from>
    <xdr:to>
      <xdr:col>50</xdr:col>
      <xdr:colOff>114300</xdr:colOff>
      <xdr:row>81</xdr:row>
      <xdr:rowOff>9906</xdr:rowOff>
    </xdr:to>
    <xdr:cxnSp macro="">
      <xdr:nvCxnSpPr>
        <xdr:cNvPr id="363" name="直線コネクタ 362">
          <a:extLst>
            <a:ext uri="{FF2B5EF4-FFF2-40B4-BE49-F238E27FC236}">
              <a16:creationId xmlns:a16="http://schemas.microsoft.com/office/drawing/2014/main" id="{3DCE36E2-5865-4D0C-A3A0-75873AA4CF5D}"/>
            </a:ext>
          </a:extLst>
        </xdr:cNvPr>
        <xdr:cNvCxnSpPr/>
      </xdr:nvCxnSpPr>
      <xdr:spPr>
        <a:xfrm flipV="1">
          <a:off x="8107363" y="13127737"/>
          <a:ext cx="817562"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138176</xdr:rowOff>
    </xdr:from>
    <xdr:to>
      <xdr:col>41</xdr:col>
      <xdr:colOff>101600</xdr:colOff>
      <xdr:row>81</xdr:row>
      <xdr:rowOff>68326</xdr:rowOff>
    </xdr:to>
    <xdr:sp macro="" textlink="">
      <xdr:nvSpPr>
        <xdr:cNvPr id="364" name="楕円 363">
          <a:extLst>
            <a:ext uri="{FF2B5EF4-FFF2-40B4-BE49-F238E27FC236}">
              <a16:creationId xmlns:a16="http://schemas.microsoft.com/office/drawing/2014/main" id="{B4EFBAE0-746F-4BF6-96CC-9AE0E03C4982}"/>
            </a:ext>
          </a:extLst>
        </xdr:cNvPr>
        <xdr:cNvSpPr/>
      </xdr:nvSpPr>
      <xdr:spPr>
        <a:xfrm>
          <a:off x="7224713" y="1310170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9906</xdr:rowOff>
    </xdr:from>
    <xdr:to>
      <xdr:col>45</xdr:col>
      <xdr:colOff>177800</xdr:colOff>
      <xdr:row>81</xdr:row>
      <xdr:rowOff>17526</xdr:rowOff>
    </xdr:to>
    <xdr:cxnSp macro="">
      <xdr:nvCxnSpPr>
        <xdr:cNvPr id="365" name="直線コネクタ 364">
          <a:extLst>
            <a:ext uri="{FF2B5EF4-FFF2-40B4-BE49-F238E27FC236}">
              <a16:creationId xmlns:a16="http://schemas.microsoft.com/office/drawing/2014/main" id="{F6D4DCD4-23BC-4B5E-A62A-8CF8280EC75B}"/>
            </a:ext>
          </a:extLst>
        </xdr:cNvPr>
        <xdr:cNvCxnSpPr/>
      </xdr:nvCxnSpPr>
      <xdr:spPr>
        <a:xfrm flipV="1">
          <a:off x="7275513" y="13135356"/>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132080</xdr:rowOff>
    </xdr:from>
    <xdr:to>
      <xdr:col>36</xdr:col>
      <xdr:colOff>165100</xdr:colOff>
      <xdr:row>81</xdr:row>
      <xdr:rowOff>62230</xdr:rowOff>
    </xdr:to>
    <xdr:sp macro="" textlink="">
      <xdr:nvSpPr>
        <xdr:cNvPr id="366" name="楕円 365">
          <a:extLst>
            <a:ext uri="{FF2B5EF4-FFF2-40B4-BE49-F238E27FC236}">
              <a16:creationId xmlns:a16="http://schemas.microsoft.com/office/drawing/2014/main" id="{5BF2C818-ED04-47D6-B47B-0B9EC5C3EE87}"/>
            </a:ext>
          </a:extLst>
        </xdr:cNvPr>
        <xdr:cNvSpPr/>
      </xdr:nvSpPr>
      <xdr:spPr>
        <a:xfrm>
          <a:off x="6407150" y="130956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11430</xdr:rowOff>
    </xdr:from>
    <xdr:to>
      <xdr:col>41</xdr:col>
      <xdr:colOff>50800</xdr:colOff>
      <xdr:row>81</xdr:row>
      <xdr:rowOff>17526</xdr:rowOff>
    </xdr:to>
    <xdr:cxnSp macro="">
      <xdr:nvCxnSpPr>
        <xdr:cNvPr id="367" name="直線コネクタ 366">
          <a:extLst>
            <a:ext uri="{FF2B5EF4-FFF2-40B4-BE49-F238E27FC236}">
              <a16:creationId xmlns:a16="http://schemas.microsoft.com/office/drawing/2014/main" id="{EDF53B99-A1C1-4777-8C53-E78C4917D34F}"/>
            </a:ext>
          </a:extLst>
        </xdr:cNvPr>
        <xdr:cNvCxnSpPr/>
      </xdr:nvCxnSpPr>
      <xdr:spPr>
        <a:xfrm>
          <a:off x="6457950" y="13136880"/>
          <a:ext cx="817563"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3C0EB6D3-626B-4D78-A273-ED6C34A7BF55}"/>
            </a:ext>
          </a:extLst>
        </xdr:cNvPr>
        <xdr:cNvSpPr txBox="1"/>
      </xdr:nvSpPr>
      <xdr:spPr>
        <a:xfrm>
          <a:off x="8691640"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FFCA37DD-77D8-47BC-B6B1-5C2C9A1EC03B}"/>
            </a:ext>
          </a:extLst>
        </xdr:cNvPr>
        <xdr:cNvSpPr txBox="1"/>
      </xdr:nvSpPr>
      <xdr:spPr>
        <a:xfrm>
          <a:off x="788677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6CACF22C-EE1B-444E-85C3-2F8AD6B9218B}"/>
            </a:ext>
          </a:extLst>
        </xdr:cNvPr>
        <xdr:cNvSpPr txBox="1"/>
      </xdr:nvSpPr>
      <xdr:spPr>
        <a:xfrm>
          <a:off x="7054927"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7770F2EE-241B-4FE4-9AF9-BA6FF65B0AD0}"/>
            </a:ext>
          </a:extLst>
        </xdr:cNvPr>
        <xdr:cNvSpPr txBox="1"/>
      </xdr:nvSpPr>
      <xdr:spPr>
        <a:xfrm>
          <a:off x="6237365"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69614</xdr:rowOff>
    </xdr:from>
    <xdr:ext cx="469744" cy="259045"/>
    <xdr:sp macro="" textlink="">
      <xdr:nvSpPr>
        <xdr:cNvPr id="372" name="n_1mainValue【公営住宅】&#10;一人当たり面積">
          <a:extLst>
            <a:ext uri="{FF2B5EF4-FFF2-40B4-BE49-F238E27FC236}">
              <a16:creationId xmlns:a16="http://schemas.microsoft.com/office/drawing/2014/main" id="{67ECB534-9E14-429E-BFB4-8395363EA2FD}"/>
            </a:ext>
          </a:extLst>
        </xdr:cNvPr>
        <xdr:cNvSpPr txBox="1"/>
      </xdr:nvSpPr>
      <xdr:spPr>
        <a:xfrm>
          <a:off x="8691640" y="1287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77233</xdr:rowOff>
    </xdr:from>
    <xdr:ext cx="469744" cy="259045"/>
    <xdr:sp macro="" textlink="">
      <xdr:nvSpPr>
        <xdr:cNvPr id="373" name="n_2mainValue【公営住宅】&#10;一人当たり面積">
          <a:extLst>
            <a:ext uri="{FF2B5EF4-FFF2-40B4-BE49-F238E27FC236}">
              <a16:creationId xmlns:a16="http://schemas.microsoft.com/office/drawing/2014/main" id="{98B9D9EF-E585-48C7-827F-060E23CAB83C}"/>
            </a:ext>
          </a:extLst>
        </xdr:cNvPr>
        <xdr:cNvSpPr txBox="1"/>
      </xdr:nvSpPr>
      <xdr:spPr>
        <a:xfrm>
          <a:off x="7886777" y="128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84853</xdr:rowOff>
    </xdr:from>
    <xdr:ext cx="469744" cy="259045"/>
    <xdr:sp macro="" textlink="">
      <xdr:nvSpPr>
        <xdr:cNvPr id="374" name="n_3mainValue【公営住宅】&#10;一人当たり面積">
          <a:extLst>
            <a:ext uri="{FF2B5EF4-FFF2-40B4-BE49-F238E27FC236}">
              <a16:creationId xmlns:a16="http://schemas.microsoft.com/office/drawing/2014/main" id="{BE0B478A-9823-4012-A728-68EB07BE3D0C}"/>
            </a:ext>
          </a:extLst>
        </xdr:cNvPr>
        <xdr:cNvSpPr txBox="1"/>
      </xdr:nvSpPr>
      <xdr:spPr>
        <a:xfrm>
          <a:off x="7054927" y="1288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78757</xdr:rowOff>
    </xdr:from>
    <xdr:ext cx="469744" cy="259045"/>
    <xdr:sp macro="" textlink="">
      <xdr:nvSpPr>
        <xdr:cNvPr id="375" name="n_4mainValue【公営住宅】&#10;一人当たり面積">
          <a:extLst>
            <a:ext uri="{FF2B5EF4-FFF2-40B4-BE49-F238E27FC236}">
              <a16:creationId xmlns:a16="http://schemas.microsoft.com/office/drawing/2014/main" id="{782A5D2C-00BE-4FDE-BE75-5868B12FD84F}"/>
            </a:ext>
          </a:extLst>
        </xdr:cNvPr>
        <xdr:cNvSpPr txBox="1"/>
      </xdr:nvSpPr>
      <xdr:spPr>
        <a:xfrm>
          <a:off x="6237365" y="128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F718ABA-5D2B-4332-A89D-96E2FE24915E}"/>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E6ABC9D-CC60-4D0C-8914-3874B98E2C9E}"/>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622091B-928C-4FA0-A6EE-C377A209324D}"/>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A93215A-EF44-418F-B8B1-97F6DC695B96}"/>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13DBB88-5521-4156-B875-D337C3DDE9C3}"/>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9BEBEFA-A778-410B-9110-055CACA50C0E}"/>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8418AB0-A921-46E8-A371-E943205F3275}"/>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85DD422-E7D7-495B-8EF9-296DD5F99DBB}"/>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4D0E3FB5-495F-4093-AEFF-002BDAF7ED10}"/>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A16361F-07CF-457A-BC4A-2C9410A976CA}"/>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3DF30F9C-7F09-42EC-9668-42F22546A271}"/>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DDFD75ED-DA56-4E99-B97A-2DA86160805D}"/>
            </a:ext>
          </a:extLst>
        </xdr:cNvPr>
        <xdr:cNvCxnSpPr/>
      </xdr:nvCxnSpPr>
      <xdr:spPr>
        <a:xfrm>
          <a:off x="70485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DDB6AFEE-0D47-4806-BB8E-DA8D412F1A32}"/>
            </a:ext>
          </a:extLst>
        </xdr:cNvPr>
        <xdr:cNvSpPr txBox="1"/>
      </xdr:nvSpPr>
      <xdr:spPr>
        <a:xfrm>
          <a:off x="28053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8AF83BD4-B28A-446E-A8FA-963F9088EE97}"/>
            </a:ext>
          </a:extLst>
        </xdr:cNvPr>
        <xdr:cNvCxnSpPr/>
      </xdr:nvCxnSpPr>
      <xdr:spPr>
        <a:xfrm>
          <a:off x="70485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9DC4AFE6-CBE6-4F61-B42B-E7C514460F4F}"/>
            </a:ext>
          </a:extLst>
        </xdr:cNvPr>
        <xdr:cNvSpPr txBox="1"/>
      </xdr:nvSpPr>
      <xdr:spPr>
        <a:xfrm>
          <a:off x="344654"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947D2219-CD66-4242-B990-1A506877FA03}"/>
            </a:ext>
          </a:extLst>
        </xdr:cNvPr>
        <xdr:cNvCxnSpPr/>
      </xdr:nvCxnSpPr>
      <xdr:spPr>
        <a:xfrm>
          <a:off x="70485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ED9D1F1-7741-4064-B68C-4BE17AA69267}"/>
            </a:ext>
          </a:extLst>
        </xdr:cNvPr>
        <xdr:cNvSpPr txBox="1"/>
      </xdr:nvSpPr>
      <xdr:spPr>
        <a:xfrm>
          <a:off x="344654"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6721D437-8824-4E52-8F88-6731052DF779}"/>
            </a:ext>
          </a:extLst>
        </xdr:cNvPr>
        <xdr:cNvCxnSpPr/>
      </xdr:nvCxnSpPr>
      <xdr:spPr>
        <a:xfrm>
          <a:off x="70485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E94F7F52-E634-4A31-944F-DB6F44C2927D}"/>
            </a:ext>
          </a:extLst>
        </xdr:cNvPr>
        <xdr:cNvSpPr txBox="1"/>
      </xdr:nvSpPr>
      <xdr:spPr>
        <a:xfrm>
          <a:off x="344654"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F8A3FA44-6E7E-49FA-BEB6-CC200845BE85}"/>
            </a:ext>
          </a:extLst>
        </xdr:cNvPr>
        <xdr:cNvCxnSpPr/>
      </xdr:nvCxnSpPr>
      <xdr:spPr>
        <a:xfrm>
          <a:off x="70485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3A63A2E7-FEDB-461F-975B-4459AFC41AF8}"/>
            </a:ext>
          </a:extLst>
        </xdr:cNvPr>
        <xdr:cNvSpPr txBox="1"/>
      </xdr:nvSpPr>
      <xdr:spPr>
        <a:xfrm>
          <a:off x="344654"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0E608DB-D6A8-4EBF-95F6-589B0564CADA}"/>
            </a:ext>
          </a:extLst>
        </xdr:cNvPr>
        <xdr:cNvCxnSpPr/>
      </xdr:nvCxnSpPr>
      <xdr:spPr>
        <a:xfrm>
          <a:off x="70485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48BFB9D1-90C2-4838-A296-444B7800B735}"/>
            </a:ext>
          </a:extLst>
        </xdr:cNvPr>
        <xdr:cNvSpPr txBox="1"/>
      </xdr:nvSpPr>
      <xdr:spPr>
        <a:xfrm>
          <a:off x="394486"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D5A40C41-92BD-4A5E-BDE3-EB71C3B4A3B2}"/>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ECCD4D6-29F0-4541-B75D-B4E0DA141E9C}"/>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57D8FCE4-E288-44F9-A038-9B4D325AAD20}"/>
            </a:ext>
          </a:extLst>
        </xdr:cNvPr>
        <xdr:cNvCxnSpPr/>
      </xdr:nvCxnSpPr>
      <xdr:spPr>
        <a:xfrm flipV="1">
          <a:off x="4291965" y="1627904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42CBCD1F-FB3D-4849-8805-F2D9FD3578FB}"/>
            </a:ext>
          </a:extLst>
        </xdr:cNvPr>
        <xdr:cNvSpPr txBox="1"/>
      </xdr:nvSpPr>
      <xdr:spPr>
        <a:xfrm>
          <a:off x="4330700" y="1786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0650089E-3331-46B1-8488-E8239DA0519C}"/>
            </a:ext>
          </a:extLst>
        </xdr:cNvPr>
        <xdr:cNvCxnSpPr/>
      </xdr:nvCxnSpPr>
      <xdr:spPr>
        <a:xfrm>
          <a:off x="4217988" y="1785964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ABDB94BA-05AD-41AD-BAE1-B54D8412B881}"/>
            </a:ext>
          </a:extLst>
        </xdr:cNvPr>
        <xdr:cNvSpPr txBox="1"/>
      </xdr:nvSpPr>
      <xdr:spPr>
        <a:xfrm>
          <a:off x="4330700" y="16054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6E75F151-54B3-4CF7-8358-4CBA915A0773}"/>
            </a:ext>
          </a:extLst>
        </xdr:cNvPr>
        <xdr:cNvCxnSpPr/>
      </xdr:nvCxnSpPr>
      <xdr:spPr>
        <a:xfrm>
          <a:off x="4217988" y="162790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248E9D43-73B6-4756-A8CC-19DEEDBA6AAA}"/>
            </a:ext>
          </a:extLst>
        </xdr:cNvPr>
        <xdr:cNvSpPr txBox="1"/>
      </xdr:nvSpPr>
      <xdr:spPr>
        <a:xfrm>
          <a:off x="4330700" y="17325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500601C1-57ED-469E-BFD2-1027B4BDDAA9}"/>
            </a:ext>
          </a:extLst>
        </xdr:cNvPr>
        <xdr:cNvSpPr/>
      </xdr:nvSpPr>
      <xdr:spPr>
        <a:xfrm>
          <a:off x="4241800" y="17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3C391BC3-B1D5-47F1-A7FF-C311AC18EBDC}"/>
            </a:ext>
          </a:extLst>
        </xdr:cNvPr>
        <xdr:cNvSpPr/>
      </xdr:nvSpPr>
      <xdr:spPr>
        <a:xfrm>
          <a:off x="3475038" y="173532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C68D9933-CF7D-47A2-85E2-5002C86C984A}"/>
            </a:ext>
          </a:extLst>
        </xdr:cNvPr>
        <xdr:cNvSpPr/>
      </xdr:nvSpPr>
      <xdr:spPr>
        <a:xfrm>
          <a:off x="2643188"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F2F520BE-1CA4-4244-BF22-8AD6C1E5278C}"/>
            </a:ext>
          </a:extLst>
        </xdr:cNvPr>
        <xdr:cNvSpPr/>
      </xdr:nvSpPr>
      <xdr:spPr>
        <a:xfrm>
          <a:off x="1825625" y="1731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CAA6B9C6-52AC-4095-88F6-FB90EBC86940}"/>
            </a:ext>
          </a:extLst>
        </xdr:cNvPr>
        <xdr:cNvSpPr/>
      </xdr:nvSpPr>
      <xdr:spPr>
        <a:xfrm>
          <a:off x="1008063" y="1730102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860591E-EB83-41BE-93E6-5C6D25338747}"/>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EDDF17A-3D15-4F24-A420-D18B239D7077}"/>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DD6F9EF-7227-48EA-BBFE-6B341D13F80C}"/>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19A580F-94EC-4990-8369-F15518B44EC5}"/>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5F110A4-AC21-4DB9-80B6-7F6E1A572F9A}"/>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17" name="楕円 416">
          <a:extLst>
            <a:ext uri="{FF2B5EF4-FFF2-40B4-BE49-F238E27FC236}">
              <a16:creationId xmlns:a16="http://schemas.microsoft.com/office/drawing/2014/main" id="{96815FBA-8269-4680-8902-3C5BD1A5FD3A}"/>
            </a:ext>
          </a:extLst>
        </xdr:cNvPr>
        <xdr:cNvSpPr/>
      </xdr:nvSpPr>
      <xdr:spPr>
        <a:xfrm>
          <a:off x="42418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23784</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15B5ECE-F55E-480C-B1C4-05F18754F298}"/>
            </a:ext>
          </a:extLst>
        </xdr:cNvPr>
        <xdr:cNvSpPr txBox="1"/>
      </xdr:nvSpPr>
      <xdr:spPr>
        <a:xfrm>
          <a:off x="4330700" y="1699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419" name="楕円 418">
          <a:extLst>
            <a:ext uri="{FF2B5EF4-FFF2-40B4-BE49-F238E27FC236}">
              <a16:creationId xmlns:a16="http://schemas.microsoft.com/office/drawing/2014/main" id="{932590C2-89B6-428D-A0DE-301116827096}"/>
            </a:ext>
          </a:extLst>
        </xdr:cNvPr>
        <xdr:cNvSpPr/>
      </xdr:nvSpPr>
      <xdr:spPr>
        <a:xfrm>
          <a:off x="3475038" y="1711814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51707</xdr:rowOff>
    </xdr:to>
    <xdr:cxnSp macro="">
      <xdr:nvCxnSpPr>
        <xdr:cNvPr id="420" name="直線コネクタ 419">
          <a:extLst>
            <a:ext uri="{FF2B5EF4-FFF2-40B4-BE49-F238E27FC236}">
              <a16:creationId xmlns:a16="http://schemas.microsoft.com/office/drawing/2014/main" id="{2D92116B-AAC3-49E2-919B-385D7EFC73DF}"/>
            </a:ext>
          </a:extLst>
        </xdr:cNvPr>
        <xdr:cNvCxnSpPr/>
      </xdr:nvCxnSpPr>
      <xdr:spPr>
        <a:xfrm>
          <a:off x="3525838" y="17168949"/>
          <a:ext cx="766762"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120106</xdr:rowOff>
    </xdr:from>
    <xdr:to>
      <xdr:col>15</xdr:col>
      <xdr:colOff>101600</xdr:colOff>
      <xdr:row>105</xdr:row>
      <xdr:rowOff>50256</xdr:rowOff>
    </xdr:to>
    <xdr:sp macro="" textlink="">
      <xdr:nvSpPr>
        <xdr:cNvPr id="421" name="楕円 420">
          <a:extLst>
            <a:ext uri="{FF2B5EF4-FFF2-40B4-BE49-F238E27FC236}">
              <a16:creationId xmlns:a16="http://schemas.microsoft.com/office/drawing/2014/main" id="{FCBA92C9-7563-4E3A-9DD6-E10A923BF43A}"/>
            </a:ext>
          </a:extLst>
        </xdr:cNvPr>
        <xdr:cNvSpPr/>
      </xdr:nvSpPr>
      <xdr:spPr>
        <a:xfrm>
          <a:off x="2643188"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23949</xdr:rowOff>
    </xdr:to>
    <xdr:cxnSp macro="">
      <xdr:nvCxnSpPr>
        <xdr:cNvPr id="422" name="直線コネクタ 421">
          <a:extLst>
            <a:ext uri="{FF2B5EF4-FFF2-40B4-BE49-F238E27FC236}">
              <a16:creationId xmlns:a16="http://schemas.microsoft.com/office/drawing/2014/main" id="{596760FF-52FE-4867-92E7-19544430BE5E}"/>
            </a:ext>
          </a:extLst>
        </xdr:cNvPr>
        <xdr:cNvCxnSpPr/>
      </xdr:nvCxnSpPr>
      <xdr:spPr>
        <a:xfrm>
          <a:off x="2693988" y="17144456"/>
          <a:ext cx="8318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23" name="楕円 422">
          <a:extLst>
            <a:ext uri="{FF2B5EF4-FFF2-40B4-BE49-F238E27FC236}">
              <a16:creationId xmlns:a16="http://schemas.microsoft.com/office/drawing/2014/main" id="{1F0F8450-BB9F-4934-B454-954B3A56D6A8}"/>
            </a:ext>
          </a:extLst>
        </xdr:cNvPr>
        <xdr:cNvSpPr/>
      </xdr:nvSpPr>
      <xdr:spPr>
        <a:xfrm>
          <a:off x="1825625"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143148</xdr:rowOff>
    </xdr:from>
    <xdr:to>
      <xdr:col>15</xdr:col>
      <xdr:colOff>50800</xdr:colOff>
      <xdr:row>104</xdr:row>
      <xdr:rowOff>170906</xdr:rowOff>
    </xdr:to>
    <xdr:cxnSp macro="">
      <xdr:nvCxnSpPr>
        <xdr:cNvPr id="424" name="直線コネクタ 423">
          <a:extLst>
            <a:ext uri="{FF2B5EF4-FFF2-40B4-BE49-F238E27FC236}">
              <a16:creationId xmlns:a16="http://schemas.microsoft.com/office/drawing/2014/main" id="{32EE1621-4655-4FD3-AA9A-859CFB2142C9}"/>
            </a:ext>
          </a:extLst>
        </xdr:cNvPr>
        <xdr:cNvCxnSpPr/>
      </xdr:nvCxnSpPr>
      <xdr:spPr>
        <a:xfrm>
          <a:off x="1876425" y="17116698"/>
          <a:ext cx="817563"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25" name="楕円 424">
          <a:extLst>
            <a:ext uri="{FF2B5EF4-FFF2-40B4-BE49-F238E27FC236}">
              <a16:creationId xmlns:a16="http://schemas.microsoft.com/office/drawing/2014/main" id="{C034A3F8-6DFA-469F-8B32-553325DC2B91}"/>
            </a:ext>
          </a:extLst>
        </xdr:cNvPr>
        <xdr:cNvSpPr/>
      </xdr:nvSpPr>
      <xdr:spPr>
        <a:xfrm>
          <a:off x="1008063" y="1703650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104</xdr:row>
      <xdr:rowOff>143148</xdr:rowOff>
    </xdr:to>
    <xdr:cxnSp macro="">
      <xdr:nvCxnSpPr>
        <xdr:cNvPr id="426" name="直線コネクタ 425">
          <a:extLst>
            <a:ext uri="{FF2B5EF4-FFF2-40B4-BE49-F238E27FC236}">
              <a16:creationId xmlns:a16="http://schemas.microsoft.com/office/drawing/2014/main" id="{7615CBB2-445B-449C-A689-47BDF87F4FA4}"/>
            </a:ext>
          </a:extLst>
        </xdr:cNvPr>
        <xdr:cNvCxnSpPr/>
      </xdr:nvCxnSpPr>
      <xdr:spPr>
        <a:xfrm>
          <a:off x="1058863" y="17087306"/>
          <a:ext cx="817562"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DE861234-A66F-4AAF-88C3-3AC052DFAF49}"/>
            </a:ext>
          </a:extLst>
        </xdr:cNvPr>
        <xdr:cNvSpPr txBox="1"/>
      </xdr:nvSpPr>
      <xdr:spPr>
        <a:xfrm>
          <a:off x="3324869"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F7279AF1-08EC-4F25-BC4E-96774ED8538E}"/>
            </a:ext>
          </a:extLst>
        </xdr:cNvPr>
        <xdr:cNvSpPr txBox="1"/>
      </xdr:nvSpPr>
      <xdr:spPr>
        <a:xfrm>
          <a:off x="2505719" y="174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EBFD4584-500C-4EB9-96CF-919785C15FEF}"/>
            </a:ext>
          </a:extLst>
        </xdr:cNvPr>
        <xdr:cNvSpPr txBox="1"/>
      </xdr:nvSpPr>
      <xdr:spPr>
        <a:xfrm>
          <a:off x="1688157" y="1740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8412BC02-3783-4C61-9BC4-4BB8AE5E5A94}"/>
            </a:ext>
          </a:extLst>
        </xdr:cNvPr>
        <xdr:cNvSpPr txBox="1"/>
      </xdr:nvSpPr>
      <xdr:spPr>
        <a:xfrm>
          <a:off x="870594"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91276</xdr:rowOff>
    </xdr:from>
    <xdr:ext cx="405111" cy="259045"/>
    <xdr:sp macro="" textlink="">
      <xdr:nvSpPr>
        <xdr:cNvPr id="431" name="n_1mainValue【港湾・漁港】&#10;有形固定資産減価償却率">
          <a:extLst>
            <a:ext uri="{FF2B5EF4-FFF2-40B4-BE49-F238E27FC236}">
              <a16:creationId xmlns:a16="http://schemas.microsoft.com/office/drawing/2014/main" id="{A8DFDD68-A248-44B1-A91E-A5AAF8B1678C}"/>
            </a:ext>
          </a:extLst>
        </xdr:cNvPr>
        <xdr:cNvSpPr txBox="1"/>
      </xdr:nvSpPr>
      <xdr:spPr>
        <a:xfrm>
          <a:off x="3324869" y="1689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66783</xdr:rowOff>
    </xdr:from>
    <xdr:ext cx="405111" cy="259045"/>
    <xdr:sp macro="" textlink="">
      <xdr:nvSpPr>
        <xdr:cNvPr id="432" name="n_2mainValue【港湾・漁港】&#10;有形固定資産減価償却率">
          <a:extLst>
            <a:ext uri="{FF2B5EF4-FFF2-40B4-BE49-F238E27FC236}">
              <a16:creationId xmlns:a16="http://schemas.microsoft.com/office/drawing/2014/main" id="{080F9527-4B7F-411A-85DD-AB82495C0EA0}"/>
            </a:ext>
          </a:extLst>
        </xdr:cNvPr>
        <xdr:cNvSpPr txBox="1"/>
      </xdr:nvSpPr>
      <xdr:spPr>
        <a:xfrm>
          <a:off x="2505719" y="168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433" name="n_3mainValue【港湾・漁港】&#10;有形固定資産減価償却率">
          <a:extLst>
            <a:ext uri="{FF2B5EF4-FFF2-40B4-BE49-F238E27FC236}">
              <a16:creationId xmlns:a16="http://schemas.microsoft.com/office/drawing/2014/main" id="{36A5F00F-7F63-4CFA-8901-8140EDD98E28}"/>
            </a:ext>
          </a:extLst>
        </xdr:cNvPr>
        <xdr:cNvSpPr txBox="1"/>
      </xdr:nvSpPr>
      <xdr:spPr>
        <a:xfrm>
          <a:off x="1688157"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34" name="n_4mainValue【港湾・漁港】&#10;有形固定資産減価償却率">
          <a:extLst>
            <a:ext uri="{FF2B5EF4-FFF2-40B4-BE49-F238E27FC236}">
              <a16:creationId xmlns:a16="http://schemas.microsoft.com/office/drawing/2014/main" id="{3B70BE9D-17DA-4445-945D-067CE4BB93BC}"/>
            </a:ext>
          </a:extLst>
        </xdr:cNvPr>
        <xdr:cNvSpPr txBox="1"/>
      </xdr:nvSpPr>
      <xdr:spPr>
        <a:xfrm>
          <a:off x="870594" y="1681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E402B9A-A661-4D46-BB73-7C71E01E81E7}"/>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71FE1815-A047-4633-99D1-42C9E21CDB31}"/>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F7DA6D8-6B36-41B4-8DE6-1C22640E14CE}"/>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87D2AE12-5949-43A4-AB03-69A3B44D002B}"/>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ED46879-7C3C-41DB-9436-71BC849348AC}"/>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A5FF331-E0B1-43B3-80AD-FA159E80579F}"/>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C29AF19-9C77-4E80-8790-D3A803FE4228}"/>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F387130-BD05-4566-BB00-97B18C5629AC}"/>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F4F0CE4-4D48-4239-A375-58D35775AD70}"/>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3CC3D4CB-F681-4082-969A-D28A5D284D42}"/>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555F7EC7-D03E-4BD9-91BF-FD26D7AD2263}"/>
            </a:ext>
          </a:extLst>
        </xdr:cNvPr>
        <xdr:cNvCxnSpPr/>
      </xdr:nvCxnSpPr>
      <xdr:spPr>
        <a:xfrm>
          <a:off x="6118225" y="1786617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45F05791-35A3-48FC-849B-ABAD72B66D59}"/>
            </a:ext>
          </a:extLst>
        </xdr:cNvPr>
        <xdr:cNvSpPr txBox="1"/>
      </xdr:nvSpPr>
      <xdr:spPr>
        <a:xfrm>
          <a:off x="5883727" y="177239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A65E5C0B-27DD-4048-90FC-11DC67684E8D}"/>
            </a:ext>
          </a:extLst>
        </xdr:cNvPr>
        <xdr:cNvCxnSpPr/>
      </xdr:nvCxnSpPr>
      <xdr:spPr>
        <a:xfrm>
          <a:off x="6118225" y="1753960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C4EE1181-F97D-475C-BDEA-693FB563AECA}"/>
            </a:ext>
          </a:extLst>
        </xdr:cNvPr>
        <xdr:cNvSpPr txBox="1"/>
      </xdr:nvSpPr>
      <xdr:spPr>
        <a:xfrm>
          <a:off x="5565669" y="17397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B8AE3CF8-79E5-4015-9548-8231E4651C5C}"/>
            </a:ext>
          </a:extLst>
        </xdr:cNvPr>
        <xdr:cNvCxnSpPr/>
      </xdr:nvCxnSpPr>
      <xdr:spPr>
        <a:xfrm>
          <a:off x="6118225" y="172130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64568C0B-A127-46BD-980B-CF90936EA2D9}"/>
            </a:ext>
          </a:extLst>
        </xdr:cNvPr>
        <xdr:cNvSpPr txBox="1"/>
      </xdr:nvSpPr>
      <xdr:spPr>
        <a:xfrm>
          <a:off x="5565669" y="170708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FE7F6E41-8D71-4479-AC88-11D93083CB9C}"/>
            </a:ext>
          </a:extLst>
        </xdr:cNvPr>
        <xdr:cNvCxnSpPr/>
      </xdr:nvCxnSpPr>
      <xdr:spPr>
        <a:xfrm>
          <a:off x="6118225" y="1688646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85D51ADB-61CB-4DDB-AFF3-C955B5C9505F}"/>
            </a:ext>
          </a:extLst>
        </xdr:cNvPr>
        <xdr:cNvSpPr txBox="1"/>
      </xdr:nvSpPr>
      <xdr:spPr>
        <a:xfrm>
          <a:off x="5565669" y="16744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8A1A8CEB-BC50-4E0A-9FCE-E9F9AE35B8CA}"/>
            </a:ext>
          </a:extLst>
        </xdr:cNvPr>
        <xdr:cNvCxnSpPr/>
      </xdr:nvCxnSpPr>
      <xdr:spPr>
        <a:xfrm>
          <a:off x="6118225" y="165598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CB776BCF-7F9C-48BC-8A90-5A18CD59A6B4}"/>
            </a:ext>
          </a:extLst>
        </xdr:cNvPr>
        <xdr:cNvSpPr txBox="1"/>
      </xdr:nvSpPr>
      <xdr:spPr>
        <a:xfrm>
          <a:off x="5565669" y="16417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2B3CAD62-10C2-46C8-99E8-2F592F73632A}"/>
            </a:ext>
          </a:extLst>
        </xdr:cNvPr>
        <xdr:cNvCxnSpPr/>
      </xdr:nvCxnSpPr>
      <xdr:spPr>
        <a:xfrm>
          <a:off x="6118225" y="1623332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11558EF4-DF99-4A54-8658-952D68E73CFA}"/>
            </a:ext>
          </a:extLst>
        </xdr:cNvPr>
        <xdr:cNvSpPr txBox="1"/>
      </xdr:nvSpPr>
      <xdr:spPr>
        <a:xfrm>
          <a:off x="5565669" y="160910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9D6BFD1C-6CEA-42CD-A964-B87C0B03F02F}"/>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1BAF4A7C-1AEE-4312-A62B-F793D2CF7C2F}"/>
            </a:ext>
          </a:extLst>
        </xdr:cNvPr>
        <xdr:cNvSpPr txBox="1"/>
      </xdr:nvSpPr>
      <xdr:spPr>
        <a:xfrm>
          <a:off x="5565669" y="1576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CCDE03F0-DA15-415A-A4E9-029085138C3F}"/>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F0923C0C-9297-4E4C-BC51-A487233D2F30}"/>
            </a:ext>
          </a:extLst>
        </xdr:cNvPr>
        <xdr:cNvCxnSpPr/>
      </xdr:nvCxnSpPr>
      <xdr:spPr>
        <a:xfrm flipV="1">
          <a:off x="9691053" y="1635765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1587DBB2-CC9C-4CB6-BDAE-EB91CF5B5553}"/>
            </a:ext>
          </a:extLst>
        </xdr:cNvPr>
        <xdr:cNvSpPr txBox="1"/>
      </xdr:nvSpPr>
      <xdr:spPr>
        <a:xfrm>
          <a:off x="9729788" y="17869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13A3CC21-E951-4F5E-9676-50F7801F1A84}"/>
            </a:ext>
          </a:extLst>
        </xdr:cNvPr>
        <xdr:cNvCxnSpPr/>
      </xdr:nvCxnSpPr>
      <xdr:spPr>
        <a:xfrm>
          <a:off x="9617075" y="178658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7FFEE0BA-2356-4B1E-9CB7-602F99B30D4F}"/>
            </a:ext>
          </a:extLst>
        </xdr:cNvPr>
        <xdr:cNvSpPr txBox="1"/>
      </xdr:nvSpPr>
      <xdr:spPr>
        <a:xfrm>
          <a:off x="9729788" y="1613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804F1A7D-4BC4-44E2-B88A-BC7B66B59481}"/>
            </a:ext>
          </a:extLst>
        </xdr:cNvPr>
        <xdr:cNvCxnSpPr/>
      </xdr:nvCxnSpPr>
      <xdr:spPr>
        <a:xfrm>
          <a:off x="9617075" y="1635765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6DC62839-FD3A-43EF-9B90-1BC4138E4202}"/>
            </a:ext>
          </a:extLst>
        </xdr:cNvPr>
        <xdr:cNvSpPr txBox="1"/>
      </xdr:nvSpPr>
      <xdr:spPr>
        <a:xfrm>
          <a:off x="9729788" y="17458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6AD43104-A405-4BA5-AE5A-5ED577B7C91E}"/>
            </a:ext>
          </a:extLst>
        </xdr:cNvPr>
        <xdr:cNvSpPr/>
      </xdr:nvSpPr>
      <xdr:spPr>
        <a:xfrm>
          <a:off x="9655175" y="1760661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B300C97D-1356-43AC-9AD4-9878DE5A2F98}"/>
            </a:ext>
          </a:extLst>
        </xdr:cNvPr>
        <xdr:cNvSpPr/>
      </xdr:nvSpPr>
      <xdr:spPr>
        <a:xfrm>
          <a:off x="8874125" y="1761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F71FAE25-226B-4ABB-82C6-46171238FD16}"/>
            </a:ext>
          </a:extLst>
        </xdr:cNvPr>
        <xdr:cNvSpPr/>
      </xdr:nvSpPr>
      <xdr:spPr>
        <a:xfrm>
          <a:off x="8056563" y="176169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82F18F92-E546-4A63-A3B9-A352B9C3CF6D}"/>
            </a:ext>
          </a:extLst>
        </xdr:cNvPr>
        <xdr:cNvSpPr/>
      </xdr:nvSpPr>
      <xdr:spPr>
        <a:xfrm>
          <a:off x="7224713" y="176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8E8C30A6-CC08-49F6-933A-5DE411FA1B28}"/>
            </a:ext>
          </a:extLst>
        </xdr:cNvPr>
        <xdr:cNvSpPr/>
      </xdr:nvSpPr>
      <xdr:spPr>
        <a:xfrm>
          <a:off x="6407150" y="1761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3AD554D-A65C-4161-A186-00C9FD51DEF1}"/>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8F0150F-CE64-4F57-8C62-2E30B22E453A}"/>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5DD357A-2DE8-4D2B-998F-EC656F968AA4}"/>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6DD25E7-A187-4F3D-A62F-D2C8BE055A81}"/>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45E28CE-E469-459A-A79A-0E8C5125C3B2}"/>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96079</xdr:rowOff>
    </xdr:from>
    <xdr:to>
      <xdr:col>55</xdr:col>
      <xdr:colOff>50800</xdr:colOff>
      <xdr:row>109</xdr:row>
      <xdr:rowOff>26229</xdr:rowOff>
    </xdr:to>
    <xdr:sp macro="" textlink="">
      <xdr:nvSpPr>
        <xdr:cNvPr id="476" name="楕円 475">
          <a:extLst>
            <a:ext uri="{FF2B5EF4-FFF2-40B4-BE49-F238E27FC236}">
              <a16:creationId xmlns:a16="http://schemas.microsoft.com/office/drawing/2014/main" id="{177ADFDB-7145-4368-A9B0-B0B1F02BD5B4}"/>
            </a:ext>
          </a:extLst>
        </xdr:cNvPr>
        <xdr:cNvSpPr/>
      </xdr:nvSpPr>
      <xdr:spPr>
        <a:xfrm>
          <a:off x="9655175" y="1775542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11006</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F93F9D4A-99E0-4A1E-B150-D8D7609F0BC3}"/>
            </a:ext>
          </a:extLst>
        </xdr:cNvPr>
        <xdr:cNvSpPr txBox="1"/>
      </xdr:nvSpPr>
      <xdr:spPr>
        <a:xfrm>
          <a:off x="9729788" y="176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96599</xdr:rowOff>
    </xdr:from>
    <xdr:to>
      <xdr:col>50</xdr:col>
      <xdr:colOff>165100</xdr:colOff>
      <xdr:row>109</xdr:row>
      <xdr:rowOff>26749</xdr:rowOff>
    </xdr:to>
    <xdr:sp macro="" textlink="">
      <xdr:nvSpPr>
        <xdr:cNvPr id="478" name="楕円 477">
          <a:extLst>
            <a:ext uri="{FF2B5EF4-FFF2-40B4-BE49-F238E27FC236}">
              <a16:creationId xmlns:a16="http://schemas.microsoft.com/office/drawing/2014/main" id="{1B0771EA-B370-457A-8A40-91F5C21003FE}"/>
            </a:ext>
          </a:extLst>
        </xdr:cNvPr>
        <xdr:cNvSpPr/>
      </xdr:nvSpPr>
      <xdr:spPr>
        <a:xfrm>
          <a:off x="8874125" y="177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146879</xdr:rowOff>
    </xdr:from>
    <xdr:to>
      <xdr:col>55</xdr:col>
      <xdr:colOff>0</xdr:colOff>
      <xdr:row>108</xdr:row>
      <xdr:rowOff>147399</xdr:rowOff>
    </xdr:to>
    <xdr:cxnSp macro="">
      <xdr:nvCxnSpPr>
        <xdr:cNvPr id="479" name="直線コネクタ 478">
          <a:extLst>
            <a:ext uri="{FF2B5EF4-FFF2-40B4-BE49-F238E27FC236}">
              <a16:creationId xmlns:a16="http://schemas.microsoft.com/office/drawing/2014/main" id="{5B6CAC3E-00D3-44FC-829D-5418C3C60CDC}"/>
            </a:ext>
          </a:extLst>
        </xdr:cNvPr>
        <xdr:cNvCxnSpPr/>
      </xdr:nvCxnSpPr>
      <xdr:spPr>
        <a:xfrm flipV="1">
          <a:off x="8924925" y="17806229"/>
          <a:ext cx="766763"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97194</xdr:rowOff>
    </xdr:from>
    <xdr:to>
      <xdr:col>46</xdr:col>
      <xdr:colOff>38100</xdr:colOff>
      <xdr:row>109</xdr:row>
      <xdr:rowOff>27344</xdr:rowOff>
    </xdr:to>
    <xdr:sp macro="" textlink="">
      <xdr:nvSpPr>
        <xdr:cNvPr id="480" name="楕円 479">
          <a:extLst>
            <a:ext uri="{FF2B5EF4-FFF2-40B4-BE49-F238E27FC236}">
              <a16:creationId xmlns:a16="http://schemas.microsoft.com/office/drawing/2014/main" id="{56EE0CAD-D8A1-4D84-B082-E7B60699E67B}"/>
            </a:ext>
          </a:extLst>
        </xdr:cNvPr>
        <xdr:cNvSpPr/>
      </xdr:nvSpPr>
      <xdr:spPr>
        <a:xfrm>
          <a:off x="8056563" y="1775654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147399</xdr:rowOff>
    </xdr:from>
    <xdr:to>
      <xdr:col>50</xdr:col>
      <xdr:colOff>114300</xdr:colOff>
      <xdr:row>108</xdr:row>
      <xdr:rowOff>147994</xdr:rowOff>
    </xdr:to>
    <xdr:cxnSp macro="">
      <xdr:nvCxnSpPr>
        <xdr:cNvPr id="481" name="直線コネクタ 480">
          <a:extLst>
            <a:ext uri="{FF2B5EF4-FFF2-40B4-BE49-F238E27FC236}">
              <a16:creationId xmlns:a16="http://schemas.microsoft.com/office/drawing/2014/main" id="{2F175F68-3712-4067-BA2A-12AF5986CB38}"/>
            </a:ext>
          </a:extLst>
        </xdr:cNvPr>
        <xdr:cNvCxnSpPr/>
      </xdr:nvCxnSpPr>
      <xdr:spPr>
        <a:xfrm flipV="1">
          <a:off x="8107363" y="17806749"/>
          <a:ext cx="817562"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97534</xdr:rowOff>
    </xdr:from>
    <xdr:to>
      <xdr:col>41</xdr:col>
      <xdr:colOff>101600</xdr:colOff>
      <xdr:row>109</xdr:row>
      <xdr:rowOff>27684</xdr:rowOff>
    </xdr:to>
    <xdr:sp macro="" textlink="">
      <xdr:nvSpPr>
        <xdr:cNvPr id="482" name="楕円 481">
          <a:extLst>
            <a:ext uri="{FF2B5EF4-FFF2-40B4-BE49-F238E27FC236}">
              <a16:creationId xmlns:a16="http://schemas.microsoft.com/office/drawing/2014/main" id="{530B8809-519D-47E1-84B6-25C8516880F1}"/>
            </a:ext>
          </a:extLst>
        </xdr:cNvPr>
        <xdr:cNvSpPr/>
      </xdr:nvSpPr>
      <xdr:spPr>
        <a:xfrm>
          <a:off x="7224713" y="177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147994</xdr:rowOff>
    </xdr:from>
    <xdr:to>
      <xdr:col>45</xdr:col>
      <xdr:colOff>177800</xdr:colOff>
      <xdr:row>108</xdr:row>
      <xdr:rowOff>148334</xdr:rowOff>
    </xdr:to>
    <xdr:cxnSp macro="">
      <xdr:nvCxnSpPr>
        <xdr:cNvPr id="483" name="直線コネクタ 482">
          <a:extLst>
            <a:ext uri="{FF2B5EF4-FFF2-40B4-BE49-F238E27FC236}">
              <a16:creationId xmlns:a16="http://schemas.microsoft.com/office/drawing/2014/main" id="{B80BCB25-7211-4A9C-B2D1-5A78F5FC12B2}"/>
            </a:ext>
          </a:extLst>
        </xdr:cNvPr>
        <xdr:cNvCxnSpPr/>
      </xdr:nvCxnSpPr>
      <xdr:spPr>
        <a:xfrm flipV="1">
          <a:off x="7275513" y="17807344"/>
          <a:ext cx="83185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97755</xdr:rowOff>
    </xdr:from>
    <xdr:to>
      <xdr:col>36</xdr:col>
      <xdr:colOff>165100</xdr:colOff>
      <xdr:row>109</xdr:row>
      <xdr:rowOff>27905</xdr:rowOff>
    </xdr:to>
    <xdr:sp macro="" textlink="">
      <xdr:nvSpPr>
        <xdr:cNvPr id="484" name="楕円 483">
          <a:extLst>
            <a:ext uri="{FF2B5EF4-FFF2-40B4-BE49-F238E27FC236}">
              <a16:creationId xmlns:a16="http://schemas.microsoft.com/office/drawing/2014/main" id="{1DE5CBE8-D1F2-411D-98D0-9D59BEB74D87}"/>
            </a:ext>
          </a:extLst>
        </xdr:cNvPr>
        <xdr:cNvSpPr/>
      </xdr:nvSpPr>
      <xdr:spPr>
        <a:xfrm>
          <a:off x="6407150" y="177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148334</xdr:rowOff>
    </xdr:from>
    <xdr:to>
      <xdr:col>41</xdr:col>
      <xdr:colOff>50800</xdr:colOff>
      <xdr:row>108</xdr:row>
      <xdr:rowOff>148555</xdr:rowOff>
    </xdr:to>
    <xdr:cxnSp macro="">
      <xdr:nvCxnSpPr>
        <xdr:cNvPr id="485" name="直線コネクタ 484">
          <a:extLst>
            <a:ext uri="{FF2B5EF4-FFF2-40B4-BE49-F238E27FC236}">
              <a16:creationId xmlns:a16="http://schemas.microsoft.com/office/drawing/2014/main" id="{BD48FA14-F83E-40ED-AF47-B9D7020D4FC4}"/>
            </a:ext>
          </a:extLst>
        </xdr:cNvPr>
        <xdr:cNvCxnSpPr/>
      </xdr:nvCxnSpPr>
      <xdr:spPr>
        <a:xfrm flipV="1">
          <a:off x="6457950" y="17807684"/>
          <a:ext cx="817563"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19588B6C-5E3B-4751-AB5F-5BA60BF0A620}"/>
            </a:ext>
          </a:extLst>
        </xdr:cNvPr>
        <xdr:cNvSpPr txBox="1"/>
      </xdr:nvSpPr>
      <xdr:spPr>
        <a:xfrm>
          <a:off x="8659324" y="173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6285075F-4C76-419A-A3CA-F1D06D7C8BC2}"/>
            </a:ext>
          </a:extLst>
        </xdr:cNvPr>
        <xdr:cNvSpPr txBox="1"/>
      </xdr:nvSpPr>
      <xdr:spPr>
        <a:xfrm>
          <a:off x="7854461" y="1739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33558C05-CA72-439B-8412-4E9569DCB823}"/>
            </a:ext>
          </a:extLst>
        </xdr:cNvPr>
        <xdr:cNvSpPr txBox="1"/>
      </xdr:nvSpPr>
      <xdr:spPr>
        <a:xfrm>
          <a:off x="7036899" y="173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F90F4BAB-DE57-4D4D-B941-DCE4F8F6BD77}"/>
            </a:ext>
          </a:extLst>
        </xdr:cNvPr>
        <xdr:cNvSpPr txBox="1"/>
      </xdr:nvSpPr>
      <xdr:spPr>
        <a:xfrm>
          <a:off x="6205049" y="1739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17876</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908B652B-5795-4B8C-93B7-76E1BC75FB68}"/>
            </a:ext>
          </a:extLst>
        </xdr:cNvPr>
        <xdr:cNvSpPr txBox="1"/>
      </xdr:nvSpPr>
      <xdr:spPr>
        <a:xfrm>
          <a:off x="8659324" y="178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18471</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53D80E7B-1C7F-4B46-9991-BFFC9F0FB08E}"/>
            </a:ext>
          </a:extLst>
        </xdr:cNvPr>
        <xdr:cNvSpPr txBox="1"/>
      </xdr:nvSpPr>
      <xdr:spPr>
        <a:xfrm>
          <a:off x="7854461" y="178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18811</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8C505C44-6D6E-4BF5-9078-691E2947DE26}"/>
            </a:ext>
          </a:extLst>
        </xdr:cNvPr>
        <xdr:cNvSpPr txBox="1"/>
      </xdr:nvSpPr>
      <xdr:spPr>
        <a:xfrm>
          <a:off x="7036899" y="178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19032</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806743A2-F3AC-40BA-B690-656BDBE42486}"/>
            </a:ext>
          </a:extLst>
        </xdr:cNvPr>
        <xdr:cNvSpPr txBox="1"/>
      </xdr:nvSpPr>
      <xdr:spPr>
        <a:xfrm>
          <a:off x="6205049" y="178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126EBE4-D38A-4384-9ECE-905FD89C8B52}"/>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153CA021-F91C-4539-A75C-5F2B39E08E1F}"/>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44645CB-571E-4E68-A3DF-BA476BAEC19F}"/>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33201C4-8354-46AD-A306-77765727F3B8}"/>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391E678B-3A47-49DF-8A03-3BD87851EC19}"/>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C18C61F-974C-4D1A-9E2F-D2889DFD2A11}"/>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485F4D30-D650-4AC7-8757-128FA59B0EE5}"/>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7AB8C19-7427-44DA-8548-97D82454DAAE}"/>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D9A44818-361B-40F7-9C4F-D5C312B8E82D}"/>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0CE905B-6910-45A1-B6F2-8B9BA62AC6DD}"/>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210179B-DE32-4E74-B509-79A176E0046B}"/>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FD30631E-0320-4D99-8AA0-C1164ED46DA6}"/>
            </a:ext>
          </a:extLst>
        </xdr:cNvPr>
        <xdr:cNvCxnSpPr/>
      </xdr:nvCxnSpPr>
      <xdr:spPr>
        <a:xfrm>
          <a:off x="11517313"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B78D8BA7-1F4D-496E-AC94-ACF2112FE661}"/>
            </a:ext>
          </a:extLst>
        </xdr:cNvPr>
        <xdr:cNvSpPr txBox="1"/>
      </xdr:nvSpPr>
      <xdr:spPr>
        <a:xfrm>
          <a:off x="11092996"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3D452654-F315-43A7-B234-4F9C59DFA001}"/>
            </a:ext>
          </a:extLst>
        </xdr:cNvPr>
        <xdr:cNvCxnSpPr/>
      </xdr:nvCxnSpPr>
      <xdr:spPr>
        <a:xfrm>
          <a:off x="11517313"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B66BCC00-71C9-4838-8DF9-3F994B2ED51F}"/>
            </a:ext>
          </a:extLst>
        </xdr:cNvPr>
        <xdr:cNvSpPr txBox="1"/>
      </xdr:nvSpPr>
      <xdr:spPr>
        <a:xfrm>
          <a:off x="11142829"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75AA2B64-17E5-4E27-BE5F-25A0500D31F1}"/>
            </a:ext>
          </a:extLst>
        </xdr:cNvPr>
        <xdr:cNvCxnSpPr/>
      </xdr:nvCxnSpPr>
      <xdr:spPr>
        <a:xfrm>
          <a:off x="11517313"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C5527AC5-BD7C-4F57-9D12-BC0CF10D6F1D}"/>
            </a:ext>
          </a:extLst>
        </xdr:cNvPr>
        <xdr:cNvSpPr txBox="1"/>
      </xdr:nvSpPr>
      <xdr:spPr>
        <a:xfrm>
          <a:off x="11142829"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F82D7E27-A211-4695-B2F3-51FC6249BD21}"/>
            </a:ext>
          </a:extLst>
        </xdr:cNvPr>
        <xdr:cNvCxnSpPr/>
      </xdr:nvCxnSpPr>
      <xdr:spPr>
        <a:xfrm>
          <a:off x="11517313"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6848EF00-59CC-48F8-ADEF-E36701A97419}"/>
            </a:ext>
          </a:extLst>
        </xdr:cNvPr>
        <xdr:cNvSpPr txBox="1"/>
      </xdr:nvSpPr>
      <xdr:spPr>
        <a:xfrm>
          <a:off x="11142829"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BEC8BE6-18D2-422C-9EC2-4EC04BF45BF9}"/>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6BDC254B-4E31-4609-B2FC-713A09CD3725}"/>
            </a:ext>
          </a:extLst>
        </xdr:cNvPr>
        <xdr:cNvSpPr txBox="1"/>
      </xdr:nvSpPr>
      <xdr:spPr>
        <a:xfrm>
          <a:off x="11142829"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01208F2-5B56-4467-8F00-341AC4CEC90F}"/>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65A399ED-4393-49EE-A2E2-A402FD25DD57}"/>
            </a:ext>
          </a:extLst>
        </xdr:cNvPr>
        <xdr:cNvCxnSpPr/>
      </xdr:nvCxnSpPr>
      <xdr:spPr>
        <a:xfrm flipV="1">
          <a:off x="15104427" y="5401818"/>
          <a:ext cx="0" cy="114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A63EAEAE-C6B3-4D26-B9D4-A473195C64C4}"/>
            </a:ext>
          </a:extLst>
        </xdr:cNvPr>
        <xdr:cNvSpPr txBox="1"/>
      </xdr:nvSpPr>
      <xdr:spPr>
        <a:xfrm>
          <a:off x="15143163" y="6552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1EDF358B-398A-46C2-A596-4DC29D560051}"/>
            </a:ext>
          </a:extLst>
        </xdr:cNvPr>
        <xdr:cNvCxnSpPr/>
      </xdr:nvCxnSpPr>
      <xdr:spPr>
        <a:xfrm>
          <a:off x="15016163" y="654900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A9131283-D6BA-4B4C-9DFA-78BFE613F777}"/>
            </a:ext>
          </a:extLst>
        </xdr:cNvPr>
        <xdr:cNvSpPr txBox="1"/>
      </xdr:nvSpPr>
      <xdr:spPr>
        <a:xfrm>
          <a:off x="15143163" y="519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6156B3D-E24A-499F-815D-7E4A15CD8B80}"/>
            </a:ext>
          </a:extLst>
        </xdr:cNvPr>
        <xdr:cNvCxnSpPr/>
      </xdr:nvCxnSpPr>
      <xdr:spPr>
        <a:xfrm>
          <a:off x="15016163" y="540181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1D8842A-E4B9-43E3-8370-7695D61E6532}"/>
            </a:ext>
          </a:extLst>
        </xdr:cNvPr>
        <xdr:cNvSpPr txBox="1"/>
      </xdr:nvSpPr>
      <xdr:spPr>
        <a:xfrm>
          <a:off x="15143163" y="578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F5F854C7-A8E1-4B59-9A0F-C35821213B31}"/>
            </a:ext>
          </a:extLst>
        </xdr:cNvPr>
        <xdr:cNvSpPr/>
      </xdr:nvSpPr>
      <xdr:spPr>
        <a:xfrm>
          <a:off x="15054263" y="5921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F5E4A72A-49C4-4DE6-8CDB-C593E167C016}"/>
            </a:ext>
          </a:extLst>
        </xdr:cNvPr>
        <xdr:cNvSpPr/>
      </xdr:nvSpPr>
      <xdr:spPr>
        <a:xfrm>
          <a:off x="14273213" y="588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4DB66793-BBA3-4C95-8C59-D51314E4F1F0}"/>
            </a:ext>
          </a:extLst>
        </xdr:cNvPr>
        <xdr:cNvSpPr/>
      </xdr:nvSpPr>
      <xdr:spPr>
        <a:xfrm>
          <a:off x="1345565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9C85B85E-ECDA-4CF3-96C0-C331D780DE15}"/>
            </a:ext>
          </a:extLst>
        </xdr:cNvPr>
        <xdr:cNvSpPr/>
      </xdr:nvSpPr>
      <xdr:spPr>
        <a:xfrm>
          <a:off x="12638088" y="582345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3C732CE2-220C-4D7B-9426-E562FE1D23F7}"/>
            </a:ext>
          </a:extLst>
        </xdr:cNvPr>
        <xdr:cNvSpPr/>
      </xdr:nvSpPr>
      <xdr:spPr>
        <a:xfrm>
          <a:off x="11806238" y="58051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222DE0F-ABE4-4110-B09F-9034C58979CC}"/>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EF36DD6-E1A3-4111-98B2-BA3CB8F60F5F}"/>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74B5D95-6572-4FC1-9438-79C900EF6D43}"/>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1ABFB0C-D1B0-44EE-B0F7-5093F3E5EA28}"/>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A0FF057-5459-44F1-B013-B244A22D3A1F}"/>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2" name="楕円 531">
          <a:extLst>
            <a:ext uri="{FF2B5EF4-FFF2-40B4-BE49-F238E27FC236}">
              <a16:creationId xmlns:a16="http://schemas.microsoft.com/office/drawing/2014/main" id="{EE236227-5887-4D23-8D39-DE80B6854E88}"/>
            </a:ext>
          </a:extLst>
        </xdr:cNvPr>
        <xdr:cNvSpPr/>
      </xdr:nvSpPr>
      <xdr:spPr>
        <a:xfrm>
          <a:off x="15054263" y="5978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118127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721245B0-C62B-4F0B-B55B-EB21CA113C09}"/>
            </a:ext>
          </a:extLst>
        </xdr:cNvPr>
        <xdr:cNvSpPr txBox="1"/>
      </xdr:nvSpPr>
      <xdr:spPr>
        <a:xfrm>
          <a:off x="15143163" y="595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137414</xdr:rowOff>
    </xdr:from>
    <xdr:to>
      <xdr:col>81</xdr:col>
      <xdr:colOff>101600</xdr:colOff>
      <xdr:row>37</xdr:row>
      <xdr:rowOff>67564</xdr:rowOff>
    </xdr:to>
    <xdr:sp macro="" textlink="">
      <xdr:nvSpPr>
        <xdr:cNvPr id="534" name="楕円 533">
          <a:extLst>
            <a:ext uri="{FF2B5EF4-FFF2-40B4-BE49-F238E27FC236}">
              <a16:creationId xmlns:a16="http://schemas.microsoft.com/office/drawing/2014/main" id="{C6A02335-31A5-48DE-9BD5-A6DCD4630681}"/>
            </a:ext>
          </a:extLst>
        </xdr:cNvPr>
        <xdr:cNvSpPr/>
      </xdr:nvSpPr>
      <xdr:spPr>
        <a:xfrm>
          <a:off x="14273213" y="59762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xdr:rowOff>
    </xdr:from>
    <xdr:to>
      <xdr:col>85</xdr:col>
      <xdr:colOff>127000</xdr:colOff>
      <xdr:row>37</xdr:row>
      <xdr:rowOff>19050</xdr:rowOff>
    </xdr:to>
    <xdr:cxnSp macro="">
      <xdr:nvCxnSpPr>
        <xdr:cNvPr id="535" name="直線コネクタ 534">
          <a:extLst>
            <a:ext uri="{FF2B5EF4-FFF2-40B4-BE49-F238E27FC236}">
              <a16:creationId xmlns:a16="http://schemas.microsoft.com/office/drawing/2014/main" id="{20D74703-1205-452D-B3B5-B51BA838E557}"/>
            </a:ext>
          </a:extLst>
        </xdr:cNvPr>
        <xdr:cNvCxnSpPr/>
      </xdr:nvCxnSpPr>
      <xdr:spPr>
        <a:xfrm>
          <a:off x="14324013" y="6017514"/>
          <a:ext cx="7810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77978</xdr:rowOff>
    </xdr:from>
    <xdr:to>
      <xdr:col>76</xdr:col>
      <xdr:colOff>165100</xdr:colOff>
      <xdr:row>37</xdr:row>
      <xdr:rowOff>8128</xdr:rowOff>
    </xdr:to>
    <xdr:sp macro="" textlink="">
      <xdr:nvSpPr>
        <xdr:cNvPr id="536" name="楕円 535">
          <a:extLst>
            <a:ext uri="{FF2B5EF4-FFF2-40B4-BE49-F238E27FC236}">
              <a16:creationId xmlns:a16="http://schemas.microsoft.com/office/drawing/2014/main" id="{8FCCC8D8-6E57-463C-A9D8-55C9AF0E1DBD}"/>
            </a:ext>
          </a:extLst>
        </xdr:cNvPr>
        <xdr:cNvSpPr/>
      </xdr:nvSpPr>
      <xdr:spPr>
        <a:xfrm>
          <a:off x="13455650" y="591680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128778</xdr:rowOff>
    </xdr:from>
    <xdr:to>
      <xdr:col>81</xdr:col>
      <xdr:colOff>50800</xdr:colOff>
      <xdr:row>37</xdr:row>
      <xdr:rowOff>16764</xdr:rowOff>
    </xdr:to>
    <xdr:cxnSp macro="">
      <xdr:nvCxnSpPr>
        <xdr:cNvPr id="537" name="直線コネクタ 536">
          <a:extLst>
            <a:ext uri="{FF2B5EF4-FFF2-40B4-BE49-F238E27FC236}">
              <a16:creationId xmlns:a16="http://schemas.microsoft.com/office/drawing/2014/main" id="{5E5FAF12-242B-482B-A337-87D136FF2685}"/>
            </a:ext>
          </a:extLst>
        </xdr:cNvPr>
        <xdr:cNvCxnSpPr/>
      </xdr:nvCxnSpPr>
      <xdr:spPr>
        <a:xfrm>
          <a:off x="13506450" y="5967603"/>
          <a:ext cx="817563"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157988</xdr:rowOff>
    </xdr:from>
    <xdr:to>
      <xdr:col>72</xdr:col>
      <xdr:colOff>38100</xdr:colOff>
      <xdr:row>37</xdr:row>
      <xdr:rowOff>88138</xdr:rowOff>
    </xdr:to>
    <xdr:sp macro="" textlink="">
      <xdr:nvSpPr>
        <xdr:cNvPr id="538" name="楕円 537">
          <a:extLst>
            <a:ext uri="{FF2B5EF4-FFF2-40B4-BE49-F238E27FC236}">
              <a16:creationId xmlns:a16="http://schemas.microsoft.com/office/drawing/2014/main" id="{B3189E0A-227A-4132-B278-445FC87435C6}"/>
            </a:ext>
          </a:extLst>
        </xdr:cNvPr>
        <xdr:cNvSpPr/>
      </xdr:nvSpPr>
      <xdr:spPr>
        <a:xfrm>
          <a:off x="12638088" y="599681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128778</xdr:rowOff>
    </xdr:from>
    <xdr:to>
      <xdr:col>76</xdr:col>
      <xdr:colOff>114300</xdr:colOff>
      <xdr:row>37</xdr:row>
      <xdr:rowOff>37338</xdr:rowOff>
    </xdr:to>
    <xdr:cxnSp macro="">
      <xdr:nvCxnSpPr>
        <xdr:cNvPr id="539" name="直線コネクタ 538">
          <a:extLst>
            <a:ext uri="{FF2B5EF4-FFF2-40B4-BE49-F238E27FC236}">
              <a16:creationId xmlns:a16="http://schemas.microsoft.com/office/drawing/2014/main" id="{3E8E6A60-84FC-40EE-B14A-9222C553F2BF}"/>
            </a:ext>
          </a:extLst>
        </xdr:cNvPr>
        <xdr:cNvCxnSpPr/>
      </xdr:nvCxnSpPr>
      <xdr:spPr>
        <a:xfrm flipV="1">
          <a:off x="12688888" y="5967603"/>
          <a:ext cx="817562"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155702</xdr:rowOff>
    </xdr:from>
    <xdr:to>
      <xdr:col>67</xdr:col>
      <xdr:colOff>101600</xdr:colOff>
      <xdr:row>37</xdr:row>
      <xdr:rowOff>85852</xdr:rowOff>
    </xdr:to>
    <xdr:sp macro="" textlink="">
      <xdr:nvSpPr>
        <xdr:cNvPr id="540" name="楕円 539">
          <a:extLst>
            <a:ext uri="{FF2B5EF4-FFF2-40B4-BE49-F238E27FC236}">
              <a16:creationId xmlns:a16="http://schemas.microsoft.com/office/drawing/2014/main" id="{4811A14F-7475-491E-AD62-8A00AC7FE6CF}"/>
            </a:ext>
          </a:extLst>
        </xdr:cNvPr>
        <xdr:cNvSpPr/>
      </xdr:nvSpPr>
      <xdr:spPr>
        <a:xfrm>
          <a:off x="11806238" y="59945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35052</xdr:rowOff>
    </xdr:from>
    <xdr:to>
      <xdr:col>71</xdr:col>
      <xdr:colOff>177800</xdr:colOff>
      <xdr:row>37</xdr:row>
      <xdr:rowOff>37338</xdr:rowOff>
    </xdr:to>
    <xdr:cxnSp macro="">
      <xdr:nvCxnSpPr>
        <xdr:cNvPr id="541" name="直線コネクタ 540">
          <a:extLst>
            <a:ext uri="{FF2B5EF4-FFF2-40B4-BE49-F238E27FC236}">
              <a16:creationId xmlns:a16="http://schemas.microsoft.com/office/drawing/2014/main" id="{26751958-BF9F-4A36-BD43-69F1B66558E8}"/>
            </a:ext>
          </a:extLst>
        </xdr:cNvPr>
        <xdr:cNvCxnSpPr/>
      </xdr:nvCxnSpPr>
      <xdr:spPr>
        <a:xfrm>
          <a:off x="11857038" y="6035802"/>
          <a:ext cx="8318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4B712DAD-E121-447D-9F7D-469E3311D174}"/>
            </a:ext>
          </a:extLst>
        </xdr:cNvPr>
        <xdr:cNvSpPr txBox="1"/>
      </xdr:nvSpPr>
      <xdr:spPr>
        <a:xfrm>
          <a:off x="14123044" y="567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AEB7C6A-4690-4C79-8DE8-E2A71BAA8506}"/>
            </a:ext>
          </a:extLst>
        </xdr:cNvPr>
        <xdr:cNvSpPr txBox="1"/>
      </xdr:nvSpPr>
      <xdr:spPr>
        <a:xfrm>
          <a:off x="13318182" y="5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D92AC521-CD50-4AE4-A3CC-226667CB4BF8}"/>
            </a:ext>
          </a:extLst>
        </xdr:cNvPr>
        <xdr:cNvSpPr txBox="1"/>
      </xdr:nvSpPr>
      <xdr:spPr>
        <a:xfrm>
          <a:off x="12500619" y="560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74C0999-4DAB-467A-A268-E4040087504A}"/>
            </a:ext>
          </a:extLst>
        </xdr:cNvPr>
        <xdr:cNvSpPr txBox="1"/>
      </xdr:nvSpPr>
      <xdr:spPr>
        <a:xfrm>
          <a:off x="11668769"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58691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C39DFE5-B529-4C26-A1ED-416DC2B79E41}"/>
            </a:ext>
          </a:extLst>
        </xdr:cNvPr>
        <xdr:cNvSpPr txBox="1"/>
      </xdr:nvSpPr>
      <xdr:spPr>
        <a:xfrm>
          <a:off x="14123044"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170705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EBCE6E80-C21D-49E1-9472-D11EF2D90A41}"/>
            </a:ext>
          </a:extLst>
        </xdr:cNvPr>
        <xdr:cNvSpPr txBox="1"/>
      </xdr:nvSpPr>
      <xdr:spPr>
        <a:xfrm>
          <a:off x="13318182" y="600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79265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4533EF55-4737-4180-96EC-AB89D4CBB0D5}"/>
            </a:ext>
          </a:extLst>
        </xdr:cNvPr>
        <xdr:cNvSpPr txBox="1"/>
      </xdr:nvSpPr>
      <xdr:spPr>
        <a:xfrm>
          <a:off x="12500619" y="60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76979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265F34B1-829F-4D7E-BE30-0CB5DD03EF57}"/>
            </a:ext>
          </a:extLst>
        </xdr:cNvPr>
        <xdr:cNvSpPr txBox="1"/>
      </xdr:nvSpPr>
      <xdr:spPr>
        <a:xfrm>
          <a:off x="11668769"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D260F58-CBEF-453D-A5F4-DFA53284AD8C}"/>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B3CC39BE-DB58-4B02-BD8F-87C28247C22C}"/>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9AA5D2C-C2D9-4237-86FF-EAFAC6136491}"/>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B54F8629-2936-4575-86A5-E8330E0857F2}"/>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DAFDD11-CDAF-4595-9BAD-41D308BF0BD5}"/>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77BD707C-7B52-4FF2-B615-DE1E67640C58}"/>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BFEB497-5BF8-4B27-96FC-AE76E04A5B9A}"/>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905E330-47E2-4DE9-8B1F-39B01ABD8DC4}"/>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51DD02C-E794-45D9-8531-DEE73DF0B206}"/>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E4C7533-00F3-4B47-B521-6CC47AC371F8}"/>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D76830FB-45EF-4F03-9665-08202C656DEB}"/>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F330BB25-9E7F-47D0-BDB2-4341D28F9E7B}"/>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EAA01CE-A910-42B3-801A-8D39D4497E7C}"/>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B7C58784-6E06-43F9-B1E0-F6BB9292B8AC}"/>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CDDB315C-294D-4197-829B-02039025AE22}"/>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5BD7D27D-EBF3-4C54-BDB0-55E2FD12CD91}"/>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11A83956-5804-4E26-A735-AB7D9E8ABB65}"/>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14A2A38B-7638-4A03-8711-8BCB960C9DCD}"/>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C2C83B09-1746-4BB7-BE4A-AAE2FD9D5DDE}"/>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B2B40296-9F42-4EFA-9DC9-DF5888C4C104}"/>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4439992-C81B-4C59-926B-BB814A5080E1}"/>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F9C58A0C-CCC4-4549-868C-A25A66585631}"/>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9C5D6E39-9D9E-4D74-8514-4D02898A6817}"/>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4E287439-8935-4116-B1BC-D7E12CF2B99E}"/>
            </a:ext>
          </a:extLst>
        </xdr:cNvPr>
        <xdr:cNvCxnSpPr/>
      </xdr:nvCxnSpPr>
      <xdr:spPr>
        <a:xfrm flipV="1">
          <a:off x="20503514" y="543306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6E81E8B2-487C-44B7-B043-3082631C4BAF}"/>
            </a:ext>
          </a:extLst>
        </xdr:cNvPr>
        <xdr:cNvSpPr txBox="1"/>
      </xdr:nvSpPr>
      <xdr:spPr>
        <a:xfrm>
          <a:off x="20542250" y="68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DE17FFD5-76A3-4E24-9CC7-CA9CA1AF13AC}"/>
            </a:ext>
          </a:extLst>
        </xdr:cNvPr>
        <xdr:cNvCxnSpPr/>
      </xdr:nvCxnSpPr>
      <xdr:spPr>
        <a:xfrm>
          <a:off x="20429538" y="6810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A121209F-E092-45B9-9A11-A2C52DCE16D3}"/>
            </a:ext>
          </a:extLst>
        </xdr:cNvPr>
        <xdr:cNvSpPr txBox="1"/>
      </xdr:nvSpPr>
      <xdr:spPr>
        <a:xfrm>
          <a:off x="20542250" y="521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DBC712DB-9141-4D76-B46D-D7F568FC9878}"/>
            </a:ext>
          </a:extLst>
        </xdr:cNvPr>
        <xdr:cNvCxnSpPr/>
      </xdr:nvCxnSpPr>
      <xdr:spPr>
        <a:xfrm>
          <a:off x="20429538" y="54330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6493C7A3-DE23-46D2-907E-B931A2D1F3E4}"/>
            </a:ext>
          </a:extLst>
        </xdr:cNvPr>
        <xdr:cNvSpPr txBox="1"/>
      </xdr:nvSpPr>
      <xdr:spPr>
        <a:xfrm>
          <a:off x="20542250" y="617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E31349C6-BA1E-4ABE-AB09-2D32718B4C89}"/>
            </a:ext>
          </a:extLst>
        </xdr:cNvPr>
        <xdr:cNvSpPr/>
      </xdr:nvSpPr>
      <xdr:spPr>
        <a:xfrm>
          <a:off x="20453350" y="6325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B73AF256-55BB-476B-838A-FC7129E5B8A4}"/>
            </a:ext>
          </a:extLst>
        </xdr:cNvPr>
        <xdr:cNvSpPr/>
      </xdr:nvSpPr>
      <xdr:spPr>
        <a:xfrm>
          <a:off x="19686588" y="632523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3D73B68D-CEEE-4BDC-A988-8BD0B059C00D}"/>
            </a:ext>
          </a:extLst>
        </xdr:cNvPr>
        <xdr:cNvSpPr/>
      </xdr:nvSpPr>
      <xdr:spPr>
        <a:xfrm>
          <a:off x="18854738" y="63099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4CA31813-0B10-4DAF-AF62-D3B67ABC5CFF}"/>
            </a:ext>
          </a:extLst>
        </xdr:cNvPr>
        <xdr:cNvSpPr/>
      </xdr:nvSpPr>
      <xdr:spPr>
        <a:xfrm>
          <a:off x="18037175" y="6325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C3A3A988-0F0A-47B9-806E-2BD6124EC74D}"/>
            </a:ext>
          </a:extLst>
        </xdr:cNvPr>
        <xdr:cNvSpPr/>
      </xdr:nvSpPr>
      <xdr:spPr>
        <a:xfrm>
          <a:off x="17219613" y="63176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2178F1E-E198-4EF5-B2B9-38E7984064E1}"/>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7D5FFE8-16F0-4227-A4D1-7E0E22D07A88}"/>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DBA90E2-98EA-4654-AFEB-AEABC48DEE18}"/>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7F5AA77-3739-4ED0-B725-496B4FD47EEF}"/>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E71CD3D-C03A-4778-8DDF-614E44F8E019}"/>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89" name="楕円 588">
          <a:extLst>
            <a:ext uri="{FF2B5EF4-FFF2-40B4-BE49-F238E27FC236}">
              <a16:creationId xmlns:a16="http://schemas.microsoft.com/office/drawing/2014/main" id="{0018F310-9012-412E-B566-361D85EBA6B6}"/>
            </a:ext>
          </a:extLst>
        </xdr:cNvPr>
        <xdr:cNvSpPr/>
      </xdr:nvSpPr>
      <xdr:spPr>
        <a:xfrm>
          <a:off x="2045335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3EBAA207-B98F-4E73-9741-2F80CFEFB5E4}"/>
            </a:ext>
          </a:extLst>
        </xdr:cNvPr>
        <xdr:cNvSpPr txBox="1"/>
      </xdr:nvSpPr>
      <xdr:spPr>
        <a:xfrm>
          <a:off x="20542250" y="66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91" name="楕円 590">
          <a:extLst>
            <a:ext uri="{FF2B5EF4-FFF2-40B4-BE49-F238E27FC236}">
              <a16:creationId xmlns:a16="http://schemas.microsoft.com/office/drawing/2014/main" id="{BA92AD60-1BF4-41B1-810F-3467178F5FA4}"/>
            </a:ext>
          </a:extLst>
        </xdr:cNvPr>
        <xdr:cNvSpPr/>
      </xdr:nvSpPr>
      <xdr:spPr>
        <a:xfrm>
          <a:off x="19686588" y="66852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592" name="直線コネクタ 591">
          <a:extLst>
            <a:ext uri="{FF2B5EF4-FFF2-40B4-BE49-F238E27FC236}">
              <a16:creationId xmlns:a16="http://schemas.microsoft.com/office/drawing/2014/main" id="{583766BD-0531-43C3-9BC6-19BD9D152DA8}"/>
            </a:ext>
          </a:extLst>
        </xdr:cNvPr>
        <xdr:cNvCxnSpPr/>
      </xdr:nvCxnSpPr>
      <xdr:spPr>
        <a:xfrm>
          <a:off x="19737388" y="673608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593" name="楕円 592">
          <a:extLst>
            <a:ext uri="{FF2B5EF4-FFF2-40B4-BE49-F238E27FC236}">
              <a16:creationId xmlns:a16="http://schemas.microsoft.com/office/drawing/2014/main" id="{875961CE-E146-461C-B35F-0E331B6214AB}"/>
            </a:ext>
          </a:extLst>
        </xdr:cNvPr>
        <xdr:cNvSpPr/>
      </xdr:nvSpPr>
      <xdr:spPr>
        <a:xfrm>
          <a:off x="18854738"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594" name="直線コネクタ 593">
          <a:extLst>
            <a:ext uri="{FF2B5EF4-FFF2-40B4-BE49-F238E27FC236}">
              <a16:creationId xmlns:a16="http://schemas.microsoft.com/office/drawing/2014/main" id="{E2721D2E-4D7E-4833-BA6B-9C040EC83B09}"/>
            </a:ext>
          </a:extLst>
        </xdr:cNvPr>
        <xdr:cNvCxnSpPr/>
      </xdr:nvCxnSpPr>
      <xdr:spPr>
        <a:xfrm>
          <a:off x="18905538" y="673608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5" name="楕円 594">
          <a:extLst>
            <a:ext uri="{FF2B5EF4-FFF2-40B4-BE49-F238E27FC236}">
              <a16:creationId xmlns:a16="http://schemas.microsoft.com/office/drawing/2014/main" id="{2A0E6388-1B6D-4E67-8094-8D6F106A7C3A}"/>
            </a:ext>
          </a:extLst>
        </xdr:cNvPr>
        <xdr:cNvSpPr/>
      </xdr:nvSpPr>
      <xdr:spPr>
        <a:xfrm>
          <a:off x="18037175" y="671576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118110</xdr:rowOff>
    </xdr:to>
    <xdr:cxnSp macro="">
      <xdr:nvCxnSpPr>
        <xdr:cNvPr id="596" name="直線コネクタ 595">
          <a:extLst>
            <a:ext uri="{FF2B5EF4-FFF2-40B4-BE49-F238E27FC236}">
              <a16:creationId xmlns:a16="http://schemas.microsoft.com/office/drawing/2014/main" id="{D36429EA-D576-42EC-9F2A-D2EC8B00C1FB}"/>
            </a:ext>
          </a:extLst>
        </xdr:cNvPr>
        <xdr:cNvCxnSpPr/>
      </xdr:nvCxnSpPr>
      <xdr:spPr>
        <a:xfrm flipV="1">
          <a:off x="18087975" y="6736080"/>
          <a:ext cx="817563"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597" name="楕円 596">
          <a:extLst>
            <a:ext uri="{FF2B5EF4-FFF2-40B4-BE49-F238E27FC236}">
              <a16:creationId xmlns:a16="http://schemas.microsoft.com/office/drawing/2014/main" id="{2ED72753-3206-4897-95FE-E072605E54C2}"/>
            </a:ext>
          </a:extLst>
        </xdr:cNvPr>
        <xdr:cNvSpPr/>
      </xdr:nvSpPr>
      <xdr:spPr>
        <a:xfrm>
          <a:off x="17219613" y="671576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598" name="直線コネクタ 597">
          <a:extLst>
            <a:ext uri="{FF2B5EF4-FFF2-40B4-BE49-F238E27FC236}">
              <a16:creationId xmlns:a16="http://schemas.microsoft.com/office/drawing/2014/main" id="{7D455B79-4E3B-4F08-92CF-F8A12FC7E0CD}"/>
            </a:ext>
          </a:extLst>
        </xdr:cNvPr>
        <xdr:cNvCxnSpPr/>
      </xdr:nvCxnSpPr>
      <xdr:spPr>
        <a:xfrm>
          <a:off x="17270413" y="676656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486DBA24-F6A2-4786-A39C-CD28A315B545}"/>
            </a:ext>
          </a:extLst>
        </xdr:cNvPr>
        <xdr:cNvSpPr txBox="1"/>
      </xdr:nvSpPr>
      <xdr:spPr>
        <a:xfrm>
          <a:off x="19504102"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86B1D217-D75A-417F-A988-CC1462464406}"/>
            </a:ext>
          </a:extLst>
        </xdr:cNvPr>
        <xdr:cNvSpPr txBox="1"/>
      </xdr:nvSpPr>
      <xdr:spPr>
        <a:xfrm>
          <a:off x="1868495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F0EE8BF5-9080-4022-9111-B6A316B9433D}"/>
            </a:ext>
          </a:extLst>
        </xdr:cNvPr>
        <xdr:cNvSpPr txBox="1"/>
      </xdr:nvSpPr>
      <xdr:spPr>
        <a:xfrm>
          <a:off x="1786739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9EC335B9-DF14-4ABB-BDF6-C85A0EE8312D}"/>
            </a:ext>
          </a:extLst>
        </xdr:cNvPr>
        <xdr:cNvSpPr txBox="1"/>
      </xdr:nvSpPr>
      <xdr:spPr>
        <a:xfrm>
          <a:off x="170498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71263A54-514D-4872-A160-D92B3FA80178}"/>
            </a:ext>
          </a:extLst>
        </xdr:cNvPr>
        <xdr:cNvSpPr txBox="1"/>
      </xdr:nvSpPr>
      <xdr:spPr>
        <a:xfrm>
          <a:off x="19504102"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DE938A72-10C2-4195-A82A-424F4858BCE3}"/>
            </a:ext>
          </a:extLst>
        </xdr:cNvPr>
        <xdr:cNvSpPr txBox="1"/>
      </xdr:nvSpPr>
      <xdr:spPr>
        <a:xfrm>
          <a:off x="18684952"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773C2FA6-7093-49FD-B400-13958026AD91}"/>
            </a:ext>
          </a:extLst>
        </xdr:cNvPr>
        <xdr:cNvSpPr txBox="1"/>
      </xdr:nvSpPr>
      <xdr:spPr>
        <a:xfrm>
          <a:off x="1786739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BC92112D-9CD6-4C3A-B008-31E0A3240C46}"/>
            </a:ext>
          </a:extLst>
        </xdr:cNvPr>
        <xdr:cNvSpPr txBox="1"/>
      </xdr:nvSpPr>
      <xdr:spPr>
        <a:xfrm>
          <a:off x="170498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7560F9A-EAF9-4D89-BCA4-17D6581FFA38}"/>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A118E4DF-DB08-4C4C-9110-111D74A619D9}"/>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2B15F64-FF73-446C-8A60-773CC41098D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4F48531-6875-4EDF-830A-DDBD4AA17702}"/>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74FB7B8C-83E0-4A39-AA45-9F6B3AD1DAAE}"/>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2B82043-24B9-48B5-BE32-54F39264D129}"/>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F8A97B47-F6F5-400B-B6F8-C3D35CFC5A5D}"/>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4B3DAC6-CA17-4037-94AC-A8EB0F249C51}"/>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BB1C8828-E65A-4543-A702-E8A8A70ECC91}"/>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77E4A50-D915-4BB2-9BCB-EE81000ADCB5}"/>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62F70272-799C-4A52-B647-377C79CDF7A5}"/>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FA05067-AF5D-4DF0-BC70-6A54F5A65539}"/>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5B98A702-AC98-4126-8F4E-624498AC038A}"/>
            </a:ext>
          </a:extLst>
        </xdr:cNvPr>
        <xdr:cNvSpPr txBox="1"/>
      </xdr:nvSpPr>
      <xdr:spPr>
        <a:xfrm>
          <a:off x="11092996"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7DF51751-47C7-4867-B473-1B6216A855E6}"/>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D3334F8A-E85C-4ED3-9A03-3469BCDA8FED}"/>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629B7F25-5E90-44DD-ABB5-BE730AB4FF3B}"/>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876702A6-17A3-42CB-BBE7-AF41A930EC76}"/>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699E5AF6-D3FD-4DCF-A3FE-83995E4CDEDC}"/>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E8438328-0E67-4EFA-B3E8-77B684F8CE26}"/>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5F3CE979-3E65-4FA6-A2DB-307A3ED45BE7}"/>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E8D04285-7F48-4FFE-8FC8-E9BE309BBB9E}"/>
            </a:ext>
          </a:extLst>
        </xdr:cNvPr>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DD76C5F-A74B-412B-9729-3E6DE008622B}"/>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AB3FCF35-CA43-4A5C-ACC9-080BD44FB1F6}"/>
            </a:ext>
          </a:extLst>
        </xdr:cNvPr>
        <xdr:cNvSpPr txBox="1"/>
      </xdr:nvSpPr>
      <xdr:spPr>
        <a:xfrm>
          <a:off x="11206949"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D3F334FF-19FD-4E2B-A787-F2F6698AB0DA}"/>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96D4D957-FBAC-470B-A452-101095802BD7}"/>
            </a:ext>
          </a:extLst>
        </xdr:cNvPr>
        <xdr:cNvCxnSpPr/>
      </xdr:nvCxnSpPr>
      <xdr:spPr>
        <a:xfrm flipV="1">
          <a:off x="15104427" y="9225915"/>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2BFA0FC8-8E27-40CB-868B-AC1E6F5406B0}"/>
            </a:ext>
          </a:extLst>
        </xdr:cNvPr>
        <xdr:cNvSpPr txBox="1"/>
      </xdr:nvSpPr>
      <xdr:spPr>
        <a:xfrm>
          <a:off x="15143163"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89955C10-621F-4346-B84B-B83651DE2A72}"/>
            </a:ext>
          </a:extLst>
        </xdr:cNvPr>
        <xdr:cNvCxnSpPr/>
      </xdr:nvCxnSpPr>
      <xdr:spPr>
        <a:xfrm>
          <a:off x="15016163" y="102355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6BF44FDB-EF2A-4B6D-A088-5B43E485A6EB}"/>
            </a:ext>
          </a:extLst>
        </xdr:cNvPr>
        <xdr:cNvSpPr txBox="1"/>
      </xdr:nvSpPr>
      <xdr:spPr>
        <a:xfrm>
          <a:off x="15143163"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0184E268-90C4-4066-AE48-E6D383061E8D}"/>
            </a:ext>
          </a:extLst>
        </xdr:cNvPr>
        <xdr:cNvCxnSpPr/>
      </xdr:nvCxnSpPr>
      <xdr:spPr>
        <a:xfrm>
          <a:off x="15016163" y="92259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383CC506-B148-4A8A-B619-8D11AF15F10A}"/>
            </a:ext>
          </a:extLst>
        </xdr:cNvPr>
        <xdr:cNvSpPr txBox="1"/>
      </xdr:nvSpPr>
      <xdr:spPr>
        <a:xfrm>
          <a:off x="15143163" y="968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ECBFB5EA-2746-4736-9278-678FDE5B93F6}"/>
            </a:ext>
          </a:extLst>
        </xdr:cNvPr>
        <xdr:cNvSpPr/>
      </xdr:nvSpPr>
      <xdr:spPr>
        <a:xfrm>
          <a:off x="15054263" y="98266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528FAC83-955F-4306-BFBE-4B59F879ADBC}"/>
            </a:ext>
          </a:extLst>
        </xdr:cNvPr>
        <xdr:cNvSpPr/>
      </xdr:nvSpPr>
      <xdr:spPr>
        <a:xfrm>
          <a:off x="14273213" y="98132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A3580E2E-889B-4173-8BB5-B35D5F4E0A63}"/>
            </a:ext>
          </a:extLst>
        </xdr:cNvPr>
        <xdr:cNvSpPr/>
      </xdr:nvSpPr>
      <xdr:spPr>
        <a:xfrm>
          <a:off x="13455650" y="97999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B8C9F631-3309-4BC1-9919-352BA9747B0D}"/>
            </a:ext>
          </a:extLst>
        </xdr:cNvPr>
        <xdr:cNvSpPr/>
      </xdr:nvSpPr>
      <xdr:spPr>
        <a:xfrm>
          <a:off x="12638088" y="9792335"/>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74595541-2A38-40FC-8880-671339AAA837}"/>
            </a:ext>
          </a:extLst>
        </xdr:cNvPr>
        <xdr:cNvSpPr/>
      </xdr:nvSpPr>
      <xdr:spPr>
        <a:xfrm>
          <a:off x="11806238"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6C16FAB-9C95-4B64-96F6-A57D968A891A}"/>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0FD8F24-8FC6-45D6-BC9A-719B7EC503E4}"/>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1962A47-1E38-4E4F-BC37-C5649A44C9E5}"/>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FA9613E-6360-49C1-8B66-C51DB31B669B}"/>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796FD40-EDEE-416D-AB8B-7D52EABFB28D}"/>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133985</xdr:rowOff>
    </xdr:from>
    <xdr:to>
      <xdr:col>85</xdr:col>
      <xdr:colOff>177800</xdr:colOff>
      <xdr:row>61</xdr:row>
      <xdr:rowOff>64135</xdr:rowOff>
    </xdr:to>
    <xdr:sp macro="" textlink="">
      <xdr:nvSpPr>
        <xdr:cNvPr id="647" name="楕円 646">
          <a:extLst>
            <a:ext uri="{FF2B5EF4-FFF2-40B4-BE49-F238E27FC236}">
              <a16:creationId xmlns:a16="http://schemas.microsoft.com/office/drawing/2014/main" id="{9B536280-74E4-4384-8264-8B2BCDF4945F}"/>
            </a:ext>
          </a:extLst>
        </xdr:cNvPr>
        <xdr:cNvSpPr/>
      </xdr:nvSpPr>
      <xdr:spPr>
        <a:xfrm>
          <a:off x="15054263" y="9859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112412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60F3EE7A-B806-4E83-9A4F-E9D2F595C2E9}"/>
            </a:ext>
          </a:extLst>
        </xdr:cNvPr>
        <xdr:cNvSpPr txBox="1"/>
      </xdr:nvSpPr>
      <xdr:spPr>
        <a:xfrm>
          <a:off x="15143163"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649" name="楕円 648">
          <a:extLst>
            <a:ext uri="{FF2B5EF4-FFF2-40B4-BE49-F238E27FC236}">
              <a16:creationId xmlns:a16="http://schemas.microsoft.com/office/drawing/2014/main" id="{ADE6AD64-F931-402A-8F60-CFF2671A86FE}"/>
            </a:ext>
          </a:extLst>
        </xdr:cNvPr>
        <xdr:cNvSpPr/>
      </xdr:nvSpPr>
      <xdr:spPr>
        <a:xfrm>
          <a:off x="14273213" y="98513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13335</xdr:rowOff>
    </xdr:to>
    <xdr:cxnSp macro="">
      <xdr:nvCxnSpPr>
        <xdr:cNvPr id="650" name="直線コネクタ 649">
          <a:extLst>
            <a:ext uri="{FF2B5EF4-FFF2-40B4-BE49-F238E27FC236}">
              <a16:creationId xmlns:a16="http://schemas.microsoft.com/office/drawing/2014/main" id="{4E083732-FE8E-48BB-B02C-C51A0797A4B4}"/>
            </a:ext>
          </a:extLst>
        </xdr:cNvPr>
        <xdr:cNvCxnSpPr/>
      </xdr:nvCxnSpPr>
      <xdr:spPr>
        <a:xfrm>
          <a:off x="14324013" y="9892665"/>
          <a:ext cx="7810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651" name="楕円 650">
          <a:extLst>
            <a:ext uri="{FF2B5EF4-FFF2-40B4-BE49-F238E27FC236}">
              <a16:creationId xmlns:a16="http://schemas.microsoft.com/office/drawing/2014/main" id="{8F6A0556-C179-4EA6-B8AA-4AB6E8FD89F5}"/>
            </a:ext>
          </a:extLst>
        </xdr:cNvPr>
        <xdr:cNvSpPr/>
      </xdr:nvSpPr>
      <xdr:spPr>
        <a:xfrm>
          <a:off x="13455650" y="98571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11430</xdr:rowOff>
    </xdr:to>
    <xdr:cxnSp macro="">
      <xdr:nvCxnSpPr>
        <xdr:cNvPr id="652" name="直線コネクタ 651">
          <a:extLst>
            <a:ext uri="{FF2B5EF4-FFF2-40B4-BE49-F238E27FC236}">
              <a16:creationId xmlns:a16="http://schemas.microsoft.com/office/drawing/2014/main" id="{24376B47-0AF4-463D-A9F8-10CEAF6EE914}"/>
            </a:ext>
          </a:extLst>
        </xdr:cNvPr>
        <xdr:cNvCxnSpPr/>
      </xdr:nvCxnSpPr>
      <xdr:spPr>
        <a:xfrm flipV="1">
          <a:off x="13506450" y="9892665"/>
          <a:ext cx="8175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111125</xdr:rowOff>
    </xdr:from>
    <xdr:to>
      <xdr:col>72</xdr:col>
      <xdr:colOff>38100</xdr:colOff>
      <xdr:row>61</xdr:row>
      <xdr:rowOff>41275</xdr:rowOff>
    </xdr:to>
    <xdr:sp macro="" textlink="">
      <xdr:nvSpPr>
        <xdr:cNvPr id="653" name="楕円 652">
          <a:extLst>
            <a:ext uri="{FF2B5EF4-FFF2-40B4-BE49-F238E27FC236}">
              <a16:creationId xmlns:a16="http://schemas.microsoft.com/office/drawing/2014/main" id="{215EECCB-90A0-4D05-A24C-3FA8CDF5C085}"/>
            </a:ext>
          </a:extLst>
        </xdr:cNvPr>
        <xdr:cNvSpPr/>
      </xdr:nvSpPr>
      <xdr:spPr>
        <a:xfrm>
          <a:off x="12638088" y="98361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11430</xdr:rowOff>
    </xdr:to>
    <xdr:cxnSp macro="">
      <xdr:nvCxnSpPr>
        <xdr:cNvPr id="654" name="直線コネクタ 653">
          <a:extLst>
            <a:ext uri="{FF2B5EF4-FFF2-40B4-BE49-F238E27FC236}">
              <a16:creationId xmlns:a16="http://schemas.microsoft.com/office/drawing/2014/main" id="{C9EDFA89-0920-4EAB-ADD4-0175AFCBBCD6}"/>
            </a:ext>
          </a:extLst>
        </xdr:cNvPr>
        <xdr:cNvCxnSpPr/>
      </xdr:nvCxnSpPr>
      <xdr:spPr>
        <a:xfrm>
          <a:off x="12688888" y="9886950"/>
          <a:ext cx="817562"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151130</xdr:rowOff>
    </xdr:from>
    <xdr:to>
      <xdr:col>67</xdr:col>
      <xdr:colOff>101600</xdr:colOff>
      <xdr:row>61</xdr:row>
      <xdr:rowOff>81280</xdr:rowOff>
    </xdr:to>
    <xdr:sp macro="" textlink="">
      <xdr:nvSpPr>
        <xdr:cNvPr id="655" name="楕円 654">
          <a:extLst>
            <a:ext uri="{FF2B5EF4-FFF2-40B4-BE49-F238E27FC236}">
              <a16:creationId xmlns:a16="http://schemas.microsoft.com/office/drawing/2014/main" id="{1373F74B-4372-4AF1-9B63-90D707C7655B}"/>
            </a:ext>
          </a:extLst>
        </xdr:cNvPr>
        <xdr:cNvSpPr/>
      </xdr:nvSpPr>
      <xdr:spPr>
        <a:xfrm>
          <a:off x="11806238" y="98761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161925</xdr:rowOff>
    </xdr:from>
    <xdr:to>
      <xdr:col>71</xdr:col>
      <xdr:colOff>177800</xdr:colOff>
      <xdr:row>61</xdr:row>
      <xdr:rowOff>30480</xdr:rowOff>
    </xdr:to>
    <xdr:cxnSp macro="">
      <xdr:nvCxnSpPr>
        <xdr:cNvPr id="656" name="直線コネクタ 655">
          <a:extLst>
            <a:ext uri="{FF2B5EF4-FFF2-40B4-BE49-F238E27FC236}">
              <a16:creationId xmlns:a16="http://schemas.microsoft.com/office/drawing/2014/main" id="{DA4E0A92-5985-4538-9A48-76D648BCA52D}"/>
            </a:ext>
          </a:extLst>
        </xdr:cNvPr>
        <xdr:cNvCxnSpPr/>
      </xdr:nvCxnSpPr>
      <xdr:spPr>
        <a:xfrm flipV="1">
          <a:off x="11857038" y="9886950"/>
          <a:ext cx="8318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8A87D90E-9039-4EEB-BF21-A0179809316C}"/>
            </a:ext>
          </a:extLst>
        </xdr:cNvPr>
        <xdr:cNvSpPr txBox="1"/>
      </xdr:nvSpPr>
      <xdr:spPr>
        <a:xfrm>
          <a:off x="14123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AEE6D6E3-2459-4F95-BF2D-D0078262093B}"/>
            </a:ext>
          </a:extLst>
        </xdr:cNvPr>
        <xdr:cNvSpPr txBox="1"/>
      </xdr:nvSpPr>
      <xdr:spPr>
        <a:xfrm>
          <a:off x="13318182"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D4C7C67A-5285-47BC-9DF1-689F9569F994}"/>
            </a:ext>
          </a:extLst>
        </xdr:cNvPr>
        <xdr:cNvSpPr txBox="1"/>
      </xdr:nvSpPr>
      <xdr:spPr>
        <a:xfrm>
          <a:off x="12500619"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5723B6C7-7D87-4DA3-85C0-A7280808B183}"/>
            </a:ext>
          </a:extLst>
        </xdr:cNvPr>
        <xdr:cNvSpPr txBox="1"/>
      </xdr:nvSpPr>
      <xdr:spPr>
        <a:xfrm>
          <a:off x="11668769"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661" name="n_1mainValue【学校施設】&#10;有形固定資産減価償却率">
          <a:extLst>
            <a:ext uri="{FF2B5EF4-FFF2-40B4-BE49-F238E27FC236}">
              <a16:creationId xmlns:a16="http://schemas.microsoft.com/office/drawing/2014/main" id="{6051CA8B-2554-44AF-BE8C-6C2F0C45EA00}"/>
            </a:ext>
          </a:extLst>
        </xdr:cNvPr>
        <xdr:cNvSpPr txBox="1"/>
      </xdr:nvSpPr>
      <xdr:spPr>
        <a:xfrm>
          <a:off x="14123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662" name="n_2mainValue【学校施設】&#10;有形固定資産減価償却率">
          <a:extLst>
            <a:ext uri="{FF2B5EF4-FFF2-40B4-BE49-F238E27FC236}">
              <a16:creationId xmlns:a16="http://schemas.microsoft.com/office/drawing/2014/main" id="{4EE39DBB-0BB5-4294-9792-587879E3D5E7}"/>
            </a:ext>
          </a:extLst>
        </xdr:cNvPr>
        <xdr:cNvSpPr txBox="1"/>
      </xdr:nvSpPr>
      <xdr:spPr>
        <a:xfrm>
          <a:off x="13318182"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32402</xdr:rowOff>
    </xdr:from>
    <xdr:ext cx="405111" cy="259045"/>
    <xdr:sp macro="" textlink="">
      <xdr:nvSpPr>
        <xdr:cNvPr id="663" name="n_3mainValue【学校施設】&#10;有形固定資産減価償却率">
          <a:extLst>
            <a:ext uri="{FF2B5EF4-FFF2-40B4-BE49-F238E27FC236}">
              <a16:creationId xmlns:a16="http://schemas.microsoft.com/office/drawing/2014/main" id="{2EDBB42C-FD52-4210-826B-A271EE3D68F3}"/>
            </a:ext>
          </a:extLst>
        </xdr:cNvPr>
        <xdr:cNvSpPr txBox="1"/>
      </xdr:nvSpPr>
      <xdr:spPr>
        <a:xfrm>
          <a:off x="12500619" y="991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664" name="n_4mainValue【学校施設】&#10;有形固定資産減価償却率">
          <a:extLst>
            <a:ext uri="{FF2B5EF4-FFF2-40B4-BE49-F238E27FC236}">
              <a16:creationId xmlns:a16="http://schemas.microsoft.com/office/drawing/2014/main" id="{B020A0C2-ADED-4CBC-A5E4-0C8DFFC3C1E8}"/>
            </a:ext>
          </a:extLst>
        </xdr:cNvPr>
        <xdr:cNvSpPr txBox="1"/>
      </xdr:nvSpPr>
      <xdr:spPr>
        <a:xfrm>
          <a:off x="11668769"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D2FE2D2-6E5C-48B5-BD73-AF774A2744C7}"/>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F27EFC8-DA7C-4C57-B47E-A9AE9D911D48}"/>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1C8CB27-DA9B-42BF-93C2-8206A64EDC23}"/>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80DF00F-51EA-48CF-B679-3835300C4134}"/>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48CBA21-FFA8-44EC-BCC9-EAA05AF7B1AD}"/>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70B84F0-8824-4E5B-8160-6711CEB7ED19}"/>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3F606E2-B33D-4688-890E-87258C8DE57F}"/>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14D2EAD-7CAE-40BC-907E-E296219DC562}"/>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F5FC109A-140C-4D29-B96E-51470F829068}"/>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94483168-46BA-4355-816D-5E41BDF48D8E}"/>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E24AC77A-AD20-49B9-9A4E-072CA5E43855}"/>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A0A5A297-9F4B-481C-990D-E64D4F9A4946}"/>
            </a:ext>
          </a:extLst>
        </xdr:cNvPr>
        <xdr:cNvCxnSpPr/>
      </xdr:nvCxnSpPr>
      <xdr:spPr>
        <a:xfrm>
          <a:off x="16916400" y="10534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CB6F94AE-A24B-45A0-B979-379CA831392B}"/>
            </a:ext>
          </a:extLst>
        </xdr:cNvPr>
        <xdr:cNvSpPr txBox="1"/>
      </xdr:nvSpPr>
      <xdr:spPr>
        <a:xfrm>
          <a:off x="16492084" y="10401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25ADA262-FF81-44C7-93DD-184F74339325}"/>
            </a:ext>
          </a:extLst>
        </xdr:cNvPr>
        <xdr:cNvCxnSpPr/>
      </xdr:nvCxnSpPr>
      <xdr:spPr>
        <a:xfrm>
          <a:off x="16916400" y="10267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F784422A-EB86-48E0-B205-1A5486C9C475}"/>
            </a:ext>
          </a:extLst>
        </xdr:cNvPr>
        <xdr:cNvSpPr txBox="1"/>
      </xdr:nvSpPr>
      <xdr:spPr>
        <a:xfrm>
          <a:off x="16492084"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835F5EC9-59B0-4A3B-AC5D-89BB0D969FDF}"/>
            </a:ext>
          </a:extLst>
        </xdr:cNvPr>
        <xdr:cNvCxnSpPr/>
      </xdr:nvCxnSpPr>
      <xdr:spPr>
        <a:xfrm>
          <a:off x="16916400" y="10001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62B1B642-93A5-42D5-8225-A7A882C5B812}"/>
            </a:ext>
          </a:extLst>
        </xdr:cNvPr>
        <xdr:cNvSpPr txBox="1"/>
      </xdr:nvSpPr>
      <xdr:spPr>
        <a:xfrm>
          <a:off x="16492084" y="986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B2C50BE3-AC72-487E-B78F-01E69DBD5474}"/>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C2C25B01-55D3-468E-8422-E4AB9392785E}"/>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14627CD9-9E1B-494B-99C0-93632A160139}"/>
            </a:ext>
          </a:extLst>
        </xdr:cNvPr>
        <xdr:cNvCxnSpPr/>
      </xdr:nvCxnSpPr>
      <xdr:spPr>
        <a:xfrm>
          <a:off x="16916400" y="9458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9BA5552D-F591-4801-8DC8-371C985E610C}"/>
            </a:ext>
          </a:extLst>
        </xdr:cNvPr>
        <xdr:cNvSpPr txBox="1"/>
      </xdr:nvSpPr>
      <xdr:spPr>
        <a:xfrm>
          <a:off x="16492084" y="932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BE47EB43-FB95-4928-A1FE-23F6F340FC25}"/>
            </a:ext>
          </a:extLst>
        </xdr:cNvPr>
        <xdr:cNvCxnSpPr/>
      </xdr:nvCxnSpPr>
      <xdr:spPr>
        <a:xfrm>
          <a:off x="16916400" y="9191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433846DB-3998-4079-9396-389B9E6B0D0E}"/>
            </a:ext>
          </a:extLst>
        </xdr:cNvPr>
        <xdr:cNvSpPr txBox="1"/>
      </xdr:nvSpPr>
      <xdr:spPr>
        <a:xfrm>
          <a:off x="16492084" y="905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2722BF3D-FE70-47C3-8E2E-D9BE7E37144A}"/>
            </a:ext>
          </a:extLst>
        </xdr:cNvPr>
        <xdr:cNvCxnSpPr/>
      </xdr:nvCxnSpPr>
      <xdr:spPr>
        <a:xfrm>
          <a:off x="16916400" y="8915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5028E224-E491-481B-A18B-CD9BB73AAE84}"/>
            </a:ext>
          </a:extLst>
        </xdr:cNvPr>
        <xdr:cNvSpPr txBox="1"/>
      </xdr:nvSpPr>
      <xdr:spPr>
        <a:xfrm>
          <a:off x="16492084" y="8782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C42B47F4-98C0-4B73-9EDD-73AAE1C60BB8}"/>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B55CA9A6-99E7-46CC-826D-AF13543549DE}"/>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A3ABC4A0-FC52-43BD-8BEC-36DD69A36AED}"/>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5881B142-1E14-4EA6-8BBD-4C498D56FD8A}"/>
            </a:ext>
          </a:extLst>
        </xdr:cNvPr>
        <xdr:cNvCxnSpPr/>
      </xdr:nvCxnSpPr>
      <xdr:spPr>
        <a:xfrm flipV="1">
          <a:off x="20503514" y="9081612"/>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99C5BFAB-2E07-472F-8B39-DE29E97BEEB1}"/>
            </a:ext>
          </a:extLst>
        </xdr:cNvPr>
        <xdr:cNvSpPr txBox="1"/>
      </xdr:nvSpPr>
      <xdr:spPr>
        <a:xfrm>
          <a:off x="20542250" y="1037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368DB09B-8DF1-48A4-836A-169EE443E25B}"/>
            </a:ext>
          </a:extLst>
        </xdr:cNvPr>
        <xdr:cNvCxnSpPr/>
      </xdr:nvCxnSpPr>
      <xdr:spPr>
        <a:xfrm>
          <a:off x="20429538" y="1036939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8D1334A9-F6AA-4874-BDBF-8BD67FA0D9F5}"/>
            </a:ext>
          </a:extLst>
        </xdr:cNvPr>
        <xdr:cNvSpPr txBox="1"/>
      </xdr:nvSpPr>
      <xdr:spPr>
        <a:xfrm>
          <a:off x="20542250" y="887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774EBE80-D9F3-4264-966E-0A5175CD67DA}"/>
            </a:ext>
          </a:extLst>
        </xdr:cNvPr>
        <xdr:cNvCxnSpPr/>
      </xdr:nvCxnSpPr>
      <xdr:spPr>
        <a:xfrm>
          <a:off x="20429538" y="90816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2EE7E164-79C2-4BD1-A1DF-AD7512CA0604}"/>
            </a:ext>
          </a:extLst>
        </xdr:cNvPr>
        <xdr:cNvSpPr txBox="1"/>
      </xdr:nvSpPr>
      <xdr:spPr>
        <a:xfrm>
          <a:off x="20542250" y="96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443268A5-6682-4D77-9DE6-A93ED5B92FB2}"/>
            </a:ext>
          </a:extLst>
        </xdr:cNvPr>
        <xdr:cNvSpPr/>
      </xdr:nvSpPr>
      <xdr:spPr>
        <a:xfrm>
          <a:off x="20453350" y="974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6D94125D-BC1C-449C-BAC8-04745218DD4D}"/>
            </a:ext>
          </a:extLst>
        </xdr:cNvPr>
        <xdr:cNvSpPr/>
      </xdr:nvSpPr>
      <xdr:spPr>
        <a:xfrm>
          <a:off x="19686588" y="976137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412532C7-6B99-4925-8FB5-937F190A65D9}"/>
            </a:ext>
          </a:extLst>
        </xdr:cNvPr>
        <xdr:cNvSpPr/>
      </xdr:nvSpPr>
      <xdr:spPr>
        <a:xfrm>
          <a:off x="18854738" y="977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8ED2FD8A-DCB7-4607-946C-F976C0E3E66D}"/>
            </a:ext>
          </a:extLst>
        </xdr:cNvPr>
        <xdr:cNvSpPr/>
      </xdr:nvSpPr>
      <xdr:spPr>
        <a:xfrm>
          <a:off x="18037175" y="979281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DE42E91E-E4E4-4EBD-9D39-6CD72077FA00}"/>
            </a:ext>
          </a:extLst>
        </xdr:cNvPr>
        <xdr:cNvSpPr/>
      </xdr:nvSpPr>
      <xdr:spPr>
        <a:xfrm>
          <a:off x="17219613" y="978709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22F2975-55B4-470C-AD35-64A7765BE952}"/>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93F5660-2154-4BF8-A0EC-BB260010CD58}"/>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1326F3D-531B-4E9B-8656-E21975102197}"/>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21BDE0C-A587-4CDE-AA6E-B50F307AE1EC}"/>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329C7CC-DA2A-499B-95B6-94F509439955}"/>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103505</xdr:rowOff>
    </xdr:from>
    <xdr:to>
      <xdr:col>116</xdr:col>
      <xdr:colOff>114300</xdr:colOff>
      <xdr:row>61</xdr:row>
      <xdr:rowOff>33655</xdr:rowOff>
    </xdr:to>
    <xdr:sp macro="" textlink="">
      <xdr:nvSpPr>
        <xdr:cNvPr id="709" name="楕円 708">
          <a:extLst>
            <a:ext uri="{FF2B5EF4-FFF2-40B4-BE49-F238E27FC236}">
              <a16:creationId xmlns:a16="http://schemas.microsoft.com/office/drawing/2014/main" id="{4DB98707-ECCE-4213-B5A4-61FBA0650CBF}"/>
            </a:ext>
          </a:extLst>
        </xdr:cNvPr>
        <xdr:cNvSpPr/>
      </xdr:nvSpPr>
      <xdr:spPr>
        <a:xfrm>
          <a:off x="20453350" y="98285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81932</xdr:rowOff>
    </xdr:from>
    <xdr:ext cx="469744" cy="259045"/>
    <xdr:sp macro="" textlink="">
      <xdr:nvSpPr>
        <xdr:cNvPr id="710" name="【学校施設】&#10;一人当たり面積該当値テキスト">
          <a:extLst>
            <a:ext uri="{FF2B5EF4-FFF2-40B4-BE49-F238E27FC236}">
              <a16:creationId xmlns:a16="http://schemas.microsoft.com/office/drawing/2014/main" id="{323486B1-D4B7-4BFB-A30A-101EA3D6E2DB}"/>
            </a:ext>
          </a:extLst>
        </xdr:cNvPr>
        <xdr:cNvSpPr txBox="1"/>
      </xdr:nvSpPr>
      <xdr:spPr>
        <a:xfrm>
          <a:off x="20542250" y="980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110649</xdr:rowOff>
    </xdr:from>
    <xdr:to>
      <xdr:col>112</xdr:col>
      <xdr:colOff>38100</xdr:colOff>
      <xdr:row>61</xdr:row>
      <xdr:rowOff>40799</xdr:rowOff>
    </xdr:to>
    <xdr:sp macro="" textlink="">
      <xdr:nvSpPr>
        <xdr:cNvPr id="711" name="楕円 710">
          <a:extLst>
            <a:ext uri="{FF2B5EF4-FFF2-40B4-BE49-F238E27FC236}">
              <a16:creationId xmlns:a16="http://schemas.microsoft.com/office/drawing/2014/main" id="{F31CEF8D-F2F1-47F7-A0F2-FD46E8D07CAA}"/>
            </a:ext>
          </a:extLst>
        </xdr:cNvPr>
        <xdr:cNvSpPr/>
      </xdr:nvSpPr>
      <xdr:spPr>
        <a:xfrm>
          <a:off x="19686588" y="983567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154305</xdr:rowOff>
    </xdr:from>
    <xdr:to>
      <xdr:col>116</xdr:col>
      <xdr:colOff>63500</xdr:colOff>
      <xdr:row>60</xdr:row>
      <xdr:rowOff>161449</xdr:rowOff>
    </xdr:to>
    <xdr:cxnSp macro="">
      <xdr:nvCxnSpPr>
        <xdr:cNvPr id="712" name="直線コネクタ 711">
          <a:extLst>
            <a:ext uri="{FF2B5EF4-FFF2-40B4-BE49-F238E27FC236}">
              <a16:creationId xmlns:a16="http://schemas.microsoft.com/office/drawing/2014/main" id="{FB27D167-6341-48CB-8F22-19C9398E8D78}"/>
            </a:ext>
          </a:extLst>
        </xdr:cNvPr>
        <xdr:cNvCxnSpPr/>
      </xdr:nvCxnSpPr>
      <xdr:spPr>
        <a:xfrm flipV="1">
          <a:off x="19737388" y="9879330"/>
          <a:ext cx="766762"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124937</xdr:rowOff>
    </xdr:from>
    <xdr:to>
      <xdr:col>107</xdr:col>
      <xdr:colOff>101600</xdr:colOff>
      <xdr:row>61</xdr:row>
      <xdr:rowOff>55087</xdr:rowOff>
    </xdr:to>
    <xdr:sp macro="" textlink="">
      <xdr:nvSpPr>
        <xdr:cNvPr id="713" name="楕円 712">
          <a:extLst>
            <a:ext uri="{FF2B5EF4-FFF2-40B4-BE49-F238E27FC236}">
              <a16:creationId xmlns:a16="http://schemas.microsoft.com/office/drawing/2014/main" id="{EAFC8BA6-C3AE-475B-B7BF-336F3D31BF72}"/>
            </a:ext>
          </a:extLst>
        </xdr:cNvPr>
        <xdr:cNvSpPr/>
      </xdr:nvSpPr>
      <xdr:spPr>
        <a:xfrm>
          <a:off x="18854738" y="984996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161449</xdr:rowOff>
    </xdr:from>
    <xdr:to>
      <xdr:col>111</xdr:col>
      <xdr:colOff>177800</xdr:colOff>
      <xdr:row>61</xdr:row>
      <xdr:rowOff>4287</xdr:rowOff>
    </xdr:to>
    <xdr:cxnSp macro="">
      <xdr:nvCxnSpPr>
        <xdr:cNvPr id="714" name="直線コネクタ 713">
          <a:extLst>
            <a:ext uri="{FF2B5EF4-FFF2-40B4-BE49-F238E27FC236}">
              <a16:creationId xmlns:a16="http://schemas.microsoft.com/office/drawing/2014/main" id="{B53748C4-68E6-4C04-A826-483173636610}"/>
            </a:ext>
          </a:extLst>
        </xdr:cNvPr>
        <xdr:cNvCxnSpPr/>
      </xdr:nvCxnSpPr>
      <xdr:spPr>
        <a:xfrm flipV="1">
          <a:off x="18905538" y="9886474"/>
          <a:ext cx="83185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117793</xdr:rowOff>
    </xdr:from>
    <xdr:to>
      <xdr:col>102</xdr:col>
      <xdr:colOff>165100</xdr:colOff>
      <xdr:row>61</xdr:row>
      <xdr:rowOff>47943</xdr:rowOff>
    </xdr:to>
    <xdr:sp macro="" textlink="">
      <xdr:nvSpPr>
        <xdr:cNvPr id="715" name="楕円 714">
          <a:extLst>
            <a:ext uri="{FF2B5EF4-FFF2-40B4-BE49-F238E27FC236}">
              <a16:creationId xmlns:a16="http://schemas.microsoft.com/office/drawing/2014/main" id="{827A8BBA-8BB9-493F-9ABD-127C68D51DD1}"/>
            </a:ext>
          </a:extLst>
        </xdr:cNvPr>
        <xdr:cNvSpPr/>
      </xdr:nvSpPr>
      <xdr:spPr>
        <a:xfrm>
          <a:off x="18037175" y="98428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168593</xdr:rowOff>
    </xdr:from>
    <xdr:to>
      <xdr:col>107</xdr:col>
      <xdr:colOff>50800</xdr:colOff>
      <xdr:row>61</xdr:row>
      <xdr:rowOff>4287</xdr:rowOff>
    </xdr:to>
    <xdr:cxnSp macro="">
      <xdr:nvCxnSpPr>
        <xdr:cNvPr id="716" name="直線コネクタ 715">
          <a:extLst>
            <a:ext uri="{FF2B5EF4-FFF2-40B4-BE49-F238E27FC236}">
              <a16:creationId xmlns:a16="http://schemas.microsoft.com/office/drawing/2014/main" id="{57A5FD20-E0DD-4914-AEB9-63D10B955F9B}"/>
            </a:ext>
          </a:extLst>
        </xdr:cNvPr>
        <xdr:cNvCxnSpPr/>
      </xdr:nvCxnSpPr>
      <xdr:spPr>
        <a:xfrm>
          <a:off x="18087975" y="9888855"/>
          <a:ext cx="817563"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137795</xdr:rowOff>
    </xdr:from>
    <xdr:to>
      <xdr:col>98</xdr:col>
      <xdr:colOff>38100</xdr:colOff>
      <xdr:row>61</xdr:row>
      <xdr:rowOff>67945</xdr:rowOff>
    </xdr:to>
    <xdr:sp macro="" textlink="">
      <xdr:nvSpPr>
        <xdr:cNvPr id="717" name="楕円 716">
          <a:extLst>
            <a:ext uri="{FF2B5EF4-FFF2-40B4-BE49-F238E27FC236}">
              <a16:creationId xmlns:a16="http://schemas.microsoft.com/office/drawing/2014/main" id="{AA2835CC-F811-44FB-B9A3-7FD7BC969D4F}"/>
            </a:ext>
          </a:extLst>
        </xdr:cNvPr>
        <xdr:cNvSpPr/>
      </xdr:nvSpPr>
      <xdr:spPr>
        <a:xfrm>
          <a:off x="17219613" y="98628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168593</xdr:rowOff>
    </xdr:from>
    <xdr:to>
      <xdr:col>102</xdr:col>
      <xdr:colOff>114300</xdr:colOff>
      <xdr:row>61</xdr:row>
      <xdr:rowOff>17145</xdr:rowOff>
    </xdr:to>
    <xdr:cxnSp macro="">
      <xdr:nvCxnSpPr>
        <xdr:cNvPr id="718" name="直線コネクタ 717">
          <a:extLst>
            <a:ext uri="{FF2B5EF4-FFF2-40B4-BE49-F238E27FC236}">
              <a16:creationId xmlns:a16="http://schemas.microsoft.com/office/drawing/2014/main" id="{A607A30F-F703-4602-A365-24191197C81A}"/>
            </a:ext>
          </a:extLst>
        </xdr:cNvPr>
        <xdr:cNvCxnSpPr/>
      </xdr:nvCxnSpPr>
      <xdr:spPr>
        <a:xfrm flipV="1">
          <a:off x="17270413" y="9888855"/>
          <a:ext cx="817562"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A980B24F-8A9A-4FDC-A45E-49668AEFF6C3}"/>
            </a:ext>
          </a:extLst>
        </xdr:cNvPr>
        <xdr:cNvSpPr txBox="1"/>
      </xdr:nvSpPr>
      <xdr:spPr>
        <a:xfrm>
          <a:off x="19504102" y="95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5C7D60D5-A648-402F-8777-5AE2B5184BF5}"/>
            </a:ext>
          </a:extLst>
        </xdr:cNvPr>
        <xdr:cNvSpPr txBox="1"/>
      </xdr:nvSpPr>
      <xdr:spPr>
        <a:xfrm>
          <a:off x="18684952" y="95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55755845-0EF8-4C17-AA73-BCD13EEBD427}"/>
            </a:ext>
          </a:extLst>
        </xdr:cNvPr>
        <xdr:cNvSpPr txBox="1"/>
      </xdr:nvSpPr>
      <xdr:spPr>
        <a:xfrm>
          <a:off x="17867390" y="957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CE646089-DECF-4B90-8AD4-6AE807C3DD79}"/>
            </a:ext>
          </a:extLst>
        </xdr:cNvPr>
        <xdr:cNvSpPr txBox="1"/>
      </xdr:nvSpPr>
      <xdr:spPr>
        <a:xfrm>
          <a:off x="17049827" y="95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31926</xdr:rowOff>
    </xdr:from>
    <xdr:ext cx="469744" cy="259045"/>
    <xdr:sp macro="" textlink="">
      <xdr:nvSpPr>
        <xdr:cNvPr id="723" name="n_1mainValue【学校施設】&#10;一人当たり面積">
          <a:extLst>
            <a:ext uri="{FF2B5EF4-FFF2-40B4-BE49-F238E27FC236}">
              <a16:creationId xmlns:a16="http://schemas.microsoft.com/office/drawing/2014/main" id="{442245BC-C69C-4FAD-8CD4-D4CA9F673E22}"/>
            </a:ext>
          </a:extLst>
        </xdr:cNvPr>
        <xdr:cNvSpPr txBox="1"/>
      </xdr:nvSpPr>
      <xdr:spPr>
        <a:xfrm>
          <a:off x="19504102" y="99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46214</xdr:rowOff>
    </xdr:from>
    <xdr:ext cx="469744" cy="259045"/>
    <xdr:sp macro="" textlink="">
      <xdr:nvSpPr>
        <xdr:cNvPr id="724" name="n_2mainValue【学校施設】&#10;一人当たり面積">
          <a:extLst>
            <a:ext uri="{FF2B5EF4-FFF2-40B4-BE49-F238E27FC236}">
              <a16:creationId xmlns:a16="http://schemas.microsoft.com/office/drawing/2014/main" id="{293DACFF-3981-42D4-87FC-8374F1E23863}"/>
            </a:ext>
          </a:extLst>
        </xdr:cNvPr>
        <xdr:cNvSpPr txBox="1"/>
      </xdr:nvSpPr>
      <xdr:spPr>
        <a:xfrm>
          <a:off x="18684952" y="993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39070</xdr:rowOff>
    </xdr:from>
    <xdr:ext cx="469744" cy="259045"/>
    <xdr:sp macro="" textlink="">
      <xdr:nvSpPr>
        <xdr:cNvPr id="725" name="n_3mainValue【学校施設】&#10;一人当たり面積">
          <a:extLst>
            <a:ext uri="{FF2B5EF4-FFF2-40B4-BE49-F238E27FC236}">
              <a16:creationId xmlns:a16="http://schemas.microsoft.com/office/drawing/2014/main" id="{3523A898-1B5E-49F8-8FF3-0F23D93D0DE1}"/>
            </a:ext>
          </a:extLst>
        </xdr:cNvPr>
        <xdr:cNvSpPr txBox="1"/>
      </xdr:nvSpPr>
      <xdr:spPr>
        <a:xfrm>
          <a:off x="17867390" y="992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59072</xdr:rowOff>
    </xdr:from>
    <xdr:ext cx="469744" cy="259045"/>
    <xdr:sp macro="" textlink="">
      <xdr:nvSpPr>
        <xdr:cNvPr id="726" name="n_4mainValue【学校施設】&#10;一人当たり面積">
          <a:extLst>
            <a:ext uri="{FF2B5EF4-FFF2-40B4-BE49-F238E27FC236}">
              <a16:creationId xmlns:a16="http://schemas.microsoft.com/office/drawing/2014/main" id="{B3B61EA9-62AA-4499-BEB9-26C1AEA16C16}"/>
            </a:ext>
          </a:extLst>
        </xdr:cNvPr>
        <xdr:cNvSpPr txBox="1"/>
      </xdr:nvSpPr>
      <xdr:spPr>
        <a:xfrm>
          <a:off x="17049827" y="994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409E6685-EC04-4027-AF63-129D1437797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62B2A82-CF7A-405E-89A9-4828B6F049A1}"/>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53B7212E-D8D0-4F91-84E3-E4AC87713169}"/>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AC45EABC-6DE3-4139-BBA9-6F19C1B7F542}"/>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E611D3C1-259B-498D-B961-4CC32EA9D8A5}"/>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2794E46E-73DD-4EDB-B346-66B49671F5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7B3D0CA4-50A3-4FA3-B732-B9DEEB23F5B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99F13070-BB88-4828-A3F9-0029EA48370D}"/>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7F466A83-1D1C-455C-99DD-F782E8CA3E44}"/>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3C49C785-C165-4CE8-BA1F-EAD2C7F0C83C}"/>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509D1C42-8AEE-4663-80A5-346EBEB5A8A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DCF48875-AB58-4A4D-89C2-E1D6F9F38185}"/>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1940BA27-2A3F-42E0-961D-F769D9E780B7}"/>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0BCAA570-94EE-467F-BF1A-7054B8D8E18B}"/>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F0CF5877-DD55-464B-BD9B-8E4B5BEA4518}"/>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C6D9203D-60A5-4D59-8ADF-D0705F62D9C0}"/>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55E7A945-7E2A-45D8-9FCD-EB2010211499}"/>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F62E0FD8-54F5-47CB-8BEC-D9262B569139}"/>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C53ADA71-665E-4EA2-A334-C588FCF0DE9C}"/>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A596F2B5-7260-4FB6-B6B6-B772D392B79A}"/>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348DDBE0-B479-451B-9A05-7B817FCE69FD}"/>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B732901A-EBD4-484D-A7C3-61DFFF6C96A3}"/>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E7626690-18C6-4939-A080-D3A5FCBDE9C0}"/>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447150E4-9AB1-41D4-9A8B-89C0DCAC641A}"/>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A6F66D71-11D4-4674-912B-250F320ACE04}"/>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7C625A9B-30EA-45D5-96AC-18D8CD2911A2}"/>
            </a:ext>
          </a:extLst>
        </xdr:cNvPr>
        <xdr:cNvCxnSpPr/>
      </xdr:nvCxnSpPr>
      <xdr:spPr>
        <a:xfrm flipV="1">
          <a:off x="15104427" y="12764317"/>
          <a:ext cx="0" cy="1334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EAB63FA3-4053-4A56-AF5E-D0C86FB659C3}"/>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1B10835E-A55C-4D0A-A457-4CA8FA596AF0}"/>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636BE085-FD7C-4DBE-87FB-63342FD1011C}"/>
            </a:ext>
          </a:extLst>
        </xdr:cNvPr>
        <xdr:cNvSpPr txBox="1"/>
      </xdr:nvSpPr>
      <xdr:spPr>
        <a:xfrm>
          <a:off x="15143163" y="1254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C8B3E594-14D4-4C0B-A76F-78AAE55CA759}"/>
            </a:ext>
          </a:extLst>
        </xdr:cNvPr>
        <xdr:cNvCxnSpPr/>
      </xdr:nvCxnSpPr>
      <xdr:spPr>
        <a:xfrm>
          <a:off x="15016163" y="1276431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78408F90-0AB7-49FD-9D41-7668FB6DF89B}"/>
            </a:ext>
          </a:extLst>
        </xdr:cNvPr>
        <xdr:cNvSpPr txBox="1"/>
      </xdr:nvSpPr>
      <xdr:spPr>
        <a:xfrm>
          <a:off x="15143163" y="13295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1500163E-D186-4294-9915-5C6A9B694487}"/>
            </a:ext>
          </a:extLst>
        </xdr:cNvPr>
        <xdr:cNvSpPr/>
      </xdr:nvSpPr>
      <xdr:spPr>
        <a:xfrm>
          <a:off x="15054263" y="134444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D8596A5C-8EB5-4595-8413-3F6A9F4DAD09}"/>
            </a:ext>
          </a:extLst>
        </xdr:cNvPr>
        <xdr:cNvSpPr/>
      </xdr:nvSpPr>
      <xdr:spPr>
        <a:xfrm>
          <a:off x="14273213" y="1343306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F8C1589F-713E-499C-81BD-827C9CC9EAE3}"/>
            </a:ext>
          </a:extLst>
        </xdr:cNvPr>
        <xdr:cNvSpPr/>
      </xdr:nvSpPr>
      <xdr:spPr>
        <a:xfrm>
          <a:off x="13455650" y="13431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31E343EE-9A08-42B1-8D5C-7205555FA1FB}"/>
            </a:ext>
          </a:extLst>
        </xdr:cNvPr>
        <xdr:cNvSpPr/>
      </xdr:nvSpPr>
      <xdr:spPr>
        <a:xfrm>
          <a:off x="12638088" y="1345129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66E14BF5-B13D-454A-AE38-972B275ACB37}"/>
            </a:ext>
          </a:extLst>
        </xdr:cNvPr>
        <xdr:cNvSpPr/>
      </xdr:nvSpPr>
      <xdr:spPr>
        <a:xfrm>
          <a:off x="11806238" y="134281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E21FBE6-BC09-4910-A1DF-3B3F7F380D66}"/>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4650C0D-30BA-45D9-A4FC-CFA975234FCC}"/>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A84E656-17E9-4EF0-A8D8-3C700579074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623BEAE-2799-4408-90E0-3BA003AD12D8}"/>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8EA7129-8149-4DF5-B0BF-18481392862E}"/>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88537</xdr:rowOff>
    </xdr:from>
    <xdr:to>
      <xdr:col>85</xdr:col>
      <xdr:colOff>177800</xdr:colOff>
      <xdr:row>86</xdr:row>
      <xdr:rowOff>18687</xdr:rowOff>
    </xdr:to>
    <xdr:sp macro="" textlink="">
      <xdr:nvSpPr>
        <xdr:cNvPr id="768" name="楕円 767">
          <a:extLst>
            <a:ext uri="{FF2B5EF4-FFF2-40B4-BE49-F238E27FC236}">
              <a16:creationId xmlns:a16="http://schemas.microsoft.com/office/drawing/2014/main" id="{0DD621A5-E369-4D28-BEAD-E21FB1177F45}"/>
            </a:ext>
          </a:extLst>
        </xdr:cNvPr>
        <xdr:cNvSpPr/>
      </xdr:nvSpPr>
      <xdr:spPr>
        <a:xfrm>
          <a:off x="15054263" y="1386168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66964</xdr:rowOff>
    </xdr:from>
    <xdr:ext cx="405111" cy="259045"/>
    <xdr:sp macro="" textlink="">
      <xdr:nvSpPr>
        <xdr:cNvPr id="769" name="【児童館】&#10;有形固定資産減価償却率該当値テキスト">
          <a:extLst>
            <a:ext uri="{FF2B5EF4-FFF2-40B4-BE49-F238E27FC236}">
              <a16:creationId xmlns:a16="http://schemas.microsoft.com/office/drawing/2014/main" id="{779E8BB7-247A-4AB0-B52C-0DF4C16F0B9F}"/>
            </a:ext>
          </a:extLst>
        </xdr:cNvPr>
        <xdr:cNvSpPr txBox="1"/>
      </xdr:nvSpPr>
      <xdr:spPr>
        <a:xfrm>
          <a:off x="15143163" y="1384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47716</xdr:rowOff>
    </xdr:from>
    <xdr:to>
      <xdr:col>81</xdr:col>
      <xdr:colOff>101600</xdr:colOff>
      <xdr:row>85</xdr:row>
      <xdr:rowOff>149316</xdr:rowOff>
    </xdr:to>
    <xdr:sp macro="" textlink="">
      <xdr:nvSpPr>
        <xdr:cNvPr id="770" name="楕円 769">
          <a:extLst>
            <a:ext uri="{FF2B5EF4-FFF2-40B4-BE49-F238E27FC236}">
              <a16:creationId xmlns:a16="http://schemas.microsoft.com/office/drawing/2014/main" id="{6AD33709-4C48-4775-B207-F761209449E5}"/>
            </a:ext>
          </a:extLst>
        </xdr:cNvPr>
        <xdr:cNvSpPr/>
      </xdr:nvSpPr>
      <xdr:spPr>
        <a:xfrm>
          <a:off x="14273213"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98516</xdr:rowOff>
    </xdr:from>
    <xdr:to>
      <xdr:col>85</xdr:col>
      <xdr:colOff>127000</xdr:colOff>
      <xdr:row>85</xdr:row>
      <xdr:rowOff>139337</xdr:rowOff>
    </xdr:to>
    <xdr:cxnSp macro="">
      <xdr:nvCxnSpPr>
        <xdr:cNvPr id="771" name="直線コネクタ 770">
          <a:extLst>
            <a:ext uri="{FF2B5EF4-FFF2-40B4-BE49-F238E27FC236}">
              <a16:creationId xmlns:a16="http://schemas.microsoft.com/office/drawing/2014/main" id="{74D9C303-4638-448C-B9E7-974B1E0BD139}"/>
            </a:ext>
          </a:extLst>
        </xdr:cNvPr>
        <xdr:cNvCxnSpPr/>
      </xdr:nvCxnSpPr>
      <xdr:spPr>
        <a:xfrm>
          <a:off x="14324013" y="13871666"/>
          <a:ext cx="7810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5262</xdr:rowOff>
    </xdr:from>
    <xdr:to>
      <xdr:col>76</xdr:col>
      <xdr:colOff>165100</xdr:colOff>
      <xdr:row>85</xdr:row>
      <xdr:rowOff>106862</xdr:rowOff>
    </xdr:to>
    <xdr:sp macro="" textlink="">
      <xdr:nvSpPr>
        <xdr:cNvPr id="772" name="楕円 771">
          <a:extLst>
            <a:ext uri="{FF2B5EF4-FFF2-40B4-BE49-F238E27FC236}">
              <a16:creationId xmlns:a16="http://schemas.microsoft.com/office/drawing/2014/main" id="{92042B79-724D-4609-8135-B305DD2087DA}"/>
            </a:ext>
          </a:extLst>
        </xdr:cNvPr>
        <xdr:cNvSpPr/>
      </xdr:nvSpPr>
      <xdr:spPr>
        <a:xfrm>
          <a:off x="1345565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56062</xdr:rowOff>
    </xdr:from>
    <xdr:to>
      <xdr:col>81</xdr:col>
      <xdr:colOff>50800</xdr:colOff>
      <xdr:row>85</xdr:row>
      <xdr:rowOff>98516</xdr:rowOff>
    </xdr:to>
    <xdr:cxnSp macro="">
      <xdr:nvCxnSpPr>
        <xdr:cNvPr id="773" name="直線コネクタ 772">
          <a:extLst>
            <a:ext uri="{FF2B5EF4-FFF2-40B4-BE49-F238E27FC236}">
              <a16:creationId xmlns:a16="http://schemas.microsoft.com/office/drawing/2014/main" id="{43F96D90-D976-4721-B6C1-7F2BC371645B}"/>
            </a:ext>
          </a:extLst>
        </xdr:cNvPr>
        <xdr:cNvCxnSpPr/>
      </xdr:nvCxnSpPr>
      <xdr:spPr>
        <a:xfrm>
          <a:off x="13506450" y="13829212"/>
          <a:ext cx="817563"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126093</xdr:rowOff>
    </xdr:from>
    <xdr:to>
      <xdr:col>72</xdr:col>
      <xdr:colOff>38100</xdr:colOff>
      <xdr:row>85</xdr:row>
      <xdr:rowOff>56243</xdr:rowOff>
    </xdr:to>
    <xdr:sp macro="" textlink="">
      <xdr:nvSpPr>
        <xdr:cNvPr id="774" name="楕円 773">
          <a:extLst>
            <a:ext uri="{FF2B5EF4-FFF2-40B4-BE49-F238E27FC236}">
              <a16:creationId xmlns:a16="http://schemas.microsoft.com/office/drawing/2014/main" id="{9A986599-D7B5-4F97-97D2-621C11F0999A}"/>
            </a:ext>
          </a:extLst>
        </xdr:cNvPr>
        <xdr:cNvSpPr/>
      </xdr:nvSpPr>
      <xdr:spPr>
        <a:xfrm>
          <a:off x="12638088" y="137373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5443</xdr:rowOff>
    </xdr:from>
    <xdr:to>
      <xdr:col>76</xdr:col>
      <xdr:colOff>114300</xdr:colOff>
      <xdr:row>85</xdr:row>
      <xdr:rowOff>56062</xdr:rowOff>
    </xdr:to>
    <xdr:cxnSp macro="">
      <xdr:nvCxnSpPr>
        <xdr:cNvPr id="775" name="直線コネクタ 774">
          <a:extLst>
            <a:ext uri="{FF2B5EF4-FFF2-40B4-BE49-F238E27FC236}">
              <a16:creationId xmlns:a16="http://schemas.microsoft.com/office/drawing/2014/main" id="{5B3FC355-FB8D-4CFD-8CE5-7B57FAE3B3AA}"/>
            </a:ext>
          </a:extLst>
        </xdr:cNvPr>
        <xdr:cNvCxnSpPr/>
      </xdr:nvCxnSpPr>
      <xdr:spPr>
        <a:xfrm>
          <a:off x="12688888" y="13778593"/>
          <a:ext cx="817562"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70576</xdr:rowOff>
    </xdr:from>
    <xdr:to>
      <xdr:col>67</xdr:col>
      <xdr:colOff>101600</xdr:colOff>
      <xdr:row>85</xdr:row>
      <xdr:rowOff>726</xdr:rowOff>
    </xdr:to>
    <xdr:sp macro="" textlink="">
      <xdr:nvSpPr>
        <xdr:cNvPr id="776" name="楕円 775">
          <a:extLst>
            <a:ext uri="{FF2B5EF4-FFF2-40B4-BE49-F238E27FC236}">
              <a16:creationId xmlns:a16="http://schemas.microsoft.com/office/drawing/2014/main" id="{DB887ED3-6038-4E45-B01A-C8F19D93080D}"/>
            </a:ext>
          </a:extLst>
        </xdr:cNvPr>
        <xdr:cNvSpPr/>
      </xdr:nvSpPr>
      <xdr:spPr>
        <a:xfrm>
          <a:off x="11806238" y="1368180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121376</xdr:rowOff>
    </xdr:from>
    <xdr:to>
      <xdr:col>71</xdr:col>
      <xdr:colOff>177800</xdr:colOff>
      <xdr:row>85</xdr:row>
      <xdr:rowOff>5443</xdr:rowOff>
    </xdr:to>
    <xdr:cxnSp macro="">
      <xdr:nvCxnSpPr>
        <xdr:cNvPr id="777" name="直線コネクタ 776">
          <a:extLst>
            <a:ext uri="{FF2B5EF4-FFF2-40B4-BE49-F238E27FC236}">
              <a16:creationId xmlns:a16="http://schemas.microsoft.com/office/drawing/2014/main" id="{55819E98-B649-4EA3-AA7D-D2F4473AAEDC}"/>
            </a:ext>
          </a:extLst>
        </xdr:cNvPr>
        <xdr:cNvCxnSpPr/>
      </xdr:nvCxnSpPr>
      <xdr:spPr>
        <a:xfrm>
          <a:off x="11857038" y="13732601"/>
          <a:ext cx="83185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652CF570-2E8A-4A23-8FE3-D3F1D4F21CEE}"/>
            </a:ext>
          </a:extLst>
        </xdr:cNvPr>
        <xdr:cNvSpPr txBox="1"/>
      </xdr:nvSpPr>
      <xdr:spPr>
        <a:xfrm>
          <a:off x="14123044"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B2CF93CA-FC02-49A6-9CF3-6B61112F9CA0}"/>
            </a:ext>
          </a:extLst>
        </xdr:cNvPr>
        <xdr:cNvSpPr txBox="1"/>
      </xdr:nvSpPr>
      <xdr:spPr>
        <a:xfrm>
          <a:off x="13318182" y="1321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C4B31FDE-D2C0-43D1-8481-E809821E6FD2}"/>
            </a:ext>
          </a:extLst>
        </xdr:cNvPr>
        <xdr:cNvSpPr txBox="1"/>
      </xdr:nvSpPr>
      <xdr:spPr>
        <a:xfrm>
          <a:off x="12500619" y="132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7A169B8B-B78D-4D51-B078-7BC010D3F3DF}"/>
            </a:ext>
          </a:extLst>
        </xdr:cNvPr>
        <xdr:cNvSpPr txBox="1"/>
      </xdr:nvSpPr>
      <xdr:spPr>
        <a:xfrm>
          <a:off x="11668769" y="1321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140443</xdr:rowOff>
    </xdr:from>
    <xdr:ext cx="405111" cy="259045"/>
    <xdr:sp macro="" textlink="">
      <xdr:nvSpPr>
        <xdr:cNvPr id="782" name="n_1mainValue【児童館】&#10;有形固定資産減価償却率">
          <a:extLst>
            <a:ext uri="{FF2B5EF4-FFF2-40B4-BE49-F238E27FC236}">
              <a16:creationId xmlns:a16="http://schemas.microsoft.com/office/drawing/2014/main" id="{55C8B9F7-A175-49E1-90DF-0371750447F9}"/>
            </a:ext>
          </a:extLst>
        </xdr:cNvPr>
        <xdr:cNvSpPr txBox="1"/>
      </xdr:nvSpPr>
      <xdr:spPr>
        <a:xfrm>
          <a:off x="14123044" y="139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97989</xdr:rowOff>
    </xdr:from>
    <xdr:ext cx="405111" cy="259045"/>
    <xdr:sp macro="" textlink="">
      <xdr:nvSpPr>
        <xdr:cNvPr id="783" name="n_2mainValue【児童館】&#10;有形固定資産減価償却率">
          <a:extLst>
            <a:ext uri="{FF2B5EF4-FFF2-40B4-BE49-F238E27FC236}">
              <a16:creationId xmlns:a16="http://schemas.microsoft.com/office/drawing/2014/main" id="{D0721CCD-1B07-44FC-AA9B-AA7C6805A779}"/>
            </a:ext>
          </a:extLst>
        </xdr:cNvPr>
        <xdr:cNvSpPr txBox="1"/>
      </xdr:nvSpPr>
      <xdr:spPr>
        <a:xfrm>
          <a:off x="13318182"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47370</xdr:rowOff>
    </xdr:from>
    <xdr:ext cx="405111" cy="259045"/>
    <xdr:sp macro="" textlink="">
      <xdr:nvSpPr>
        <xdr:cNvPr id="784" name="n_3mainValue【児童館】&#10;有形固定資産減価償却率">
          <a:extLst>
            <a:ext uri="{FF2B5EF4-FFF2-40B4-BE49-F238E27FC236}">
              <a16:creationId xmlns:a16="http://schemas.microsoft.com/office/drawing/2014/main" id="{FF6561E5-72AB-437F-912D-D4BBFF96E3C5}"/>
            </a:ext>
          </a:extLst>
        </xdr:cNvPr>
        <xdr:cNvSpPr txBox="1"/>
      </xdr:nvSpPr>
      <xdr:spPr>
        <a:xfrm>
          <a:off x="12500619" y="1382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163303</xdr:rowOff>
    </xdr:from>
    <xdr:ext cx="405111" cy="259045"/>
    <xdr:sp macro="" textlink="">
      <xdr:nvSpPr>
        <xdr:cNvPr id="785" name="n_4mainValue【児童館】&#10;有形固定資産減価償却率">
          <a:extLst>
            <a:ext uri="{FF2B5EF4-FFF2-40B4-BE49-F238E27FC236}">
              <a16:creationId xmlns:a16="http://schemas.microsoft.com/office/drawing/2014/main" id="{B2DB3BFE-BC85-429A-8CBD-0B95AC1084BB}"/>
            </a:ext>
          </a:extLst>
        </xdr:cNvPr>
        <xdr:cNvSpPr txBox="1"/>
      </xdr:nvSpPr>
      <xdr:spPr>
        <a:xfrm>
          <a:off x="11668769" y="1377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5F42FEF4-BF11-4E98-8292-676328CA3A2D}"/>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92DA95BD-387E-4A6F-8AE7-F70B030C1906}"/>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7DDA57FA-F867-43BD-8716-13E24193AECD}"/>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C2D13F66-7095-4D49-8309-41A6DCD514ED}"/>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9EA09720-6A99-4A77-A925-0ECB7592DC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F1EE409-CB3C-47F4-93EB-66200A124ED4}"/>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81C3E6F2-3658-4F01-8303-F630F1B4397B}"/>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D988EAA9-2FAF-45CC-B5D8-F1B7D43F2E31}"/>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364EC19E-320A-4694-863E-0DF70672B6AF}"/>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DCF562F0-9E52-4F54-9BEF-9283328B961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E720D9FF-3A32-4FAB-AD6E-3C79E55B7E39}"/>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F7D4439B-F3A4-4788-A33C-EB3C1DB5041D}"/>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B0EB1258-30E6-48E7-A5A4-AF693F787D24}"/>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DE999EBF-E578-42D0-A38B-4A96C7E51B98}"/>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C2984E53-DADE-438D-B8A0-D357F368A003}"/>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D6707E97-E6CD-43D2-8878-5FA15B950347}"/>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BFE3F055-002A-4E1D-8BF8-1ACEEBC6698A}"/>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E0A8A816-3927-4011-88F3-2A6C962E6025}"/>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5FAF815E-D75A-40BD-8FE0-840079B5DC52}"/>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89D7EF4-8675-4A44-AEE1-5641C80AF44F}"/>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E1D27104-BC22-4CC8-8FA7-375A3350B78E}"/>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CF472279-C257-4A88-B309-7B9743B89596}"/>
            </a:ext>
          </a:extLst>
        </xdr:cNvPr>
        <xdr:cNvCxnSpPr/>
      </xdr:nvCxnSpPr>
      <xdr:spPr>
        <a:xfrm flipV="1">
          <a:off x="20503514" y="1264158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B24CA9E4-3333-4F8A-8088-10FB8F6ABECB}"/>
            </a:ext>
          </a:extLst>
        </xdr:cNvPr>
        <xdr:cNvSpPr txBox="1"/>
      </xdr:nvSpPr>
      <xdr:spPr>
        <a:xfrm>
          <a:off x="20542250"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95DB21C3-C6F7-4A5C-BF93-734EC63593BE}"/>
            </a:ext>
          </a:extLst>
        </xdr:cNvPr>
        <xdr:cNvCxnSpPr/>
      </xdr:nvCxnSpPr>
      <xdr:spPr>
        <a:xfrm>
          <a:off x="20429538" y="139503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6A021C46-700E-49B0-A561-86B68BE19FB7}"/>
            </a:ext>
          </a:extLst>
        </xdr:cNvPr>
        <xdr:cNvSpPr txBox="1"/>
      </xdr:nvSpPr>
      <xdr:spPr>
        <a:xfrm>
          <a:off x="20542250" y="1242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E332472A-965D-46A5-BF9B-F832B785F823}"/>
            </a:ext>
          </a:extLst>
        </xdr:cNvPr>
        <xdr:cNvCxnSpPr/>
      </xdr:nvCxnSpPr>
      <xdr:spPr>
        <a:xfrm>
          <a:off x="20429538" y="126415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F08D8907-BADB-4E8B-8B89-2843E541B6B5}"/>
            </a:ext>
          </a:extLst>
        </xdr:cNvPr>
        <xdr:cNvSpPr txBox="1"/>
      </xdr:nvSpPr>
      <xdr:spPr>
        <a:xfrm>
          <a:off x="20542250" y="13482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4F821E16-2FA6-431F-BF0F-E769F5491451}"/>
            </a:ext>
          </a:extLst>
        </xdr:cNvPr>
        <xdr:cNvSpPr/>
      </xdr:nvSpPr>
      <xdr:spPr>
        <a:xfrm>
          <a:off x="20453350" y="1362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A95BE5BC-D22C-4D88-94C5-DA79D85F5EA3}"/>
            </a:ext>
          </a:extLst>
        </xdr:cNvPr>
        <xdr:cNvSpPr/>
      </xdr:nvSpPr>
      <xdr:spPr>
        <a:xfrm>
          <a:off x="19686588" y="136213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0470C8A6-55AB-4843-96BE-E473B7ED01AC}"/>
            </a:ext>
          </a:extLst>
        </xdr:cNvPr>
        <xdr:cNvSpPr/>
      </xdr:nvSpPr>
      <xdr:spPr>
        <a:xfrm>
          <a:off x="18854738"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6C16BEDE-D295-47BF-9254-7235096C08B9}"/>
            </a:ext>
          </a:extLst>
        </xdr:cNvPr>
        <xdr:cNvSpPr/>
      </xdr:nvSpPr>
      <xdr:spPr>
        <a:xfrm>
          <a:off x="18037175" y="1366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7D1F7E39-45F2-45FB-8D81-A420CB9FAB64}"/>
            </a:ext>
          </a:extLst>
        </xdr:cNvPr>
        <xdr:cNvSpPr/>
      </xdr:nvSpPr>
      <xdr:spPr>
        <a:xfrm>
          <a:off x="17219613" y="136080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140BDBB-6949-4228-9F4B-B78CDAC81958}"/>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FDD1292-D867-4678-A72F-CCB47BBC972B}"/>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CDDD7E5-0A32-4CA6-9FBF-5E4DAE13D11C}"/>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C179599-0882-4E9F-8D4C-D79E331BA362}"/>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2B4B842-4714-431F-91DA-60A24511E79C}"/>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3" name="楕円 822">
          <a:extLst>
            <a:ext uri="{FF2B5EF4-FFF2-40B4-BE49-F238E27FC236}">
              <a16:creationId xmlns:a16="http://schemas.microsoft.com/office/drawing/2014/main" id="{F7CCD0E3-17A8-4E12-8863-2D5E95EBFE17}"/>
            </a:ext>
          </a:extLst>
        </xdr:cNvPr>
        <xdr:cNvSpPr/>
      </xdr:nvSpPr>
      <xdr:spPr>
        <a:xfrm>
          <a:off x="20453350" y="138861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4" name="【児童館】&#10;一人当たり面積該当値テキスト">
          <a:extLst>
            <a:ext uri="{FF2B5EF4-FFF2-40B4-BE49-F238E27FC236}">
              <a16:creationId xmlns:a16="http://schemas.microsoft.com/office/drawing/2014/main" id="{D68470A0-0E20-4BB9-93C6-DE14C6877ACB}"/>
            </a:ext>
          </a:extLst>
        </xdr:cNvPr>
        <xdr:cNvSpPr txBox="1"/>
      </xdr:nvSpPr>
      <xdr:spPr>
        <a:xfrm>
          <a:off x="20542250" y="1380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5" name="楕円 824">
          <a:extLst>
            <a:ext uri="{FF2B5EF4-FFF2-40B4-BE49-F238E27FC236}">
              <a16:creationId xmlns:a16="http://schemas.microsoft.com/office/drawing/2014/main" id="{5FBA180A-8592-421E-8643-7ECE446FCCF2}"/>
            </a:ext>
          </a:extLst>
        </xdr:cNvPr>
        <xdr:cNvSpPr/>
      </xdr:nvSpPr>
      <xdr:spPr>
        <a:xfrm>
          <a:off x="19686588" y="138861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826" name="直線コネクタ 825">
          <a:extLst>
            <a:ext uri="{FF2B5EF4-FFF2-40B4-BE49-F238E27FC236}">
              <a16:creationId xmlns:a16="http://schemas.microsoft.com/office/drawing/2014/main" id="{3BB7BB59-7935-4720-8AA7-56C36E9EF4D3}"/>
            </a:ext>
          </a:extLst>
        </xdr:cNvPr>
        <xdr:cNvCxnSpPr/>
      </xdr:nvCxnSpPr>
      <xdr:spPr>
        <a:xfrm>
          <a:off x="19737388" y="1393698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827" name="楕円 826">
          <a:extLst>
            <a:ext uri="{FF2B5EF4-FFF2-40B4-BE49-F238E27FC236}">
              <a16:creationId xmlns:a16="http://schemas.microsoft.com/office/drawing/2014/main" id="{3AADD464-F781-4ACC-8F74-F43AA61929DB}"/>
            </a:ext>
          </a:extLst>
        </xdr:cNvPr>
        <xdr:cNvSpPr/>
      </xdr:nvSpPr>
      <xdr:spPr>
        <a:xfrm>
          <a:off x="18854738" y="138861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828" name="直線コネクタ 827">
          <a:extLst>
            <a:ext uri="{FF2B5EF4-FFF2-40B4-BE49-F238E27FC236}">
              <a16:creationId xmlns:a16="http://schemas.microsoft.com/office/drawing/2014/main" id="{9F0E3803-AC34-4485-83EE-022C6FC1C91E}"/>
            </a:ext>
          </a:extLst>
        </xdr:cNvPr>
        <xdr:cNvCxnSpPr/>
      </xdr:nvCxnSpPr>
      <xdr:spPr>
        <a:xfrm>
          <a:off x="18905538" y="1393698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829" name="楕円 828">
          <a:extLst>
            <a:ext uri="{FF2B5EF4-FFF2-40B4-BE49-F238E27FC236}">
              <a16:creationId xmlns:a16="http://schemas.microsoft.com/office/drawing/2014/main" id="{29F40F90-7C94-4F0A-89D7-001CC84245D8}"/>
            </a:ext>
          </a:extLst>
        </xdr:cNvPr>
        <xdr:cNvSpPr/>
      </xdr:nvSpPr>
      <xdr:spPr>
        <a:xfrm>
          <a:off x="18037175" y="138861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830" name="直線コネクタ 829">
          <a:extLst>
            <a:ext uri="{FF2B5EF4-FFF2-40B4-BE49-F238E27FC236}">
              <a16:creationId xmlns:a16="http://schemas.microsoft.com/office/drawing/2014/main" id="{0B573136-F8B4-4028-A743-65658EE312DE}"/>
            </a:ext>
          </a:extLst>
        </xdr:cNvPr>
        <xdr:cNvCxnSpPr/>
      </xdr:nvCxnSpPr>
      <xdr:spPr>
        <a:xfrm>
          <a:off x="18087975" y="1393698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831" name="楕円 830">
          <a:extLst>
            <a:ext uri="{FF2B5EF4-FFF2-40B4-BE49-F238E27FC236}">
              <a16:creationId xmlns:a16="http://schemas.microsoft.com/office/drawing/2014/main" id="{C1F93EB5-1D31-4BA2-8F57-E120904CE713}"/>
            </a:ext>
          </a:extLst>
        </xdr:cNvPr>
        <xdr:cNvSpPr/>
      </xdr:nvSpPr>
      <xdr:spPr>
        <a:xfrm>
          <a:off x="17219613" y="138861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832" name="直線コネクタ 831">
          <a:extLst>
            <a:ext uri="{FF2B5EF4-FFF2-40B4-BE49-F238E27FC236}">
              <a16:creationId xmlns:a16="http://schemas.microsoft.com/office/drawing/2014/main" id="{31445EA2-8483-41D3-AF4D-E389E01193F7}"/>
            </a:ext>
          </a:extLst>
        </xdr:cNvPr>
        <xdr:cNvCxnSpPr/>
      </xdr:nvCxnSpPr>
      <xdr:spPr>
        <a:xfrm>
          <a:off x="17270413" y="1393698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2B2DD83B-7321-478F-B3BB-A6716C0F794D}"/>
            </a:ext>
          </a:extLst>
        </xdr:cNvPr>
        <xdr:cNvSpPr txBox="1"/>
      </xdr:nvSpPr>
      <xdr:spPr>
        <a:xfrm>
          <a:off x="19504102"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8E210792-4022-4FBA-AE3A-06001AC348FA}"/>
            </a:ext>
          </a:extLst>
        </xdr:cNvPr>
        <xdr:cNvSpPr txBox="1"/>
      </xdr:nvSpPr>
      <xdr:spPr>
        <a:xfrm>
          <a:off x="1868495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12C3EC6D-291E-4C23-A1FA-6CB9E0BB61BF}"/>
            </a:ext>
          </a:extLst>
        </xdr:cNvPr>
        <xdr:cNvSpPr txBox="1"/>
      </xdr:nvSpPr>
      <xdr:spPr>
        <a:xfrm>
          <a:off x="17867390"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F451BB69-A8BF-49F5-96EA-00CC6025B599}"/>
            </a:ext>
          </a:extLst>
        </xdr:cNvPr>
        <xdr:cNvSpPr txBox="1"/>
      </xdr:nvSpPr>
      <xdr:spPr>
        <a:xfrm>
          <a:off x="17049827" y="133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37" name="n_1mainValue【児童館】&#10;一人当たり面積">
          <a:extLst>
            <a:ext uri="{FF2B5EF4-FFF2-40B4-BE49-F238E27FC236}">
              <a16:creationId xmlns:a16="http://schemas.microsoft.com/office/drawing/2014/main" id="{BFD61A98-6055-4636-879A-9F1454E4F864}"/>
            </a:ext>
          </a:extLst>
        </xdr:cNvPr>
        <xdr:cNvSpPr txBox="1"/>
      </xdr:nvSpPr>
      <xdr:spPr>
        <a:xfrm>
          <a:off x="19504102" y="1396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838" name="n_2mainValue【児童館】&#10;一人当たり面積">
          <a:extLst>
            <a:ext uri="{FF2B5EF4-FFF2-40B4-BE49-F238E27FC236}">
              <a16:creationId xmlns:a16="http://schemas.microsoft.com/office/drawing/2014/main" id="{0E92F1A7-A719-4A0B-9033-1111F9BF2A8F}"/>
            </a:ext>
          </a:extLst>
        </xdr:cNvPr>
        <xdr:cNvSpPr txBox="1"/>
      </xdr:nvSpPr>
      <xdr:spPr>
        <a:xfrm>
          <a:off x="18684952" y="1396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839" name="n_3mainValue【児童館】&#10;一人当たり面積">
          <a:extLst>
            <a:ext uri="{FF2B5EF4-FFF2-40B4-BE49-F238E27FC236}">
              <a16:creationId xmlns:a16="http://schemas.microsoft.com/office/drawing/2014/main" id="{8E041A1E-ED15-4077-9953-F5900C5376AF}"/>
            </a:ext>
          </a:extLst>
        </xdr:cNvPr>
        <xdr:cNvSpPr txBox="1"/>
      </xdr:nvSpPr>
      <xdr:spPr>
        <a:xfrm>
          <a:off x="17867390" y="1396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840" name="n_4mainValue【児童館】&#10;一人当たり面積">
          <a:extLst>
            <a:ext uri="{FF2B5EF4-FFF2-40B4-BE49-F238E27FC236}">
              <a16:creationId xmlns:a16="http://schemas.microsoft.com/office/drawing/2014/main" id="{66715038-D28F-484A-8CF9-AD09CFB990B3}"/>
            </a:ext>
          </a:extLst>
        </xdr:cNvPr>
        <xdr:cNvSpPr txBox="1"/>
      </xdr:nvSpPr>
      <xdr:spPr>
        <a:xfrm>
          <a:off x="17049827" y="1396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C0639CDA-9B09-4FCB-BB71-3A48462F7582}"/>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51678441-E629-498E-8F43-B502A98AEB0C}"/>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373BCC28-3145-4C19-90D5-127B24C8411D}"/>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FC45338B-9F35-4F8D-B6AC-7EF14639BE88}"/>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9EDFD9AB-D079-4F45-AF31-8D5840362E44}"/>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E5306DD7-2AD6-43CD-8646-377D9F0B71F4}"/>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7B0D702C-F932-4255-BD8D-FC5839FD9F68}"/>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E95AE77F-C1E3-4FA7-A8AC-B073E2C87DE7}"/>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4442D188-AF9A-40C1-BECB-10FAC64E3333}"/>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2841861F-CD95-434D-B74F-B25CC5064AAA}"/>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EFFE2FA2-070F-46E4-8CFC-69AEF4223AD2}"/>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A07AD1C4-9EB8-4F08-A5FE-7CFFD6C1A50B}"/>
            </a:ext>
          </a:extLst>
        </xdr:cNvPr>
        <xdr:cNvCxnSpPr/>
      </xdr:nvCxnSpPr>
      <xdr:spPr>
        <a:xfrm>
          <a:off x="11517313"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FD59A1F0-5D3F-4558-823C-6BE95F038D2F}"/>
            </a:ext>
          </a:extLst>
        </xdr:cNvPr>
        <xdr:cNvSpPr txBox="1"/>
      </xdr:nvSpPr>
      <xdr:spPr>
        <a:xfrm>
          <a:off x="11092996" y="1759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C464F3EE-CB40-4381-801D-6099FB59316B}"/>
            </a:ext>
          </a:extLst>
        </xdr:cNvPr>
        <xdr:cNvCxnSpPr/>
      </xdr:nvCxnSpPr>
      <xdr:spPr>
        <a:xfrm>
          <a:off x="11517313"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80DEAB92-3FD6-4467-8C49-07AA261CEF44}"/>
            </a:ext>
          </a:extLst>
        </xdr:cNvPr>
        <xdr:cNvSpPr txBox="1"/>
      </xdr:nvSpPr>
      <xdr:spPr>
        <a:xfrm>
          <a:off x="11142829" y="17136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93513D77-D236-4E5F-A266-B8CA476BB9FF}"/>
            </a:ext>
          </a:extLst>
        </xdr:cNvPr>
        <xdr:cNvCxnSpPr/>
      </xdr:nvCxnSpPr>
      <xdr:spPr>
        <a:xfrm>
          <a:off x="11517313"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D556C4B3-5DB1-40A6-A96D-D16325B371EF}"/>
            </a:ext>
          </a:extLst>
        </xdr:cNvPr>
        <xdr:cNvSpPr txBox="1"/>
      </xdr:nvSpPr>
      <xdr:spPr>
        <a:xfrm>
          <a:off x="11142829" y="1667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99E5B80C-0B20-4CBB-B1F5-B794C7D7503D}"/>
            </a:ext>
          </a:extLst>
        </xdr:cNvPr>
        <xdr:cNvCxnSpPr/>
      </xdr:nvCxnSpPr>
      <xdr:spPr>
        <a:xfrm>
          <a:off x="11517313"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7415FC29-CF81-49DC-8F64-F2A25A6A2AD8}"/>
            </a:ext>
          </a:extLst>
        </xdr:cNvPr>
        <xdr:cNvSpPr txBox="1"/>
      </xdr:nvSpPr>
      <xdr:spPr>
        <a:xfrm>
          <a:off x="11142829" y="16221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DD4E9406-F0E8-468A-BDFA-2AF87387615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7CF50F07-9552-481C-A5F6-C4A83AD46F75}"/>
            </a:ext>
          </a:extLst>
        </xdr:cNvPr>
        <xdr:cNvSpPr txBox="1"/>
      </xdr:nvSpPr>
      <xdr:spPr>
        <a:xfrm>
          <a:off x="11142829" y="1576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38EA4128-498A-4313-9AA0-AEBC87A5F3DB}"/>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59C2A37B-ACDC-440F-A097-CFCC773BAB65}"/>
            </a:ext>
          </a:extLst>
        </xdr:cNvPr>
        <xdr:cNvCxnSpPr/>
      </xdr:nvCxnSpPr>
      <xdr:spPr>
        <a:xfrm flipV="1">
          <a:off x="15104427" y="1625650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41D174D1-59D3-42B4-A1A1-2DDC09619270}"/>
            </a:ext>
          </a:extLst>
        </xdr:cNvPr>
        <xdr:cNvSpPr txBox="1"/>
      </xdr:nvSpPr>
      <xdr:spPr>
        <a:xfrm>
          <a:off x="15143163"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57920F36-453E-4BE6-8CFC-CCD9C158B0CE}"/>
            </a:ext>
          </a:extLst>
        </xdr:cNvPr>
        <xdr:cNvCxnSpPr/>
      </xdr:nvCxnSpPr>
      <xdr:spPr>
        <a:xfrm>
          <a:off x="15016163" y="177355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8E206F49-1C17-40BF-9BBF-0DAB410CEC66}"/>
            </a:ext>
          </a:extLst>
        </xdr:cNvPr>
        <xdr:cNvSpPr txBox="1"/>
      </xdr:nvSpPr>
      <xdr:spPr>
        <a:xfrm>
          <a:off x="15143163" y="1603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AC913BCA-F7B3-40BD-973F-2B56C84E0F57}"/>
            </a:ext>
          </a:extLst>
        </xdr:cNvPr>
        <xdr:cNvCxnSpPr/>
      </xdr:nvCxnSpPr>
      <xdr:spPr>
        <a:xfrm>
          <a:off x="15016163" y="1625650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D26F63CF-D0E9-4A9A-AE80-EA69FE864493}"/>
            </a:ext>
          </a:extLst>
        </xdr:cNvPr>
        <xdr:cNvSpPr txBox="1"/>
      </xdr:nvSpPr>
      <xdr:spPr>
        <a:xfrm>
          <a:off x="15143163" y="1660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BA1618DF-6884-4DBC-9D21-55D926AA6875}"/>
            </a:ext>
          </a:extLst>
        </xdr:cNvPr>
        <xdr:cNvSpPr/>
      </xdr:nvSpPr>
      <xdr:spPr>
        <a:xfrm>
          <a:off x="15054263" y="167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05056A88-D477-47B6-9449-2E8F245F15BB}"/>
            </a:ext>
          </a:extLst>
        </xdr:cNvPr>
        <xdr:cNvSpPr/>
      </xdr:nvSpPr>
      <xdr:spPr>
        <a:xfrm>
          <a:off x="14273213" y="1672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D8731557-96DF-402B-968C-8B59238B1FEB}"/>
            </a:ext>
          </a:extLst>
        </xdr:cNvPr>
        <xdr:cNvSpPr/>
      </xdr:nvSpPr>
      <xdr:spPr>
        <a:xfrm>
          <a:off x="1345565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7DE7F9E1-4277-43B1-9485-6FD9D926695D}"/>
            </a:ext>
          </a:extLst>
        </xdr:cNvPr>
        <xdr:cNvSpPr/>
      </xdr:nvSpPr>
      <xdr:spPr>
        <a:xfrm>
          <a:off x="12638088" y="1668348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89ACC9F4-9D44-425D-98E0-24BE536329FD}"/>
            </a:ext>
          </a:extLst>
        </xdr:cNvPr>
        <xdr:cNvSpPr/>
      </xdr:nvSpPr>
      <xdr:spPr>
        <a:xfrm>
          <a:off x="11806238" y="166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7939F5F-292B-4A50-9CC2-17C0C703C6FA}"/>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6860B2A-7736-4AF9-92CA-A86488943385}"/>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33DEF9F-44DA-45FE-8ED0-F2A650ACFB3B}"/>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94AE224-942C-46A8-B1D9-2053305BB0F7}"/>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51B48A0-7312-4593-8A98-F573891C29D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879" name="楕円 878">
          <a:extLst>
            <a:ext uri="{FF2B5EF4-FFF2-40B4-BE49-F238E27FC236}">
              <a16:creationId xmlns:a16="http://schemas.microsoft.com/office/drawing/2014/main" id="{3F25A078-F6D6-4C30-84EB-253D03B5B179}"/>
            </a:ext>
          </a:extLst>
        </xdr:cNvPr>
        <xdr:cNvSpPr/>
      </xdr:nvSpPr>
      <xdr:spPr>
        <a:xfrm>
          <a:off x="15054263" y="169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113555</xdr:rowOff>
    </xdr:from>
    <xdr:ext cx="405111" cy="259045"/>
    <xdr:sp macro="" textlink="">
      <xdr:nvSpPr>
        <xdr:cNvPr id="880" name="【公民館】&#10;有形固定資産減価償却率該当値テキスト">
          <a:extLst>
            <a:ext uri="{FF2B5EF4-FFF2-40B4-BE49-F238E27FC236}">
              <a16:creationId xmlns:a16="http://schemas.microsoft.com/office/drawing/2014/main" id="{EC45574A-8F04-47B2-84BB-AE938D3632F1}"/>
            </a:ext>
          </a:extLst>
        </xdr:cNvPr>
        <xdr:cNvSpPr txBox="1"/>
      </xdr:nvSpPr>
      <xdr:spPr>
        <a:xfrm>
          <a:off x="15143163" y="1691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135128</xdr:rowOff>
    </xdr:from>
    <xdr:to>
      <xdr:col>81</xdr:col>
      <xdr:colOff>101600</xdr:colOff>
      <xdr:row>104</xdr:row>
      <xdr:rowOff>65278</xdr:rowOff>
    </xdr:to>
    <xdr:sp macro="" textlink="">
      <xdr:nvSpPr>
        <xdr:cNvPr id="881" name="楕円 880">
          <a:extLst>
            <a:ext uri="{FF2B5EF4-FFF2-40B4-BE49-F238E27FC236}">
              <a16:creationId xmlns:a16="http://schemas.microsoft.com/office/drawing/2014/main" id="{67357C20-4578-40A6-924F-4A385BBF21BF}"/>
            </a:ext>
          </a:extLst>
        </xdr:cNvPr>
        <xdr:cNvSpPr/>
      </xdr:nvSpPr>
      <xdr:spPr>
        <a:xfrm>
          <a:off x="14273213" y="169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xdr:rowOff>
    </xdr:from>
    <xdr:to>
      <xdr:col>85</xdr:col>
      <xdr:colOff>127000</xdr:colOff>
      <xdr:row>104</xdr:row>
      <xdr:rowOff>14478</xdr:rowOff>
    </xdr:to>
    <xdr:cxnSp macro="">
      <xdr:nvCxnSpPr>
        <xdr:cNvPr id="882" name="直線コネクタ 881">
          <a:extLst>
            <a:ext uri="{FF2B5EF4-FFF2-40B4-BE49-F238E27FC236}">
              <a16:creationId xmlns:a16="http://schemas.microsoft.com/office/drawing/2014/main" id="{09C3DB65-A975-4008-A3D6-32BB2CFBDCB6}"/>
            </a:ext>
          </a:extLst>
        </xdr:cNvPr>
        <xdr:cNvCxnSpPr/>
      </xdr:nvCxnSpPr>
      <xdr:spPr>
        <a:xfrm>
          <a:off x="14324013" y="16988028"/>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107696</xdr:rowOff>
    </xdr:from>
    <xdr:to>
      <xdr:col>76</xdr:col>
      <xdr:colOff>165100</xdr:colOff>
      <xdr:row>104</xdr:row>
      <xdr:rowOff>37846</xdr:rowOff>
    </xdr:to>
    <xdr:sp macro="" textlink="">
      <xdr:nvSpPr>
        <xdr:cNvPr id="883" name="楕円 882">
          <a:extLst>
            <a:ext uri="{FF2B5EF4-FFF2-40B4-BE49-F238E27FC236}">
              <a16:creationId xmlns:a16="http://schemas.microsoft.com/office/drawing/2014/main" id="{3C354029-9345-4511-8CC7-6A1DB77C805F}"/>
            </a:ext>
          </a:extLst>
        </xdr:cNvPr>
        <xdr:cNvSpPr/>
      </xdr:nvSpPr>
      <xdr:spPr>
        <a:xfrm>
          <a:off x="13455650"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158496</xdr:rowOff>
    </xdr:from>
    <xdr:to>
      <xdr:col>81</xdr:col>
      <xdr:colOff>50800</xdr:colOff>
      <xdr:row>104</xdr:row>
      <xdr:rowOff>14478</xdr:rowOff>
    </xdr:to>
    <xdr:cxnSp macro="">
      <xdr:nvCxnSpPr>
        <xdr:cNvPr id="884" name="直線コネクタ 883">
          <a:extLst>
            <a:ext uri="{FF2B5EF4-FFF2-40B4-BE49-F238E27FC236}">
              <a16:creationId xmlns:a16="http://schemas.microsoft.com/office/drawing/2014/main" id="{715F8F34-1DE2-4A67-97F1-CEFD7F6C4720}"/>
            </a:ext>
          </a:extLst>
        </xdr:cNvPr>
        <xdr:cNvCxnSpPr/>
      </xdr:nvCxnSpPr>
      <xdr:spPr>
        <a:xfrm>
          <a:off x="13506450" y="16960596"/>
          <a:ext cx="817563"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167132</xdr:rowOff>
    </xdr:from>
    <xdr:to>
      <xdr:col>72</xdr:col>
      <xdr:colOff>38100</xdr:colOff>
      <xdr:row>104</xdr:row>
      <xdr:rowOff>97282</xdr:rowOff>
    </xdr:to>
    <xdr:sp macro="" textlink="">
      <xdr:nvSpPr>
        <xdr:cNvPr id="885" name="楕円 884">
          <a:extLst>
            <a:ext uri="{FF2B5EF4-FFF2-40B4-BE49-F238E27FC236}">
              <a16:creationId xmlns:a16="http://schemas.microsoft.com/office/drawing/2014/main" id="{B89F8F97-2D8A-4793-B183-E7400609BB0A}"/>
            </a:ext>
          </a:extLst>
        </xdr:cNvPr>
        <xdr:cNvSpPr/>
      </xdr:nvSpPr>
      <xdr:spPr>
        <a:xfrm>
          <a:off x="12638088" y="1696923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158496</xdr:rowOff>
    </xdr:from>
    <xdr:to>
      <xdr:col>76</xdr:col>
      <xdr:colOff>114300</xdr:colOff>
      <xdr:row>104</xdr:row>
      <xdr:rowOff>46482</xdr:rowOff>
    </xdr:to>
    <xdr:cxnSp macro="">
      <xdr:nvCxnSpPr>
        <xdr:cNvPr id="886" name="直線コネクタ 885">
          <a:extLst>
            <a:ext uri="{FF2B5EF4-FFF2-40B4-BE49-F238E27FC236}">
              <a16:creationId xmlns:a16="http://schemas.microsoft.com/office/drawing/2014/main" id="{FC71B7E7-B6D9-4313-BF27-3389179C5C8A}"/>
            </a:ext>
          </a:extLst>
        </xdr:cNvPr>
        <xdr:cNvCxnSpPr/>
      </xdr:nvCxnSpPr>
      <xdr:spPr>
        <a:xfrm flipV="1">
          <a:off x="12688888" y="16960596"/>
          <a:ext cx="817562"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107696</xdr:rowOff>
    </xdr:from>
    <xdr:to>
      <xdr:col>67</xdr:col>
      <xdr:colOff>101600</xdr:colOff>
      <xdr:row>104</xdr:row>
      <xdr:rowOff>37846</xdr:rowOff>
    </xdr:to>
    <xdr:sp macro="" textlink="">
      <xdr:nvSpPr>
        <xdr:cNvPr id="887" name="楕円 886">
          <a:extLst>
            <a:ext uri="{FF2B5EF4-FFF2-40B4-BE49-F238E27FC236}">
              <a16:creationId xmlns:a16="http://schemas.microsoft.com/office/drawing/2014/main" id="{46785F10-3435-406E-A52F-826D0B6A903F}"/>
            </a:ext>
          </a:extLst>
        </xdr:cNvPr>
        <xdr:cNvSpPr/>
      </xdr:nvSpPr>
      <xdr:spPr>
        <a:xfrm>
          <a:off x="11806238"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158496</xdr:rowOff>
    </xdr:from>
    <xdr:to>
      <xdr:col>71</xdr:col>
      <xdr:colOff>177800</xdr:colOff>
      <xdr:row>104</xdr:row>
      <xdr:rowOff>46482</xdr:rowOff>
    </xdr:to>
    <xdr:cxnSp macro="">
      <xdr:nvCxnSpPr>
        <xdr:cNvPr id="888" name="直線コネクタ 887">
          <a:extLst>
            <a:ext uri="{FF2B5EF4-FFF2-40B4-BE49-F238E27FC236}">
              <a16:creationId xmlns:a16="http://schemas.microsoft.com/office/drawing/2014/main" id="{4CB2E580-11C1-44A3-9AC3-76A3C9FAA8D3}"/>
            </a:ext>
          </a:extLst>
        </xdr:cNvPr>
        <xdr:cNvCxnSpPr/>
      </xdr:nvCxnSpPr>
      <xdr:spPr>
        <a:xfrm>
          <a:off x="11857038" y="16960596"/>
          <a:ext cx="8318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D4577054-F74D-4A62-B5ED-9D8F0D17D09B}"/>
            </a:ext>
          </a:extLst>
        </xdr:cNvPr>
        <xdr:cNvSpPr txBox="1"/>
      </xdr:nvSpPr>
      <xdr:spPr>
        <a:xfrm>
          <a:off x="14123044" y="1649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73EE1EC6-1B8E-4113-A215-EFA147DC0B05}"/>
            </a:ext>
          </a:extLst>
        </xdr:cNvPr>
        <xdr:cNvSpPr txBox="1"/>
      </xdr:nvSpPr>
      <xdr:spPr>
        <a:xfrm>
          <a:off x="13318182"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1FD37CF5-0BC3-4A22-AB13-A913129CEE00}"/>
            </a:ext>
          </a:extLst>
        </xdr:cNvPr>
        <xdr:cNvSpPr txBox="1"/>
      </xdr:nvSpPr>
      <xdr:spPr>
        <a:xfrm>
          <a:off x="12500619" y="1645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7670D5BF-5E52-4B59-8B56-DB688478D573}"/>
            </a:ext>
          </a:extLst>
        </xdr:cNvPr>
        <xdr:cNvSpPr txBox="1"/>
      </xdr:nvSpPr>
      <xdr:spPr>
        <a:xfrm>
          <a:off x="11668769" y="1644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56405</xdr:rowOff>
    </xdr:from>
    <xdr:ext cx="405111" cy="259045"/>
    <xdr:sp macro="" textlink="">
      <xdr:nvSpPr>
        <xdr:cNvPr id="893" name="n_1mainValue【公民館】&#10;有形固定資産減価償却率">
          <a:extLst>
            <a:ext uri="{FF2B5EF4-FFF2-40B4-BE49-F238E27FC236}">
              <a16:creationId xmlns:a16="http://schemas.microsoft.com/office/drawing/2014/main" id="{F50C7F7E-BDD8-4EA7-943C-4F8B4614696C}"/>
            </a:ext>
          </a:extLst>
        </xdr:cNvPr>
        <xdr:cNvSpPr txBox="1"/>
      </xdr:nvSpPr>
      <xdr:spPr>
        <a:xfrm>
          <a:off x="14123044" y="1702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28973</xdr:rowOff>
    </xdr:from>
    <xdr:ext cx="405111" cy="259045"/>
    <xdr:sp macro="" textlink="">
      <xdr:nvSpPr>
        <xdr:cNvPr id="894" name="n_2mainValue【公民館】&#10;有形固定資産減価償却率">
          <a:extLst>
            <a:ext uri="{FF2B5EF4-FFF2-40B4-BE49-F238E27FC236}">
              <a16:creationId xmlns:a16="http://schemas.microsoft.com/office/drawing/2014/main" id="{E02FBD2B-FA6A-4845-A87D-284A3642CEDC}"/>
            </a:ext>
          </a:extLst>
        </xdr:cNvPr>
        <xdr:cNvSpPr txBox="1"/>
      </xdr:nvSpPr>
      <xdr:spPr>
        <a:xfrm>
          <a:off x="13318182" y="17002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88409</xdr:rowOff>
    </xdr:from>
    <xdr:ext cx="405111" cy="259045"/>
    <xdr:sp macro="" textlink="">
      <xdr:nvSpPr>
        <xdr:cNvPr id="895" name="n_3mainValue【公民館】&#10;有形固定資産減価償却率">
          <a:extLst>
            <a:ext uri="{FF2B5EF4-FFF2-40B4-BE49-F238E27FC236}">
              <a16:creationId xmlns:a16="http://schemas.microsoft.com/office/drawing/2014/main" id="{78E44E7F-3C76-4ED9-B79E-5AE0BB6B2354}"/>
            </a:ext>
          </a:extLst>
        </xdr:cNvPr>
        <xdr:cNvSpPr txBox="1"/>
      </xdr:nvSpPr>
      <xdr:spPr>
        <a:xfrm>
          <a:off x="12500619" y="1706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28973</xdr:rowOff>
    </xdr:from>
    <xdr:ext cx="405111" cy="259045"/>
    <xdr:sp macro="" textlink="">
      <xdr:nvSpPr>
        <xdr:cNvPr id="896" name="n_4mainValue【公民館】&#10;有形固定資産減価償却率">
          <a:extLst>
            <a:ext uri="{FF2B5EF4-FFF2-40B4-BE49-F238E27FC236}">
              <a16:creationId xmlns:a16="http://schemas.microsoft.com/office/drawing/2014/main" id="{DA5F7F67-F002-4EAA-BC24-E0CB47AE4DC9}"/>
            </a:ext>
          </a:extLst>
        </xdr:cNvPr>
        <xdr:cNvSpPr txBox="1"/>
      </xdr:nvSpPr>
      <xdr:spPr>
        <a:xfrm>
          <a:off x="11668769" y="17002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B65BF2EB-D270-4A26-931E-653408E615E3}"/>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7F2CD1E5-4DDB-431D-8D47-03C1D3D67CEC}"/>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F2682CB2-CE6C-417E-9EC0-F1E182238789}"/>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8DF0D595-AF7B-45A3-9CA1-65A01777CE5E}"/>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4C9DBF28-82C1-4A21-93A4-19AB6B066929}"/>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730F6E11-6786-4E64-82D8-291C8645A1AE}"/>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6ADE8FB4-C38D-4BFC-A2F4-293E65325122}"/>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E2DE06D3-0040-4EEE-80C0-154E938F1A5B}"/>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69A1CADB-250D-4556-9F2C-FA407FE6C315}"/>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F3AD5C0-9F49-45EF-AB0B-7191953831D2}"/>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93F77217-EC07-4BD0-9573-BD62823079B7}"/>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368C5F73-5A29-47E2-AA42-0C2084A87BB0}"/>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953D5945-8AEF-45F2-9566-656682AC14C8}"/>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D14D5E86-6170-4053-941A-CD25B96566CC}"/>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5F51119A-63F1-42FF-86F9-DF97564FDA63}"/>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44179686-EC67-4BAC-B0BC-A608E913B0C6}"/>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1CF7CC6D-D693-4580-B80E-E8708D8D103D}"/>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B31DF4D0-FCE9-48CD-9D38-9F18DE0F8405}"/>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B9F39D05-0C2D-466D-8996-516E286C3A39}"/>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4D55F80E-C96F-4739-B303-A576FF1E85BB}"/>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5C949AC8-367A-462E-984F-131FE031FD6D}"/>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49A60EC5-FB6F-40B1-B932-FC5352C8504D}"/>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A2132472-34B2-479F-A082-35201AF2AACA}"/>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C187508B-7601-459C-817E-F537CB5FC918}"/>
            </a:ext>
          </a:extLst>
        </xdr:cNvPr>
        <xdr:cNvCxnSpPr/>
      </xdr:nvCxnSpPr>
      <xdr:spPr>
        <a:xfrm flipV="1">
          <a:off x="20503514" y="1635633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E6D316C1-D4AD-4254-AAC5-B512EAFF3C47}"/>
            </a:ext>
          </a:extLst>
        </xdr:cNvPr>
        <xdr:cNvSpPr txBox="1"/>
      </xdr:nvSpPr>
      <xdr:spPr>
        <a:xfrm>
          <a:off x="20542250"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CA46798D-5685-4EA9-9746-E58DA7BF438E}"/>
            </a:ext>
          </a:extLst>
        </xdr:cNvPr>
        <xdr:cNvCxnSpPr/>
      </xdr:nvCxnSpPr>
      <xdr:spPr>
        <a:xfrm>
          <a:off x="20429538" y="177888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06B4A7FA-756C-4F4A-AE6F-2931C25BE616}"/>
            </a:ext>
          </a:extLst>
        </xdr:cNvPr>
        <xdr:cNvSpPr txBox="1"/>
      </xdr:nvSpPr>
      <xdr:spPr>
        <a:xfrm>
          <a:off x="20542250" y="1613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0733A696-997C-4540-9877-F6755818C727}"/>
            </a:ext>
          </a:extLst>
        </xdr:cNvPr>
        <xdr:cNvCxnSpPr/>
      </xdr:nvCxnSpPr>
      <xdr:spPr>
        <a:xfrm>
          <a:off x="20429538" y="163563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C1737DDC-56DD-48ED-BB6F-AC207A8FB5CC}"/>
            </a:ext>
          </a:extLst>
        </xdr:cNvPr>
        <xdr:cNvSpPr txBox="1"/>
      </xdr:nvSpPr>
      <xdr:spPr>
        <a:xfrm>
          <a:off x="20542250" y="1707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D2477BEF-9AE3-4CE1-8714-3780DA739807}"/>
            </a:ext>
          </a:extLst>
        </xdr:cNvPr>
        <xdr:cNvSpPr/>
      </xdr:nvSpPr>
      <xdr:spPr>
        <a:xfrm>
          <a:off x="204533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8BEB9D32-C2BA-4C6D-B95C-71A95AC991BB}"/>
            </a:ext>
          </a:extLst>
        </xdr:cNvPr>
        <xdr:cNvSpPr/>
      </xdr:nvSpPr>
      <xdr:spPr>
        <a:xfrm>
          <a:off x="19686588" y="172123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61E7D02B-CA4A-4BF7-AC08-5C62A321AE35}"/>
            </a:ext>
          </a:extLst>
        </xdr:cNvPr>
        <xdr:cNvSpPr/>
      </xdr:nvSpPr>
      <xdr:spPr>
        <a:xfrm>
          <a:off x="18854738" y="172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52658219-590A-444C-B7F4-FC803E9BE20F}"/>
            </a:ext>
          </a:extLst>
        </xdr:cNvPr>
        <xdr:cNvSpPr/>
      </xdr:nvSpPr>
      <xdr:spPr>
        <a:xfrm>
          <a:off x="18037175"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8C6509EC-B8FA-4499-9AFE-101810A88413}"/>
            </a:ext>
          </a:extLst>
        </xdr:cNvPr>
        <xdr:cNvSpPr/>
      </xdr:nvSpPr>
      <xdr:spPr>
        <a:xfrm>
          <a:off x="17219613" y="172123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1267A8F-AD60-4080-A72A-79418386FD7E}"/>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04AEEF6-45B4-4295-B1FE-2C688F1A7BEB}"/>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98D1C76-D6B6-4FBB-94D8-D5505A0A767F}"/>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9754C01-A3C7-4F9A-ACE4-22290AD19E35}"/>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9D7A8D7-F4F8-4338-B701-5F39ED081725}"/>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936" name="楕円 935">
          <a:extLst>
            <a:ext uri="{FF2B5EF4-FFF2-40B4-BE49-F238E27FC236}">
              <a16:creationId xmlns:a16="http://schemas.microsoft.com/office/drawing/2014/main" id="{D74B9902-9A79-4754-9FC4-28666FE16065}"/>
            </a:ext>
          </a:extLst>
        </xdr:cNvPr>
        <xdr:cNvSpPr/>
      </xdr:nvSpPr>
      <xdr:spPr>
        <a:xfrm>
          <a:off x="2045335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937" name="【公民館】&#10;一人当たり面積該当値テキスト">
          <a:extLst>
            <a:ext uri="{FF2B5EF4-FFF2-40B4-BE49-F238E27FC236}">
              <a16:creationId xmlns:a16="http://schemas.microsoft.com/office/drawing/2014/main" id="{37C1E731-85FF-4307-AEE3-560EC07899FD}"/>
            </a:ext>
          </a:extLst>
        </xdr:cNvPr>
        <xdr:cNvSpPr txBox="1"/>
      </xdr:nvSpPr>
      <xdr:spPr>
        <a:xfrm>
          <a:off x="2054225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938" name="楕円 937">
          <a:extLst>
            <a:ext uri="{FF2B5EF4-FFF2-40B4-BE49-F238E27FC236}">
              <a16:creationId xmlns:a16="http://schemas.microsoft.com/office/drawing/2014/main" id="{850C5B30-081C-4B2E-82BA-BED8F1CA7E40}"/>
            </a:ext>
          </a:extLst>
        </xdr:cNvPr>
        <xdr:cNvSpPr/>
      </xdr:nvSpPr>
      <xdr:spPr>
        <a:xfrm>
          <a:off x="19686588" y="174485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11430</xdr:rowOff>
    </xdr:to>
    <xdr:cxnSp macro="">
      <xdr:nvCxnSpPr>
        <xdr:cNvPr id="939" name="直線コネクタ 938">
          <a:extLst>
            <a:ext uri="{FF2B5EF4-FFF2-40B4-BE49-F238E27FC236}">
              <a16:creationId xmlns:a16="http://schemas.microsoft.com/office/drawing/2014/main" id="{9F2A31E0-14D6-4E61-9875-66EE339EF7BD}"/>
            </a:ext>
          </a:extLst>
        </xdr:cNvPr>
        <xdr:cNvCxnSpPr/>
      </xdr:nvCxnSpPr>
      <xdr:spPr>
        <a:xfrm>
          <a:off x="19737388" y="1749933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132080</xdr:rowOff>
    </xdr:from>
    <xdr:to>
      <xdr:col>107</xdr:col>
      <xdr:colOff>101600</xdr:colOff>
      <xdr:row>107</xdr:row>
      <xdr:rowOff>62230</xdr:rowOff>
    </xdr:to>
    <xdr:sp macro="" textlink="">
      <xdr:nvSpPr>
        <xdr:cNvPr id="940" name="楕円 939">
          <a:extLst>
            <a:ext uri="{FF2B5EF4-FFF2-40B4-BE49-F238E27FC236}">
              <a16:creationId xmlns:a16="http://schemas.microsoft.com/office/drawing/2014/main" id="{93AAC613-32C3-4ED4-BED1-8C43F0B21EE1}"/>
            </a:ext>
          </a:extLst>
        </xdr:cNvPr>
        <xdr:cNvSpPr/>
      </xdr:nvSpPr>
      <xdr:spPr>
        <a:xfrm>
          <a:off x="18854738"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xdr:rowOff>
    </xdr:from>
    <xdr:to>
      <xdr:col>111</xdr:col>
      <xdr:colOff>177800</xdr:colOff>
      <xdr:row>107</xdr:row>
      <xdr:rowOff>11430</xdr:rowOff>
    </xdr:to>
    <xdr:cxnSp macro="">
      <xdr:nvCxnSpPr>
        <xdr:cNvPr id="941" name="直線コネクタ 940">
          <a:extLst>
            <a:ext uri="{FF2B5EF4-FFF2-40B4-BE49-F238E27FC236}">
              <a16:creationId xmlns:a16="http://schemas.microsoft.com/office/drawing/2014/main" id="{44A5745E-EC7D-40A3-ACC5-7C58F67CF8D2}"/>
            </a:ext>
          </a:extLst>
        </xdr:cNvPr>
        <xdr:cNvCxnSpPr/>
      </xdr:nvCxnSpPr>
      <xdr:spPr>
        <a:xfrm>
          <a:off x="18905538" y="1749933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942" name="楕円 941">
          <a:extLst>
            <a:ext uri="{FF2B5EF4-FFF2-40B4-BE49-F238E27FC236}">
              <a16:creationId xmlns:a16="http://schemas.microsoft.com/office/drawing/2014/main" id="{909026F2-EDDB-4478-8EC9-CD236E061325}"/>
            </a:ext>
          </a:extLst>
        </xdr:cNvPr>
        <xdr:cNvSpPr/>
      </xdr:nvSpPr>
      <xdr:spPr>
        <a:xfrm>
          <a:off x="18037175"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xdr:rowOff>
    </xdr:from>
    <xdr:to>
      <xdr:col>107</xdr:col>
      <xdr:colOff>50800</xdr:colOff>
      <xdr:row>107</xdr:row>
      <xdr:rowOff>11430</xdr:rowOff>
    </xdr:to>
    <xdr:cxnSp macro="">
      <xdr:nvCxnSpPr>
        <xdr:cNvPr id="943" name="直線コネクタ 942">
          <a:extLst>
            <a:ext uri="{FF2B5EF4-FFF2-40B4-BE49-F238E27FC236}">
              <a16:creationId xmlns:a16="http://schemas.microsoft.com/office/drawing/2014/main" id="{9E12124B-9A03-4A4C-BB49-6D651A094689}"/>
            </a:ext>
          </a:extLst>
        </xdr:cNvPr>
        <xdr:cNvCxnSpPr/>
      </xdr:nvCxnSpPr>
      <xdr:spPr>
        <a:xfrm>
          <a:off x="18087975" y="1749933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132080</xdr:rowOff>
    </xdr:from>
    <xdr:to>
      <xdr:col>98</xdr:col>
      <xdr:colOff>38100</xdr:colOff>
      <xdr:row>107</xdr:row>
      <xdr:rowOff>62230</xdr:rowOff>
    </xdr:to>
    <xdr:sp macro="" textlink="">
      <xdr:nvSpPr>
        <xdr:cNvPr id="944" name="楕円 943">
          <a:extLst>
            <a:ext uri="{FF2B5EF4-FFF2-40B4-BE49-F238E27FC236}">
              <a16:creationId xmlns:a16="http://schemas.microsoft.com/office/drawing/2014/main" id="{E1BF4514-AD11-42E2-B0A1-5A77A75F4A19}"/>
            </a:ext>
          </a:extLst>
        </xdr:cNvPr>
        <xdr:cNvSpPr/>
      </xdr:nvSpPr>
      <xdr:spPr>
        <a:xfrm>
          <a:off x="17219613" y="174485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xdr:rowOff>
    </xdr:from>
    <xdr:to>
      <xdr:col>102</xdr:col>
      <xdr:colOff>114300</xdr:colOff>
      <xdr:row>107</xdr:row>
      <xdr:rowOff>11430</xdr:rowOff>
    </xdr:to>
    <xdr:cxnSp macro="">
      <xdr:nvCxnSpPr>
        <xdr:cNvPr id="945" name="直線コネクタ 944">
          <a:extLst>
            <a:ext uri="{FF2B5EF4-FFF2-40B4-BE49-F238E27FC236}">
              <a16:creationId xmlns:a16="http://schemas.microsoft.com/office/drawing/2014/main" id="{60A00C0D-FE7E-4D9C-B99F-4CFB42B20899}"/>
            </a:ext>
          </a:extLst>
        </xdr:cNvPr>
        <xdr:cNvCxnSpPr/>
      </xdr:nvCxnSpPr>
      <xdr:spPr>
        <a:xfrm>
          <a:off x="17270413" y="1749933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CBB821B3-7998-4596-AD4F-9F36E6B2AB9F}"/>
            </a:ext>
          </a:extLst>
        </xdr:cNvPr>
        <xdr:cNvSpPr txBox="1"/>
      </xdr:nvSpPr>
      <xdr:spPr>
        <a:xfrm>
          <a:off x="19504102"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B5944736-AB79-4AB7-9055-28A1F667A5F1}"/>
            </a:ext>
          </a:extLst>
        </xdr:cNvPr>
        <xdr:cNvSpPr txBox="1"/>
      </xdr:nvSpPr>
      <xdr:spPr>
        <a:xfrm>
          <a:off x="1868495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a:extLst>
            <a:ext uri="{FF2B5EF4-FFF2-40B4-BE49-F238E27FC236}">
              <a16:creationId xmlns:a16="http://schemas.microsoft.com/office/drawing/2014/main" id="{E0083F5A-E3A7-45D7-B277-4AAED68EBAC2}"/>
            </a:ext>
          </a:extLst>
        </xdr:cNvPr>
        <xdr:cNvSpPr txBox="1"/>
      </xdr:nvSpPr>
      <xdr:spPr>
        <a:xfrm>
          <a:off x="17867390" y="170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a:extLst>
            <a:ext uri="{FF2B5EF4-FFF2-40B4-BE49-F238E27FC236}">
              <a16:creationId xmlns:a16="http://schemas.microsoft.com/office/drawing/2014/main" id="{E2EA8BFA-9816-4EF8-AFD0-F4018E969995}"/>
            </a:ext>
          </a:extLst>
        </xdr:cNvPr>
        <xdr:cNvSpPr txBox="1"/>
      </xdr:nvSpPr>
      <xdr:spPr>
        <a:xfrm>
          <a:off x="17049827"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950" name="n_1mainValue【公民館】&#10;一人当たり面積">
          <a:extLst>
            <a:ext uri="{FF2B5EF4-FFF2-40B4-BE49-F238E27FC236}">
              <a16:creationId xmlns:a16="http://schemas.microsoft.com/office/drawing/2014/main" id="{1BDBFA25-3D3B-458E-8CC6-F935DEF8539E}"/>
            </a:ext>
          </a:extLst>
        </xdr:cNvPr>
        <xdr:cNvSpPr txBox="1"/>
      </xdr:nvSpPr>
      <xdr:spPr>
        <a:xfrm>
          <a:off x="19504102"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53357</xdr:rowOff>
    </xdr:from>
    <xdr:ext cx="469744" cy="259045"/>
    <xdr:sp macro="" textlink="">
      <xdr:nvSpPr>
        <xdr:cNvPr id="951" name="n_2mainValue【公民館】&#10;一人当たり面積">
          <a:extLst>
            <a:ext uri="{FF2B5EF4-FFF2-40B4-BE49-F238E27FC236}">
              <a16:creationId xmlns:a16="http://schemas.microsoft.com/office/drawing/2014/main" id="{E9B41EA1-312F-4737-A676-ADCF97243404}"/>
            </a:ext>
          </a:extLst>
        </xdr:cNvPr>
        <xdr:cNvSpPr txBox="1"/>
      </xdr:nvSpPr>
      <xdr:spPr>
        <a:xfrm>
          <a:off x="18684952"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53357</xdr:rowOff>
    </xdr:from>
    <xdr:ext cx="469744" cy="259045"/>
    <xdr:sp macro="" textlink="">
      <xdr:nvSpPr>
        <xdr:cNvPr id="952" name="n_3mainValue【公民館】&#10;一人当たり面積">
          <a:extLst>
            <a:ext uri="{FF2B5EF4-FFF2-40B4-BE49-F238E27FC236}">
              <a16:creationId xmlns:a16="http://schemas.microsoft.com/office/drawing/2014/main" id="{021A86E2-9EEC-43C1-B0D0-BBC6CDD885B1}"/>
            </a:ext>
          </a:extLst>
        </xdr:cNvPr>
        <xdr:cNvSpPr txBox="1"/>
      </xdr:nvSpPr>
      <xdr:spPr>
        <a:xfrm>
          <a:off x="17867390"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53357</xdr:rowOff>
    </xdr:from>
    <xdr:ext cx="469744" cy="259045"/>
    <xdr:sp macro="" textlink="">
      <xdr:nvSpPr>
        <xdr:cNvPr id="953" name="n_4mainValue【公民館】&#10;一人当たり面積">
          <a:extLst>
            <a:ext uri="{FF2B5EF4-FFF2-40B4-BE49-F238E27FC236}">
              <a16:creationId xmlns:a16="http://schemas.microsoft.com/office/drawing/2014/main" id="{B02CF4C1-5A26-4583-AFEC-1AB283A1576F}"/>
            </a:ext>
          </a:extLst>
        </xdr:cNvPr>
        <xdr:cNvSpPr txBox="1"/>
      </xdr:nvSpPr>
      <xdr:spPr>
        <a:xfrm>
          <a:off x="17049827"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FB5120B8-7BC9-491E-9803-349889A2C35A}"/>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B441B14-79B4-40D7-AE66-D370BEC7BAFB}"/>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C120784D-61D6-47B0-BB49-D32C9455E5FF}"/>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特に低くなっているのは、公営住宅と港湾・漁港である。その理由として、その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耐用年数（５０年）の半分を経過していない比較的新しい施設が多いことなどが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692F5B-496C-4863-9CD1-8B851EDA1152}"/>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6C6325-3503-49C1-8CEC-4D0569431571}"/>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64747B-365F-44F3-B89E-5CABA2958FC1}"/>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67EAF0-7008-457B-A8EA-B4F8D96810B7}"/>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0D9808-9BA0-4A33-8749-C3D2F0E39C39}"/>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6F4B8B-A789-4CE6-AC2E-4D32B957F566}"/>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BAA5EE-D42C-4C89-B721-BF2F07B5DF7B}"/>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1758CF-1628-4C06-A7C4-405E5F186A07}"/>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65300E-E705-4A75-B0FC-4E0B62E26CFA}"/>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753EC7-4E49-45D4-B731-65D25B21EC21}"/>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1752BD-080A-4963-8DFA-6E86DA865F97}"/>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5AE153-AD9D-4B2E-841E-7C546BC585CF}"/>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06A4DF-2627-4472-8A58-AD0FD53E6882}"/>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63AF98-0C12-4EAE-859F-8DA059899544}"/>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DC17AE-F24E-4FF1-90CA-43A5572E304A}"/>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C8D8F2-1051-42B7-91B1-C695F241CBD4}"/>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EE1CCA-B1F7-48B5-A0F4-31DA195648D1}"/>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D7F392-1014-4A57-B4B7-825E60A0A0B4}"/>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94EB66-6AFB-42D8-8461-0C6051640867}"/>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81B759-2041-468A-B899-1684F6DC1C84}"/>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DEB41D-1E1E-4B98-8693-4F1166403693}"/>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B4E0BB-499C-4CB5-BB1F-3ED529A36DCD}"/>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ABE0A1-F6C0-44E8-B9A6-8442271A4767}"/>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936469-BC27-4F0E-8C1B-3813424991B8}"/>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5E67E1-D9CF-45B7-8753-3FBB5D4A28D1}"/>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F8AFE3-5778-4D27-8929-40AC9ADF65D7}"/>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5A61EC-D742-49D9-B766-E78ECF18AAAB}"/>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C01265-B3CA-494E-A794-D35A05D36C25}"/>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885FF8-3938-4C76-8D17-D12099B6269A}"/>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938217-5B4B-48D0-AE03-3F7C08DC3A9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ABD3E4-43B8-4A91-82CB-726A7D2545F6}"/>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09FA5F-9570-46B6-92DB-8FE7976F9105}"/>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EDDD68-CE55-42E3-84D3-DAFCA38BCEFA}"/>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05A58D-3D03-4EA4-B485-00BB50849079}"/>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A2B80A-BF5A-4E35-81A7-B4B3EA3FCE8C}"/>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2E99DA-ADB1-4E3B-AF7A-8E8E6961CA47}"/>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1DF90D-A937-4DB7-BE09-7DCBA4E07E3F}"/>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837A0E-1BE8-4093-BDE2-3F76BC2AEADD}"/>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EBCF6C-534A-4CC6-B0C0-E6AB16F8AD16}"/>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913014-FD76-4F36-A46B-BD6A22E021A4}"/>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4E429B-94B1-466C-A71D-E063398D2C6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8D51A3-4125-4BB4-A490-B5EED59DAEF7}"/>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3EE1C1-FE61-4920-BDAE-5B6A8B9C6D40}"/>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658C8F-2047-43E3-A97F-CC764A3873D3}"/>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C9EB852-5088-406E-9918-7610B0E44DF7}"/>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1095B2-7081-4E15-A0C6-C9371B396833}"/>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D15758-9A61-45D7-9903-F950128952AE}"/>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006DDF-82B1-4009-A61A-07BC7B5F32AB}"/>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FC41FA-4501-4815-8FB9-4CF074798428}"/>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603042-3E14-44B4-99A1-089CDAB8AA31}"/>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967E918-6CBB-4D15-8554-5A839A69BD52}"/>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3B6F35B-F112-41E3-8AA4-41229B1734BB}"/>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6CE3E3-667D-44D9-8845-49DCF44F1F72}"/>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B1799CB-0266-4EC2-A09B-55EC27252306}"/>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0FE3819-7678-4771-8233-1DBB4D5A8277}"/>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22E7C569-4793-4563-8CBF-330DD926C3E5}"/>
            </a:ext>
          </a:extLst>
        </xdr:cNvPr>
        <xdr:cNvCxnSpPr/>
      </xdr:nvCxnSpPr>
      <xdr:spPr>
        <a:xfrm flipV="1">
          <a:off x="4291965" y="537781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9F4B46EB-1AE3-4A6B-9BB7-84968360E27D}"/>
            </a:ext>
          </a:extLst>
        </xdr:cNvPr>
        <xdr:cNvSpPr txBox="1"/>
      </xdr:nvSpPr>
      <xdr:spPr>
        <a:xfrm>
          <a:off x="43307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EEE68ED8-0596-4270-90DF-2D90EA9C8A5E}"/>
            </a:ext>
          </a:extLst>
        </xdr:cNvPr>
        <xdr:cNvCxnSpPr/>
      </xdr:nvCxnSpPr>
      <xdr:spPr>
        <a:xfrm>
          <a:off x="4217988" y="68313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EEC56C9F-7E7E-4742-8D5B-3B0BF6603FE6}"/>
            </a:ext>
          </a:extLst>
        </xdr:cNvPr>
        <xdr:cNvSpPr txBox="1"/>
      </xdr:nvSpPr>
      <xdr:spPr>
        <a:xfrm>
          <a:off x="4330700" y="517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C30D3128-1E1D-49A7-9861-BD873F1E7938}"/>
            </a:ext>
          </a:extLst>
        </xdr:cNvPr>
        <xdr:cNvCxnSpPr/>
      </xdr:nvCxnSpPr>
      <xdr:spPr>
        <a:xfrm>
          <a:off x="4217988" y="53778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91A51277-6C6D-4A29-BE28-55B195E080F5}"/>
            </a:ext>
          </a:extLst>
        </xdr:cNvPr>
        <xdr:cNvSpPr txBox="1"/>
      </xdr:nvSpPr>
      <xdr:spPr>
        <a:xfrm>
          <a:off x="4330700" y="5761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1F1F09A4-824A-4326-A1C6-D97F99AF8A52}"/>
            </a:ext>
          </a:extLst>
        </xdr:cNvPr>
        <xdr:cNvSpPr/>
      </xdr:nvSpPr>
      <xdr:spPr>
        <a:xfrm>
          <a:off x="42418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9113D2E1-5409-4040-A751-7C6ABF0FCB7F}"/>
            </a:ext>
          </a:extLst>
        </xdr:cNvPr>
        <xdr:cNvSpPr/>
      </xdr:nvSpPr>
      <xdr:spPr>
        <a:xfrm>
          <a:off x="3475038" y="58718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DC3E78DA-ACC3-4726-92C5-E0EF66939126}"/>
            </a:ext>
          </a:extLst>
        </xdr:cNvPr>
        <xdr:cNvSpPr/>
      </xdr:nvSpPr>
      <xdr:spPr>
        <a:xfrm>
          <a:off x="2643188" y="58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FB04995A-CF1B-44BB-A54F-59CEC157B10E}"/>
            </a:ext>
          </a:extLst>
        </xdr:cNvPr>
        <xdr:cNvSpPr/>
      </xdr:nvSpPr>
      <xdr:spPr>
        <a:xfrm>
          <a:off x="1825625" y="583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F60FC26D-6D0F-49D7-858A-F7FF0BEBE492}"/>
            </a:ext>
          </a:extLst>
        </xdr:cNvPr>
        <xdr:cNvSpPr/>
      </xdr:nvSpPr>
      <xdr:spPr>
        <a:xfrm>
          <a:off x="1008063" y="58146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9EFC76-B2CE-42E3-9E90-A1B9C17A885E}"/>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37992B-933B-4E60-BB26-B990327CCACB}"/>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08FA84-5BA9-4899-9348-A86A601B26F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C88DE6-3DB2-4BA2-A9D6-24FDB32BA5BD}"/>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14F553-3EF7-4382-BC36-DD58497D696D}"/>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92075</xdr:rowOff>
    </xdr:from>
    <xdr:to>
      <xdr:col>24</xdr:col>
      <xdr:colOff>114300</xdr:colOff>
      <xdr:row>37</xdr:row>
      <xdr:rowOff>22225</xdr:rowOff>
    </xdr:to>
    <xdr:sp macro="" textlink="">
      <xdr:nvSpPr>
        <xdr:cNvPr id="73" name="楕円 72">
          <a:extLst>
            <a:ext uri="{FF2B5EF4-FFF2-40B4-BE49-F238E27FC236}">
              <a16:creationId xmlns:a16="http://schemas.microsoft.com/office/drawing/2014/main" id="{CD2D8F8A-683F-4C5C-8DDA-3E32D7613E98}"/>
            </a:ext>
          </a:extLst>
        </xdr:cNvPr>
        <xdr:cNvSpPr/>
      </xdr:nvSpPr>
      <xdr:spPr>
        <a:xfrm>
          <a:off x="4241800" y="5930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70502</xdr:rowOff>
    </xdr:from>
    <xdr:ext cx="405111" cy="259045"/>
    <xdr:sp macro="" textlink="">
      <xdr:nvSpPr>
        <xdr:cNvPr id="74" name="【図書館】&#10;有形固定資産減価償却率該当値テキスト">
          <a:extLst>
            <a:ext uri="{FF2B5EF4-FFF2-40B4-BE49-F238E27FC236}">
              <a16:creationId xmlns:a16="http://schemas.microsoft.com/office/drawing/2014/main" id="{2B1CB14D-BB59-4A3A-A3E4-D61E6449BFB9}"/>
            </a:ext>
          </a:extLst>
        </xdr:cNvPr>
        <xdr:cNvSpPr txBox="1"/>
      </xdr:nvSpPr>
      <xdr:spPr>
        <a:xfrm>
          <a:off x="4330700"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5" name="楕円 74">
          <a:extLst>
            <a:ext uri="{FF2B5EF4-FFF2-40B4-BE49-F238E27FC236}">
              <a16:creationId xmlns:a16="http://schemas.microsoft.com/office/drawing/2014/main" id="{556C3649-E12C-44B3-A1C3-5C27ABEE3492}"/>
            </a:ext>
          </a:extLst>
        </xdr:cNvPr>
        <xdr:cNvSpPr/>
      </xdr:nvSpPr>
      <xdr:spPr>
        <a:xfrm>
          <a:off x="3475038" y="59137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36</xdr:row>
      <xdr:rowOff>142875</xdr:rowOff>
    </xdr:to>
    <xdr:cxnSp macro="">
      <xdr:nvCxnSpPr>
        <xdr:cNvPr id="76" name="直線コネクタ 75">
          <a:extLst>
            <a:ext uri="{FF2B5EF4-FFF2-40B4-BE49-F238E27FC236}">
              <a16:creationId xmlns:a16="http://schemas.microsoft.com/office/drawing/2014/main" id="{D907B322-F746-46FF-84B3-1CCD9C2F5AB1}"/>
            </a:ext>
          </a:extLst>
        </xdr:cNvPr>
        <xdr:cNvCxnSpPr/>
      </xdr:nvCxnSpPr>
      <xdr:spPr>
        <a:xfrm>
          <a:off x="3525838" y="5964555"/>
          <a:ext cx="766762"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36830</xdr:rowOff>
    </xdr:from>
    <xdr:to>
      <xdr:col>15</xdr:col>
      <xdr:colOff>101600</xdr:colOff>
      <xdr:row>36</xdr:row>
      <xdr:rowOff>138430</xdr:rowOff>
    </xdr:to>
    <xdr:sp macro="" textlink="">
      <xdr:nvSpPr>
        <xdr:cNvPr id="77" name="楕円 76">
          <a:extLst>
            <a:ext uri="{FF2B5EF4-FFF2-40B4-BE49-F238E27FC236}">
              <a16:creationId xmlns:a16="http://schemas.microsoft.com/office/drawing/2014/main" id="{B827C7A9-26B8-461A-95CF-387AE4450E7C}"/>
            </a:ext>
          </a:extLst>
        </xdr:cNvPr>
        <xdr:cNvSpPr/>
      </xdr:nvSpPr>
      <xdr:spPr>
        <a:xfrm>
          <a:off x="2643188"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125730</xdr:rowOff>
    </xdr:to>
    <xdr:cxnSp macro="">
      <xdr:nvCxnSpPr>
        <xdr:cNvPr id="78" name="直線コネクタ 77">
          <a:extLst>
            <a:ext uri="{FF2B5EF4-FFF2-40B4-BE49-F238E27FC236}">
              <a16:creationId xmlns:a16="http://schemas.microsoft.com/office/drawing/2014/main" id="{61C198DA-E51D-4657-82B3-856705D9D58A}"/>
            </a:ext>
          </a:extLst>
        </xdr:cNvPr>
        <xdr:cNvCxnSpPr/>
      </xdr:nvCxnSpPr>
      <xdr:spPr>
        <a:xfrm>
          <a:off x="2693988" y="5926455"/>
          <a:ext cx="8318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8BBA2DBE-E2FE-4CF9-B21E-327E93586294}"/>
            </a:ext>
          </a:extLst>
        </xdr:cNvPr>
        <xdr:cNvSpPr/>
      </xdr:nvSpPr>
      <xdr:spPr>
        <a:xfrm>
          <a:off x="1825625"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23CB8153-D17C-4082-A321-81395ACA2854}"/>
            </a:ext>
          </a:extLst>
        </xdr:cNvPr>
        <xdr:cNvCxnSpPr/>
      </xdr:nvCxnSpPr>
      <xdr:spPr>
        <a:xfrm flipV="1">
          <a:off x="1876425" y="5926455"/>
          <a:ext cx="817563"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168275</xdr:rowOff>
    </xdr:from>
    <xdr:to>
      <xdr:col>6</xdr:col>
      <xdr:colOff>38100</xdr:colOff>
      <xdr:row>38</xdr:row>
      <xdr:rowOff>98425</xdr:rowOff>
    </xdr:to>
    <xdr:sp macro="" textlink="">
      <xdr:nvSpPr>
        <xdr:cNvPr id="81" name="楕円 80">
          <a:extLst>
            <a:ext uri="{FF2B5EF4-FFF2-40B4-BE49-F238E27FC236}">
              <a16:creationId xmlns:a16="http://schemas.microsoft.com/office/drawing/2014/main" id="{B764E59F-7103-4D82-84D7-1D3673CD22AB}"/>
            </a:ext>
          </a:extLst>
        </xdr:cNvPr>
        <xdr:cNvSpPr/>
      </xdr:nvSpPr>
      <xdr:spPr>
        <a:xfrm>
          <a:off x="1008063" y="6164262"/>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47625</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5FEE48F3-2D51-4663-AA8D-888107FE3ABC}"/>
            </a:ext>
          </a:extLst>
        </xdr:cNvPr>
        <xdr:cNvCxnSpPr/>
      </xdr:nvCxnSpPr>
      <xdr:spPr>
        <a:xfrm>
          <a:off x="1058863" y="6210300"/>
          <a:ext cx="817562"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3DD7598-AC23-40E6-B4CC-3672BDE8D6BF}"/>
            </a:ext>
          </a:extLst>
        </xdr:cNvPr>
        <xdr:cNvSpPr txBox="1"/>
      </xdr:nvSpPr>
      <xdr:spPr>
        <a:xfrm>
          <a:off x="332486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43C1CFB2-BD93-41CC-A380-778A0CD555DC}"/>
            </a:ext>
          </a:extLst>
        </xdr:cNvPr>
        <xdr:cNvSpPr txBox="1"/>
      </xdr:nvSpPr>
      <xdr:spPr>
        <a:xfrm>
          <a:off x="2505719"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B19F1D10-2E05-4525-ABED-88F9D383A799}"/>
            </a:ext>
          </a:extLst>
        </xdr:cNvPr>
        <xdr:cNvSpPr txBox="1"/>
      </xdr:nvSpPr>
      <xdr:spPr>
        <a:xfrm>
          <a:off x="1688157"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1729D5C6-6849-41BC-872B-AE84A042EAB1}"/>
            </a:ext>
          </a:extLst>
        </xdr:cNvPr>
        <xdr:cNvSpPr txBox="1"/>
      </xdr:nvSpPr>
      <xdr:spPr>
        <a:xfrm>
          <a:off x="87059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167657</xdr:rowOff>
    </xdr:from>
    <xdr:ext cx="405111" cy="259045"/>
    <xdr:sp macro="" textlink="">
      <xdr:nvSpPr>
        <xdr:cNvPr id="87" name="n_1mainValue【図書館】&#10;有形固定資産減価償却率">
          <a:extLst>
            <a:ext uri="{FF2B5EF4-FFF2-40B4-BE49-F238E27FC236}">
              <a16:creationId xmlns:a16="http://schemas.microsoft.com/office/drawing/2014/main" id="{22D6B71D-B135-44BD-BB34-F9AC6D7364D3}"/>
            </a:ext>
          </a:extLst>
        </xdr:cNvPr>
        <xdr:cNvSpPr txBox="1"/>
      </xdr:nvSpPr>
      <xdr:spPr>
        <a:xfrm>
          <a:off x="3324869" y="60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129557</xdr:rowOff>
    </xdr:from>
    <xdr:ext cx="405111" cy="259045"/>
    <xdr:sp macro="" textlink="">
      <xdr:nvSpPr>
        <xdr:cNvPr id="88" name="n_2mainValue【図書館】&#10;有形固定資産減価償却率">
          <a:extLst>
            <a:ext uri="{FF2B5EF4-FFF2-40B4-BE49-F238E27FC236}">
              <a16:creationId xmlns:a16="http://schemas.microsoft.com/office/drawing/2014/main" id="{2072EDD8-16C4-4B21-854F-452FCE3AA99C}"/>
            </a:ext>
          </a:extLst>
        </xdr:cNvPr>
        <xdr:cNvSpPr txBox="1"/>
      </xdr:nvSpPr>
      <xdr:spPr>
        <a:xfrm>
          <a:off x="2505719" y="596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図書館】&#10;有形固定資産減価償却率">
          <a:extLst>
            <a:ext uri="{FF2B5EF4-FFF2-40B4-BE49-F238E27FC236}">
              <a16:creationId xmlns:a16="http://schemas.microsoft.com/office/drawing/2014/main" id="{D15C2C7E-5A5E-4E21-B217-5A6F0D45880F}"/>
            </a:ext>
          </a:extLst>
        </xdr:cNvPr>
        <xdr:cNvSpPr txBox="1"/>
      </xdr:nvSpPr>
      <xdr:spPr>
        <a:xfrm>
          <a:off x="1688157"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89552</xdr:rowOff>
    </xdr:from>
    <xdr:ext cx="405111" cy="259045"/>
    <xdr:sp macro="" textlink="">
      <xdr:nvSpPr>
        <xdr:cNvPr id="90" name="n_4mainValue【図書館】&#10;有形固定資産減価償却率">
          <a:extLst>
            <a:ext uri="{FF2B5EF4-FFF2-40B4-BE49-F238E27FC236}">
              <a16:creationId xmlns:a16="http://schemas.microsoft.com/office/drawing/2014/main" id="{7846A54F-6519-4968-B846-194EDC8056FC}"/>
            </a:ext>
          </a:extLst>
        </xdr:cNvPr>
        <xdr:cNvSpPr txBox="1"/>
      </xdr:nvSpPr>
      <xdr:spPr>
        <a:xfrm>
          <a:off x="87059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F091380-86F9-452D-B947-0F72D97057E7}"/>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8C76689-0D75-45B1-8C43-F33DA9D7382C}"/>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A9AB033-ADD4-4F66-9793-E513562A1421}"/>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227A63-98C7-4F46-A34A-35F0CEB12334}"/>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20668D0-B3A8-4F6B-8DE0-C74B03B3EC59}"/>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7023E63-D208-40B5-9DCE-20D160500239}"/>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4962059-3434-4443-9933-CE2D2853B922}"/>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EBBC5E3-5394-4388-9D15-9975E235CA4C}"/>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ABED7F7-51C8-4CFF-99B9-2600D6F3304E}"/>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EBDFFA8-29B4-40EE-AF54-B63B02228CEF}"/>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5A71610-8597-4FCD-A240-563F6BFB4946}"/>
            </a:ext>
          </a:extLst>
        </xdr:cNvPr>
        <xdr:cNvCxnSpPr/>
      </xdr:nvCxnSpPr>
      <xdr:spPr>
        <a:xfrm>
          <a:off x="6118225" y="678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87CCB43-D427-4C2B-AD41-DD8680E52707}"/>
            </a:ext>
          </a:extLst>
        </xdr:cNvPr>
        <xdr:cNvSpPr txBox="1"/>
      </xdr:nvSpPr>
      <xdr:spPr>
        <a:xfrm>
          <a:off x="5679621"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BF37D90-C623-4F1C-A3DB-0EAC1E8E3E4B}"/>
            </a:ext>
          </a:extLst>
        </xdr:cNvPr>
        <xdr:cNvCxnSpPr/>
      </xdr:nvCxnSpPr>
      <xdr:spPr>
        <a:xfrm>
          <a:off x="6118225" y="6343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AB83D488-ED2F-467D-B814-9273F4C95A1A}"/>
            </a:ext>
          </a:extLst>
        </xdr:cNvPr>
        <xdr:cNvSpPr txBox="1"/>
      </xdr:nvSpPr>
      <xdr:spPr>
        <a:xfrm>
          <a:off x="5679621"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6D3E4E8-4E16-4877-9A45-CEB52E9BEC31}"/>
            </a:ext>
          </a:extLst>
        </xdr:cNvPr>
        <xdr:cNvCxnSpPr/>
      </xdr:nvCxnSpPr>
      <xdr:spPr>
        <a:xfrm>
          <a:off x="6118225" y="591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BB5DF28-4C1A-4C7D-A343-26DCD5A10362}"/>
            </a:ext>
          </a:extLst>
        </xdr:cNvPr>
        <xdr:cNvSpPr txBox="1"/>
      </xdr:nvSpPr>
      <xdr:spPr>
        <a:xfrm>
          <a:off x="5679621" y="578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928DDD6-AA4C-4F62-9761-57A5326366CE}"/>
            </a:ext>
          </a:extLst>
        </xdr:cNvPr>
        <xdr:cNvCxnSpPr/>
      </xdr:nvCxnSpPr>
      <xdr:spPr>
        <a:xfrm>
          <a:off x="6118225" y="548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1C1CE748-A0DD-405D-890D-79129AA887BE}"/>
            </a:ext>
          </a:extLst>
        </xdr:cNvPr>
        <xdr:cNvSpPr txBox="1"/>
      </xdr:nvSpPr>
      <xdr:spPr>
        <a:xfrm>
          <a:off x="5679621" y="535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5EC1CDD-6B46-4351-8D6B-571AB776379F}"/>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AB4ADCB-6A93-4D98-A66C-91E61FC2B7D2}"/>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5C92F5F-5613-40D1-92B5-C42137DF7D85}"/>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EB78A0CD-5A07-4386-A84B-D7E4E5B79B5F}"/>
            </a:ext>
          </a:extLst>
        </xdr:cNvPr>
        <xdr:cNvCxnSpPr/>
      </xdr:nvCxnSpPr>
      <xdr:spPr>
        <a:xfrm flipV="1">
          <a:off x="9691053" y="5463540"/>
          <a:ext cx="0" cy="118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55FBE939-453C-469B-B4C2-51E43B95A82C}"/>
            </a:ext>
          </a:extLst>
        </xdr:cNvPr>
        <xdr:cNvSpPr txBox="1"/>
      </xdr:nvSpPr>
      <xdr:spPr>
        <a:xfrm>
          <a:off x="9729788"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A425031-30F8-4096-AABA-0279B404A07B}"/>
            </a:ext>
          </a:extLst>
        </xdr:cNvPr>
        <xdr:cNvCxnSpPr/>
      </xdr:nvCxnSpPr>
      <xdr:spPr>
        <a:xfrm>
          <a:off x="9617075" y="664940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F915D818-7CB1-4BEF-80EF-5DE73936DE13}"/>
            </a:ext>
          </a:extLst>
        </xdr:cNvPr>
        <xdr:cNvSpPr txBox="1"/>
      </xdr:nvSpPr>
      <xdr:spPr>
        <a:xfrm>
          <a:off x="9729788"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78618000-977A-4A1F-AEB3-8C43A8C9B4D2}"/>
            </a:ext>
          </a:extLst>
        </xdr:cNvPr>
        <xdr:cNvCxnSpPr/>
      </xdr:nvCxnSpPr>
      <xdr:spPr>
        <a:xfrm>
          <a:off x="9617075" y="546354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03E3EB8D-BD62-41DD-B353-BAD0A77C36FC}"/>
            </a:ext>
          </a:extLst>
        </xdr:cNvPr>
        <xdr:cNvSpPr txBox="1"/>
      </xdr:nvSpPr>
      <xdr:spPr>
        <a:xfrm>
          <a:off x="9729788" y="600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901BAEBA-F21F-499A-8269-B96CC04A7790}"/>
            </a:ext>
          </a:extLst>
        </xdr:cNvPr>
        <xdr:cNvSpPr/>
      </xdr:nvSpPr>
      <xdr:spPr>
        <a:xfrm>
          <a:off x="9655175" y="615188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9FA18051-E6CF-404C-A305-3762241615AE}"/>
            </a:ext>
          </a:extLst>
        </xdr:cNvPr>
        <xdr:cNvSpPr/>
      </xdr:nvSpPr>
      <xdr:spPr>
        <a:xfrm>
          <a:off x="8874125"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774A7E40-0027-4F09-A1C5-7C562AA4B98B}"/>
            </a:ext>
          </a:extLst>
        </xdr:cNvPr>
        <xdr:cNvSpPr/>
      </xdr:nvSpPr>
      <xdr:spPr>
        <a:xfrm>
          <a:off x="8056563" y="616521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DA89EEAB-8C79-4DA8-99EB-D1EC69547AED}"/>
            </a:ext>
          </a:extLst>
        </xdr:cNvPr>
        <xdr:cNvSpPr/>
      </xdr:nvSpPr>
      <xdr:spPr>
        <a:xfrm>
          <a:off x="7224713"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ECA39A2A-DF30-4CBA-AE14-70B165D86C08}"/>
            </a:ext>
          </a:extLst>
        </xdr:cNvPr>
        <xdr:cNvSpPr/>
      </xdr:nvSpPr>
      <xdr:spPr>
        <a:xfrm>
          <a:off x="640715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F9EF339-0D7A-4947-AEE3-4C47B5121B82}"/>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B59F853-E1F0-4028-B05F-F493E339A2F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DCD57F-EC1A-4474-BDE9-1E4E4FD7B1C1}"/>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56ECBB-8305-4E80-80F8-B49286BADDB9}"/>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096EE2-B8BF-4BE5-87C9-53F1B5382C25}"/>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29AE40C9-5184-4D8A-A12D-B15147D30879}"/>
            </a:ext>
          </a:extLst>
        </xdr:cNvPr>
        <xdr:cNvSpPr/>
      </xdr:nvSpPr>
      <xdr:spPr>
        <a:xfrm>
          <a:off x="9655175" y="625665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523AE9FB-5D3F-4704-8EB2-601B9D9CDA52}"/>
            </a:ext>
          </a:extLst>
        </xdr:cNvPr>
        <xdr:cNvSpPr txBox="1"/>
      </xdr:nvSpPr>
      <xdr:spPr>
        <a:xfrm>
          <a:off x="9729788" y="62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a:extLst>
            <a:ext uri="{FF2B5EF4-FFF2-40B4-BE49-F238E27FC236}">
              <a16:creationId xmlns:a16="http://schemas.microsoft.com/office/drawing/2014/main" id="{F6399BED-A5CB-437A-8EA1-A2B9D2EC0647}"/>
            </a:ext>
          </a:extLst>
        </xdr:cNvPr>
        <xdr:cNvSpPr/>
      </xdr:nvSpPr>
      <xdr:spPr>
        <a:xfrm>
          <a:off x="8874125" y="6256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1" name="直線コネクタ 130">
          <a:extLst>
            <a:ext uri="{FF2B5EF4-FFF2-40B4-BE49-F238E27FC236}">
              <a16:creationId xmlns:a16="http://schemas.microsoft.com/office/drawing/2014/main" id="{E28D4F2F-AF56-4FFE-9B07-6749889EABBF}"/>
            </a:ext>
          </a:extLst>
        </xdr:cNvPr>
        <xdr:cNvCxnSpPr/>
      </xdr:nvCxnSpPr>
      <xdr:spPr>
        <a:xfrm>
          <a:off x="8924925" y="6307455"/>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a:extLst>
            <a:ext uri="{FF2B5EF4-FFF2-40B4-BE49-F238E27FC236}">
              <a16:creationId xmlns:a16="http://schemas.microsoft.com/office/drawing/2014/main" id="{4C0198C9-1498-4272-A8EF-9C7BF06FAC5B}"/>
            </a:ext>
          </a:extLst>
        </xdr:cNvPr>
        <xdr:cNvSpPr/>
      </xdr:nvSpPr>
      <xdr:spPr>
        <a:xfrm>
          <a:off x="8056563" y="62566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a:extLst>
            <a:ext uri="{FF2B5EF4-FFF2-40B4-BE49-F238E27FC236}">
              <a16:creationId xmlns:a16="http://schemas.microsoft.com/office/drawing/2014/main" id="{308BB7D9-6C97-49EE-8D2D-A473AC33BCDA}"/>
            </a:ext>
          </a:extLst>
        </xdr:cNvPr>
        <xdr:cNvCxnSpPr/>
      </xdr:nvCxnSpPr>
      <xdr:spPr>
        <a:xfrm>
          <a:off x="8107363" y="6307455"/>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4" name="楕円 133">
          <a:extLst>
            <a:ext uri="{FF2B5EF4-FFF2-40B4-BE49-F238E27FC236}">
              <a16:creationId xmlns:a16="http://schemas.microsoft.com/office/drawing/2014/main" id="{29DEF3CF-9E3B-4562-A2BF-D7633BED7DDB}"/>
            </a:ext>
          </a:extLst>
        </xdr:cNvPr>
        <xdr:cNvSpPr/>
      </xdr:nvSpPr>
      <xdr:spPr>
        <a:xfrm>
          <a:off x="7224713"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39</xdr:row>
      <xdr:rowOff>64770</xdr:rowOff>
    </xdr:to>
    <xdr:cxnSp macro="">
      <xdr:nvCxnSpPr>
        <xdr:cNvPr id="135" name="直線コネクタ 134">
          <a:extLst>
            <a:ext uri="{FF2B5EF4-FFF2-40B4-BE49-F238E27FC236}">
              <a16:creationId xmlns:a16="http://schemas.microsoft.com/office/drawing/2014/main" id="{452411FA-900C-4BD8-9FC5-CAEF2604ABBF}"/>
            </a:ext>
          </a:extLst>
        </xdr:cNvPr>
        <xdr:cNvCxnSpPr/>
      </xdr:nvCxnSpPr>
      <xdr:spPr>
        <a:xfrm flipV="1">
          <a:off x="7275513" y="6307455"/>
          <a:ext cx="83185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6" name="楕円 135">
          <a:extLst>
            <a:ext uri="{FF2B5EF4-FFF2-40B4-BE49-F238E27FC236}">
              <a16:creationId xmlns:a16="http://schemas.microsoft.com/office/drawing/2014/main" id="{42358F8F-4F6E-4CA7-B08D-3576E53C9374}"/>
            </a:ext>
          </a:extLst>
        </xdr:cNvPr>
        <xdr:cNvSpPr/>
      </xdr:nvSpPr>
      <xdr:spPr>
        <a:xfrm>
          <a:off x="640715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7" name="直線コネクタ 136">
          <a:extLst>
            <a:ext uri="{FF2B5EF4-FFF2-40B4-BE49-F238E27FC236}">
              <a16:creationId xmlns:a16="http://schemas.microsoft.com/office/drawing/2014/main" id="{4915672F-7C7A-490F-86BB-8BB9EAA342C4}"/>
            </a:ext>
          </a:extLst>
        </xdr:cNvPr>
        <xdr:cNvCxnSpPr/>
      </xdr:nvCxnSpPr>
      <xdr:spPr>
        <a:xfrm>
          <a:off x="6457950" y="638937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753E8422-207A-47B9-90A4-7CC3E91DCBA1}"/>
            </a:ext>
          </a:extLst>
        </xdr:cNvPr>
        <xdr:cNvSpPr txBox="1"/>
      </xdr:nvSpPr>
      <xdr:spPr>
        <a:xfrm>
          <a:off x="8691640" y="59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C6E53251-90E4-4298-80C9-84376E490077}"/>
            </a:ext>
          </a:extLst>
        </xdr:cNvPr>
        <xdr:cNvSpPr txBox="1"/>
      </xdr:nvSpPr>
      <xdr:spPr>
        <a:xfrm>
          <a:off x="7886777" y="59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7DA90D5F-A6A5-451C-8AA7-6000609AE56F}"/>
            </a:ext>
          </a:extLst>
        </xdr:cNvPr>
        <xdr:cNvSpPr txBox="1"/>
      </xdr:nvSpPr>
      <xdr:spPr>
        <a:xfrm>
          <a:off x="7054927" y="59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F19AEEC7-786C-448B-9B48-22171A8123E0}"/>
            </a:ext>
          </a:extLst>
        </xdr:cNvPr>
        <xdr:cNvSpPr txBox="1"/>
      </xdr:nvSpPr>
      <xdr:spPr>
        <a:xfrm>
          <a:off x="6237365"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a:extLst>
            <a:ext uri="{FF2B5EF4-FFF2-40B4-BE49-F238E27FC236}">
              <a16:creationId xmlns:a16="http://schemas.microsoft.com/office/drawing/2014/main" id="{C9531B19-9924-41E6-8E5C-77EE5249FB51}"/>
            </a:ext>
          </a:extLst>
        </xdr:cNvPr>
        <xdr:cNvSpPr txBox="1"/>
      </xdr:nvSpPr>
      <xdr:spPr>
        <a:xfrm>
          <a:off x="8691640"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a:extLst>
            <a:ext uri="{FF2B5EF4-FFF2-40B4-BE49-F238E27FC236}">
              <a16:creationId xmlns:a16="http://schemas.microsoft.com/office/drawing/2014/main" id="{910D851F-F199-4C5B-BB95-6CF8A1B910FF}"/>
            </a:ext>
          </a:extLst>
        </xdr:cNvPr>
        <xdr:cNvSpPr txBox="1"/>
      </xdr:nvSpPr>
      <xdr:spPr>
        <a:xfrm>
          <a:off x="788677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4" name="n_3mainValue【図書館】&#10;一人当たり面積">
          <a:extLst>
            <a:ext uri="{FF2B5EF4-FFF2-40B4-BE49-F238E27FC236}">
              <a16:creationId xmlns:a16="http://schemas.microsoft.com/office/drawing/2014/main" id="{4E3E9B05-692A-4E57-8198-792BB0C1D545}"/>
            </a:ext>
          </a:extLst>
        </xdr:cNvPr>
        <xdr:cNvSpPr txBox="1"/>
      </xdr:nvSpPr>
      <xdr:spPr>
        <a:xfrm>
          <a:off x="7054927"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5" name="n_4mainValue【図書館】&#10;一人当たり面積">
          <a:extLst>
            <a:ext uri="{FF2B5EF4-FFF2-40B4-BE49-F238E27FC236}">
              <a16:creationId xmlns:a16="http://schemas.microsoft.com/office/drawing/2014/main" id="{6B65F3EE-D15A-4C85-8025-FF8F651FEAFE}"/>
            </a:ext>
          </a:extLst>
        </xdr:cNvPr>
        <xdr:cNvSpPr txBox="1"/>
      </xdr:nvSpPr>
      <xdr:spPr>
        <a:xfrm>
          <a:off x="6237365"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7455107-07AB-4FF7-AE41-7026D0911A47}"/>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2DBB69-E284-4648-9E97-A2C69FA8D162}"/>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028D216-2AA7-42F0-8384-57D4901AD04D}"/>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77D195B-21CC-45C1-9E43-930B3DFBD181}"/>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6DDC14D-3589-4BA9-A762-F248FCF53651}"/>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866CE10-379D-434E-9D29-1432B362042B}"/>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B7F18F4-2E34-401A-8E16-496E245FFF29}"/>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B2C4852-66A7-4BE6-8630-53B25123F543}"/>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6EFC8E8-B8BF-4366-9346-7895ED052B01}"/>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BFF2D7A-1929-4CDC-A96A-7FD0DBD8181F}"/>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0AA4DD6-989E-47CD-83BA-73828EAAB40B}"/>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16D1B8DE-56F0-4AC0-870A-12F548F82A13}"/>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58388E3-0E38-4CED-B43F-E36469B4BFF1}"/>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D3A7F51-D489-4C02-8CCB-A3EF877080F7}"/>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437BDFD-7304-4586-A666-12AAEDF7DE9C}"/>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98B06F1-63DC-419C-A2C4-58EE57495A2B}"/>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6757309-DC9A-40AB-A768-0343CC68AC18}"/>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A5005B4-99F2-4646-8129-081DA6688AD0}"/>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84E6109-B142-4B02-B684-5554D786581C}"/>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2024911-0C3D-447C-BC91-3865D7005C67}"/>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BF53FF2-C1C2-45E7-A367-C341E40FF761}"/>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9E75DB0-4D92-4AD6-B1EE-AE656A25A487}"/>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D5C509C-F26D-49C5-B2F6-62B0728D7C43}"/>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2D28F53F-FA56-4C33-8FEA-24F8E95EB9B7}"/>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302701B6-14A1-465B-85D5-3464CC398D65}"/>
            </a:ext>
          </a:extLst>
        </xdr:cNvPr>
        <xdr:cNvCxnSpPr/>
      </xdr:nvCxnSpPr>
      <xdr:spPr>
        <a:xfrm flipV="1">
          <a:off x="4291965" y="920305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9D63A94D-BE49-4698-B3EE-39F03997C8B6}"/>
            </a:ext>
          </a:extLst>
        </xdr:cNvPr>
        <xdr:cNvSpPr txBox="1"/>
      </xdr:nvSpPr>
      <xdr:spPr>
        <a:xfrm>
          <a:off x="4330700" y="1045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9EC14292-AFE6-4B8A-834E-37328BBED65A}"/>
            </a:ext>
          </a:extLst>
        </xdr:cNvPr>
        <xdr:cNvCxnSpPr/>
      </xdr:nvCxnSpPr>
      <xdr:spPr>
        <a:xfrm>
          <a:off x="4217988" y="104489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EB5A1D23-8579-44A8-B785-CAEC503E833C}"/>
            </a:ext>
          </a:extLst>
        </xdr:cNvPr>
        <xdr:cNvSpPr txBox="1"/>
      </xdr:nvSpPr>
      <xdr:spPr>
        <a:xfrm>
          <a:off x="4330700" y="898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BDA3E5AF-8C83-496C-9DEA-D70FF78595CF}"/>
            </a:ext>
          </a:extLst>
        </xdr:cNvPr>
        <xdr:cNvCxnSpPr/>
      </xdr:nvCxnSpPr>
      <xdr:spPr>
        <a:xfrm>
          <a:off x="4217988" y="92030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B476DC4-D19E-4DDC-BAF0-B6031C3FF0E8}"/>
            </a:ext>
          </a:extLst>
        </xdr:cNvPr>
        <xdr:cNvSpPr txBox="1"/>
      </xdr:nvSpPr>
      <xdr:spPr>
        <a:xfrm>
          <a:off x="4330700" y="959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47D2B16C-531C-472E-AC53-10359985EAB3}"/>
            </a:ext>
          </a:extLst>
        </xdr:cNvPr>
        <xdr:cNvSpPr/>
      </xdr:nvSpPr>
      <xdr:spPr>
        <a:xfrm>
          <a:off x="42418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8D8632ED-AB22-4A39-9045-03CACAE3BB84}"/>
            </a:ext>
          </a:extLst>
        </xdr:cNvPr>
        <xdr:cNvSpPr/>
      </xdr:nvSpPr>
      <xdr:spPr>
        <a:xfrm>
          <a:off x="3475038" y="959231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10E7E873-760E-4DBF-BB58-8033E8BFCA0E}"/>
            </a:ext>
          </a:extLst>
        </xdr:cNvPr>
        <xdr:cNvSpPr/>
      </xdr:nvSpPr>
      <xdr:spPr>
        <a:xfrm>
          <a:off x="2643188"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2E4CE044-646A-48C6-8ABF-EBB544DAF6EB}"/>
            </a:ext>
          </a:extLst>
        </xdr:cNvPr>
        <xdr:cNvSpPr/>
      </xdr:nvSpPr>
      <xdr:spPr>
        <a:xfrm>
          <a:off x="1825625" y="9558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9AC30D81-400A-41D6-A2F3-51C79282B261}"/>
            </a:ext>
          </a:extLst>
        </xdr:cNvPr>
        <xdr:cNvSpPr/>
      </xdr:nvSpPr>
      <xdr:spPr>
        <a:xfrm>
          <a:off x="1008063" y="954659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F36C97-9F07-4E7D-9EE9-2954FC0663F7}"/>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2C1BAA4-4FEA-4846-A117-C221A1094416}"/>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9C50C4B-DFA6-4874-B36A-46657E15E6BA}"/>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3F9366-B7AA-4BE1-A201-AA619BD12E47}"/>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476D07-AEDE-4721-982B-FA27E9E654F4}"/>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86" name="楕円 185">
          <a:extLst>
            <a:ext uri="{FF2B5EF4-FFF2-40B4-BE49-F238E27FC236}">
              <a16:creationId xmlns:a16="http://schemas.microsoft.com/office/drawing/2014/main" id="{E76AE329-5C6B-4C80-988C-4487C0444435}"/>
            </a:ext>
          </a:extLst>
        </xdr:cNvPr>
        <xdr:cNvSpPr/>
      </xdr:nvSpPr>
      <xdr:spPr>
        <a:xfrm>
          <a:off x="42418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48277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F3548BF7-F3DD-439E-929C-708CBA95096A}"/>
            </a:ext>
          </a:extLst>
        </xdr:cNvPr>
        <xdr:cNvSpPr txBox="1"/>
      </xdr:nvSpPr>
      <xdr:spPr>
        <a:xfrm>
          <a:off x="4330700"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88" name="楕円 187">
          <a:extLst>
            <a:ext uri="{FF2B5EF4-FFF2-40B4-BE49-F238E27FC236}">
              <a16:creationId xmlns:a16="http://schemas.microsoft.com/office/drawing/2014/main" id="{5CACC545-6093-44C3-B766-7DA34406458C}"/>
            </a:ext>
          </a:extLst>
        </xdr:cNvPr>
        <xdr:cNvSpPr/>
      </xdr:nvSpPr>
      <xdr:spPr>
        <a:xfrm>
          <a:off x="3475038" y="9564687"/>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76200</xdr:rowOff>
    </xdr:to>
    <xdr:cxnSp macro="">
      <xdr:nvCxnSpPr>
        <xdr:cNvPr id="189" name="直線コネクタ 188">
          <a:extLst>
            <a:ext uri="{FF2B5EF4-FFF2-40B4-BE49-F238E27FC236}">
              <a16:creationId xmlns:a16="http://schemas.microsoft.com/office/drawing/2014/main" id="{889DB69F-7E82-4ED9-8331-E1406EB98A51}"/>
            </a:ext>
          </a:extLst>
        </xdr:cNvPr>
        <xdr:cNvCxnSpPr/>
      </xdr:nvCxnSpPr>
      <xdr:spPr>
        <a:xfrm>
          <a:off x="3525838" y="9610725"/>
          <a:ext cx="7667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190" name="楕円 189">
          <a:extLst>
            <a:ext uri="{FF2B5EF4-FFF2-40B4-BE49-F238E27FC236}">
              <a16:creationId xmlns:a16="http://schemas.microsoft.com/office/drawing/2014/main" id="{4AE7E4A8-DCBE-4224-8AB9-39FEA8E012CA}"/>
            </a:ext>
          </a:extLst>
        </xdr:cNvPr>
        <xdr:cNvSpPr/>
      </xdr:nvSpPr>
      <xdr:spPr>
        <a:xfrm>
          <a:off x="2643188" y="95237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47625</xdr:rowOff>
    </xdr:to>
    <xdr:cxnSp macro="">
      <xdr:nvCxnSpPr>
        <xdr:cNvPr id="191" name="直線コネクタ 190">
          <a:extLst>
            <a:ext uri="{FF2B5EF4-FFF2-40B4-BE49-F238E27FC236}">
              <a16:creationId xmlns:a16="http://schemas.microsoft.com/office/drawing/2014/main" id="{D1410E6D-D782-4C1C-A779-B943C1B6495D}"/>
            </a:ext>
          </a:extLst>
        </xdr:cNvPr>
        <xdr:cNvCxnSpPr/>
      </xdr:nvCxnSpPr>
      <xdr:spPr>
        <a:xfrm>
          <a:off x="2693988" y="9565005"/>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88265</xdr:rowOff>
    </xdr:from>
    <xdr:to>
      <xdr:col>10</xdr:col>
      <xdr:colOff>165100</xdr:colOff>
      <xdr:row>59</xdr:row>
      <xdr:rowOff>18415</xdr:rowOff>
    </xdr:to>
    <xdr:sp macro="" textlink="">
      <xdr:nvSpPr>
        <xdr:cNvPr id="192" name="楕円 191">
          <a:extLst>
            <a:ext uri="{FF2B5EF4-FFF2-40B4-BE49-F238E27FC236}">
              <a16:creationId xmlns:a16="http://schemas.microsoft.com/office/drawing/2014/main" id="{2487AF1C-FC1B-49E0-8D1F-8B08E3A50062}"/>
            </a:ext>
          </a:extLst>
        </xdr:cNvPr>
        <xdr:cNvSpPr/>
      </xdr:nvSpPr>
      <xdr:spPr>
        <a:xfrm>
          <a:off x="1825625" y="94894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139065</xdr:rowOff>
    </xdr:from>
    <xdr:to>
      <xdr:col>15</xdr:col>
      <xdr:colOff>50800</xdr:colOff>
      <xdr:row>59</xdr:row>
      <xdr:rowOff>1905</xdr:rowOff>
    </xdr:to>
    <xdr:cxnSp macro="">
      <xdr:nvCxnSpPr>
        <xdr:cNvPr id="193" name="直線コネクタ 192">
          <a:extLst>
            <a:ext uri="{FF2B5EF4-FFF2-40B4-BE49-F238E27FC236}">
              <a16:creationId xmlns:a16="http://schemas.microsoft.com/office/drawing/2014/main" id="{7E9C566A-3263-4F99-8449-7FC94A1B1BCC}"/>
            </a:ext>
          </a:extLst>
        </xdr:cNvPr>
        <xdr:cNvCxnSpPr/>
      </xdr:nvCxnSpPr>
      <xdr:spPr>
        <a:xfrm>
          <a:off x="1876425" y="9540240"/>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53975</xdr:rowOff>
    </xdr:from>
    <xdr:to>
      <xdr:col>6</xdr:col>
      <xdr:colOff>38100</xdr:colOff>
      <xdr:row>58</xdr:row>
      <xdr:rowOff>155575</xdr:rowOff>
    </xdr:to>
    <xdr:sp macro="" textlink="">
      <xdr:nvSpPr>
        <xdr:cNvPr id="194" name="楕円 193">
          <a:extLst>
            <a:ext uri="{FF2B5EF4-FFF2-40B4-BE49-F238E27FC236}">
              <a16:creationId xmlns:a16="http://schemas.microsoft.com/office/drawing/2014/main" id="{BE2386FB-311D-4DA8-A3A2-D2374CC17AFB}"/>
            </a:ext>
          </a:extLst>
        </xdr:cNvPr>
        <xdr:cNvSpPr/>
      </xdr:nvSpPr>
      <xdr:spPr>
        <a:xfrm>
          <a:off x="1008063" y="94551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104775</xdr:rowOff>
    </xdr:from>
    <xdr:to>
      <xdr:col>10</xdr:col>
      <xdr:colOff>114300</xdr:colOff>
      <xdr:row>58</xdr:row>
      <xdr:rowOff>139065</xdr:rowOff>
    </xdr:to>
    <xdr:cxnSp macro="">
      <xdr:nvCxnSpPr>
        <xdr:cNvPr id="195" name="直線コネクタ 194">
          <a:extLst>
            <a:ext uri="{FF2B5EF4-FFF2-40B4-BE49-F238E27FC236}">
              <a16:creationId xmlns:a16="http://schemas.microsoft.com/office/drawing/2014/main" id="{B0D82748-7735-40A6-A068-8313F4A410FA}"/>
            </a:ext>
          </a:extLst>
        </xdr:cNvPr>
        <xdr:cNvCxnSpPr/>
      </xdr:nvCxnSpPr>
      <xdr:spPr>
        <a:xfrm>
          <a:off x="1058863" y="9505950"/>
          <a:ext cx="81756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D0080F27-BE31-42DD-A9DE-C4673A0E8C25}"/>
            </a:ext>
          </a:extLst>
        </xdr:cNvPr>
        <xdr:cNvSpPr txBox="1"/>
      </xdr:nvSpPr>
      <xdr:spPr>
        <a:xfrm>
          <a:off x="3324869" y="968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BB45B28F-8184-487F-BEB4-471574477B16}"/>
            </a:ext>
          </a:extLst>
        </xdr:cNvPr>
        <xdr:cNvSpPr txBox="1"/>
      </xdr:nvSpPr>
      <xdr:spPr>
        <a:xfrm>
          <a:off x="2505719" y="966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25E72763-AC28-49ED-90D7-31097FEE9009}"/>
            </a:ext>
          </a:extLst>
        </xdr:cNvPr>
        <xdr:cNvSpPr txBox="1"/>
      </xdr:nvSpPr>
      <xdr:spPr>
        <a:xfrm>
          <a:off x="1688157"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9B3410CD-E430-4BEE-8472-054C57CCF7B9}"/>
            </a:ext>
          </a:extLst>
        </xdr:cNvPr>
        <xdr:cNvSpPr txBox="1"/>
      </xdr:nvSpPr>
      <xdr:spPr>
        <a:xfrm>
          <a:off x="870594"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200" name="n_1mainValue【体育館・プール】&#10;有形固定資産減価償却率">
          <a:extLst>
            <a:ext uri="{FF2B5EF4-FFF2-40B4-BE49-F238E27FC236}">
              <a16:creationId xmlns:a16="http://schemas.microsoft.com/office/drawing/2014/main" id="{57714B4E-4294-4C9F-8119-668E0AF283A8}"/>
            </a:ext>
          </a:extLst>
        </xdr:cNvPr>
        <xdr:cNvSpPr txBox="1"/>
      </xdr:nvSpPr>
      <xdr:spPr>
        <a:xfrm>
          <a:off x="3324869" y="935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201" name="n_2mainValue【体育館・プール】&#10;有形固定資産減価償却率">
          <a:extLst>
            <a:ext uri="{FF2B5EF4-FFF2-40B4-BE49-F238E27FC236}">
              <a16:creationId xmlns:a16="http://schemas.microsoft.com/office/drawing/2014/main" id="{EEBF967E-0CC6-4C37-9B15-6A600D8B14CB}"/>
            </a:ext>
          </a:extLst>
        </xdr:cNvPr>
        <xdr:cNvSpPr txBox="1"/>
      </xdr:nvSpPr>
      <xdr:spPr>
        <a:xfrm>
          <a:off x="2505719"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34942</xdr:rowOff>
    </xdr:from>
    <xdr:ext cx="405111" cy="259045"/>
    <xdr:sp macro="" textlink="">
      <xdr:nvSpPr>
        <xdr:cNvPr id="202" name="n_3mainValue【体育館・プール】&#10;有形固定資産減価償却率">
          <a:extLst>
            <a:ext uri="{FF2B5EF4-FFF2-40B4-BE49-F238E27FC236}">
              <a16:creationId xmlns:a16="http://schemas.microsoft.com/office/drawing/2014/main" id="{37778C36-2070-44C7-8DFC-6EF3905B6FAA}"/>
            </a:ext>
          </a:extLst>
        </xdr:cNvPr>
        <xdr:cNvSpPr txBox="1"/>
      </xdr:nvSpPr>
      <xdr:spPr>
        <a:xfrm>
          <a:off x="1688157"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652</xdr:rowOff>
    </xdr:from>
    <xdr:ext cx="405111" cy="259045"/>
    <xdr:sp macro="" textlink="">
      <xdr:nvSpPr>
        <xdr:cNvPr id="203" name="n_4mainValue【体育館・プール】&#10;有形固定資産減価償却率">
          <a:extLst>
            <a:ext uri="{FF2B5EF4-FFF2-40B4-BE49-F238E27FC236}">
              <a16:creationId xmlns:a16="http://schemas.microsoft.com/office/drawing/2014/main" id="{3E0A6413-E2AA-4C2A-A7CA-B7D7DA414A39}"/>
            </a:ext>
          </a:extLst>
        </xdr:cNvPr>
        <xdr:cNvSpPr txBox="1"/>
      </xdr:nvSpPr>
      <xdr:spPr>
        <a:xfrm>
          <a:off x="87059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FCD2DDD-222E-4ED3-A98A-4DE1FF3A12FF}"/>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AB31E70-4691-474B-9E82-EC16A712BCDB}"/>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2C88017-4E4E-4542-81CA-9EC3CB6BFC84}"/>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B6C34CB-DF72-46DC-BC54-52B81CDBC555}"/>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D4E1440-82A3-4FB2-9AB7-3383A2ECBDB3}"/>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1FB2528-DB39-45C0-B6D2-6BC8EF647A92}"/>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786F6EE-A48E-4B1F-9C5F-450E0206E876}"/>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D15C596-B5BB-4F7B-A46D-89C66DB23CFC}"/>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5EAF04A-E663-4D84-8BA8-C64B2E433BBC}"/>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F347930-FECD-40EE-829B-8CF4AFD02496}"/>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2D7DD71-8828-4F0B-A3AB-598806459260}"/>
            </a:ext>
          </a:extLst>
        </xdr:cNvPr>
        <xdr:cNvCxnSpPr/>
      </xdr:nvCxnSpPr>
      <xdr:spPr>
        <a:xfrm>
          <a:off x="6118225" y="1037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B0FA00F2-2300-435C-A087-958A698C2E44}"/>
            </a:ext>
          </a:extLst>
        </xdr:cNvPr>
        <xdr:cNvSpPr txBox="1"/>
      </xdr:nvSpPr>
      <xdr:spPr>
        <a:xfrm>
          <a:off x="5679621"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AF666CE1-52D1-4B3E-A979-71478679C184}"/>
            </a:ext>
          </a:extLst>
        </xdr:cNvPr>
        <xdr:cNvCxnSpPr/>
      </xdr:nvCxnSpPr>
      <xdr:spPr>
        <a:xfrm>
          <a:off x="6118225" y="994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40632DEC-34D1-4D19-8FFE-9D93D9378252}"/>
            </a:ext>
          </a:extLst>
        </xdr:cNvPr>
        <xdr:cNvSpPr txBox="1"/>
      </xdr:nvSpPr>
      <xdr:spPr>
        <a:xfrm>
          <a:off x="5679621"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B2B06C45-FED2-4758-BF7C-477A2C34B4B8}"/>
            </a:ext>
          </a:extLst>
        </xdr:cNvPr>
        <xdr:cNvCxnSpPr/>
      </xdr:nvCxnSpPr>
      <xdr:spPr>
        <a:xfrm>
          <a:off x="6118225" y="951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5EBD5683-BEB4-4261-B3AA-DDED9327D18F}"/>
            </a:ext>
          </a:extLst>
        </xdr:cNvPr>
        <xdr:cNvSpPr txBox="1"/>
      </xdr:nvSpPr>
      <xdr:spPr>
        <a:xfrm>
          <a:off x="56796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F012681-2D57-44F5-92B8-029418091CB1}"/>
            </a:ext>
          </a:extLst>
        </xdr:cNvPr>
        <xdr:cNvCxnSpPr/>
      </xdr:nvCxnSpPr>
      <xdr:spPr>
        <a:xfrm>
          <a:off x="6118225" y="9077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93E6FF2-2AB8-4ED6-AAAC-3E937DE3487C}"/>
            </a:ext>
          </a:extLst>
        </xdr:cNvPr>
        <xdr:cNvSpPr txBox="1"/>
      </xdr:nvSpPr>
      <xdr:spPr>
        <a:xfrm>
          <a:off x="567962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0BA9DEF-A262-4E46-BB19-54D4935E8C57}"/>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D70867D0-8234-43C9-8173-6755EA2148C8}"/>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E8C50A7E-7AD5-455C-8FF7-C4C2C7E3D448}"/>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8FDAE187-D3C0-4C2B-8EFC-97991EE54BDA}"/>
            </a:ext>
          </a:extLst>
        </xdr:cNvPr>
        <xdr:cNvCxnSpPr/>
      </xdr:nvCxnSpPr>
      <xdr:spPr>
        <a:xfrm flipV="1">
          <a:off x="9691053" y="9077325"/>
          <a:ext cx="0" cy="12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1C884762-A5C2-45FA-892C-498DBFBEDEE0}"/>
            </a:ext>
          </a:extLst>
        </xdr:cNvPr>
        <xdr:cNvSpPr txBox="1"/>
      </xdr:nvSpPr>
      <xdr:spPr>
        <a:xfrm>
          <a:off x="9729788" y="1037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BBB98D9E-AEC0-4ACA-9129-E5646E1D2973}"/>
            </a:ext>
          </a:extLst>
        </xdr:cNvPr>
        <xdr:cNvCxnSpPr/>
      </xdr:nvCxnSpPr>
      <xdr:spPr>
        <a:xfrm>
          <a:off x="9617075" y="1036853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174261A5-E114-4836-8203-F983F4A3CD5A}"/>
            </a:ext>
          </a:extLst>
        </xdr:cNvPr>
        <xdr:cNvSpPr txBox="1"/>
      </xdr:nvSpPr>
      <xdr:spPr>
        <a:xfrm>
          <a:off x="9729788" y="887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E08E0216-EFE4-46D4-9DF5-18AD86915052}"/>
            </a:ext>
          </a:extLst>
        </xdr:cNvPr>
        <xdr:cNvCxnSpPr/>
      </xdr:nvCxnSpPr>
      <xdr:spPr>
        <a:xfrm>
          <a:off x="9617075" y="90773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5E87357E-1101-4EA0-9AE7-3B3931CF420D}"/>
            </a:ext>
          </a:extLst>
        </xdr:cNvPr>
        <xdr:cNvSpPr txBox="1"/>
      </xdr:nvSpPr>
      <xdr:spPr>
        <a:xfrm>
          <a:off x="9729788" y="1005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89250108-FB8F-44E1-9521-940D39E4B59B}"/>
            </a:ext>
          </a:extLst>
        </xdr:cNvPr>
        <xdr:cNvSpPr/>
      </xdr:nvSpPr>
      <xdr:spPr>
        <a:xfrm>
          <a:off x="9655175" y="1007351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09B7C87-AC0F-434D-89E0-6783D7AF03F6}"/>
            </a:ext>
          </a:extLst>
        </xdr:cNvPr>
        <xdr:cNvSpPr/>
      </xdr:nvSpPr>
      <xdr:spPr>
        <a:xfrm>
          <a:off x="8874125" y="100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97A8E6E7-EE0B-4204-AE62-B42F819902FF}"/>
            </a:ext>
          </a:extLst>
        </xdr:cNvPr>
        <xdr:cNvSpPr/>
      </xdr:nvSpPr>
      <xdr:spPr>
        <a:xfrm>
          <a:off x="8056563" y="1007808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977CF828-CB00-4E39-BB85-21EE06D0A0D2}"/>
            </a:ext>
          </a:extLst>
        </xdr:cNvPr>
        <xdr:cNvSpPr/>
      </xdr:nvSpPr>
      <xdr:spPr>
        <a:xfrm>
          <a:off x="7224713" y="100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F7D82F64-B77E-4345-8C9F-8F3348490C48}"/>
            </a:ext>
          </a:extLst>
        </xdr:cNvPr>
        <xdr:cNvSpPr/>
      </xdr:nvSpPr>
      <xdr:spPr>
        <a:xfrm>
          <a:off x="6407150" y="100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DE9AEC1-3AF0-46DB-A1EC-E4ACD18CCE2A}"/>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A50FBBB-A82F-4573-9CC3-1D7CA3B2A4EE}"/>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EFD520D-5273-49F7-AB18-B88C386417AD}"/>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D95D98-E6A3-4C21-96D7-EC933B283DE3}"/>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8B2564D-95D5-4BD8-91BB-FAEE16583D18}"/>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41" name="楕円 240">
          <a:extLst>
            <a:ext uri="{FF2B5EF4-FFF2-40B4-BE49-F238E27FC236}">
              <a16:creationId xmlns:a16="http://schemas.microsoft.com/office/drawing/2014/main" id="{0CED03FC-ABA5-4F2B-B131-67E1C945D6B6}"/>
            </a:ext>
          </a:extLst>
        </xdr:cNvPr>
        <xdr:cNvSpPr/>
      </xdr:nvSpPr>
      <xdr:spPr>
        <a:xfrm>
          <a:off x="9655175" y="1001903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42" name="【体育館・プール】&#10;一人当たり面積該当値テキスト">
          <a:extLst>
            <a:ext uri="{FF2B5EF4-FFF2-40B4-BE49-F238E27FC236}">
              <a16:creationId xmlns:a16="http://schemas.microsoft.com/office/drawing/2014/main" id="{D8C30F72-B7B0-4BF9-8ACD-49D2A3335F87}"/>
            </a:ext>
          </a:extLst>
        </xdr:cNvPr>
        <xdr:cNvSpPr txBox="1"/>
      </xdr:nvSpPr>
      <xdr:spPr>
        <a:xfrm>
          <a:off x="9729788"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243" name="楕円 242">
          <a:extLst>
            <a:ext uri="{FF2B5EF4-FFF2-40B4-BE49-F238E27FC236}">
              <a16:creationId xmlns:a16="http://schemas.microsoft.com/office/drawing/2014/main" id="{8551D063-6B28-4B8E-A9A1-F03086F1A8C1}"/>
            </a:ext>
          </a:extLst>
        </xdr:cNvPr>
        <xdr:cNvSpPr/>
      </xdr:nvSpPr>
      <xdr:spPr>
        <a:xfrm>
          <a:off x="8874125" y="100190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11430</xdr:rowOff>
    </xdr:to>
    <xdr:cxnSp macro="">
      <xdr:nvCxnSpPr>
        <xdr:cNvPr id="244" name="直線コネクタ 243">
          <a:extLst>
            <a:ext uri="{FF2B5EF4-FFF2-40B4-BE49-F238E27FC236}">
              <a16:creationId xmlns:a16="http://schemas.microsoft.com/office/drawing/2014/main" id="{4D9751C7-742A-4CA4-AD35-9345F14D0378}"/>
            </a:ext>
          </a:extLst>
        </xdr:cNvPr>
        <xdr:cNvCxnSpPr/>
      </xdr:nvCxnSpPr>
      <xdr:spPr>
        <a:xfrm>
          <a:off x="8924925" y="10060305"/>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134366</xdr:rowOff>
    </xdr:from>
    <xdr:to>
      <xdr:col>46</xdr:col>
      <xdr:colOff>38100</xdr:colOff>
      <xdr:row>62</xdr:row>
      <xdr:rowOff>64516</xdr:rowOff>
    </xdr:to>
    <xdr:sp macro="" textlink="">
      <xdr:nvSpPr>
        <xdr:cNvPr id="245" name="楕円 244">
          <a:extLst>
            <a:ext uri="{FF2B5EF4-FFF2-40B4-BE49-F238E27FC236}">
              <a16:creationId xmlns:a16="http://schemas.microsoft.com/office/drawing/2014/main" id="{FE3A72C7-360C-4A96-900E-BAEBF66FA151}"/>
            </a:ext>
          </a:extLst>
        </xdr:cNvPr>
        <xdr:cNvSpPr/>
      </xdr:nvSpPr>
      <xdr:spPr>
        <a:xfrm>
          <a:off x="8056563" y="1002131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13716</xdr:rowOff>
    </xdr:to>
    <xdr:cxnSp macro="">
      <xdr:nvCxnSpPr>
        <xdr:cNvPr id="246" name="直線コネクタ 245">
          <a:extLst>
            <a:ext uri="{FF2B5EF4-FFF2-40B4-BE49-F238E27FC236}">
              <a16:creationId xmlns:a16="http://schemas.microsoft.com/office/drawing/2014/main" id="{AC44F178-FE95-49ED-9435-BC0FF2CA426F}"/>
            </a:ext>
          </a:extLst>
        </xdr:cNvPr>
        <xdr:cNvCxnSpPr/>
      </xdr:nvCxnSpPr>
      <xdr:spPr>
        <a:xfrm flipV="1">
          <a:off x="8107363" y="10060305"/>
          <a:ext cx="817562"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47" name="楕円 246">
          <a:extLst>
            <a:ext uri="{FF2B5EF4-FFF2-40B4-BE49-F238E27FC236}">
              <a16:creationId xmlns:a16="http://schemas.microsoft.com/office/drawing/2014/main" id="{EFB8A187-3B7E-496B-A08E-54F242394C5B}"/>
            </a:ext>
          </a:extLst>
        </xdr:cNvPr>
        <xdr:cNvSpPr/>
      </xdr:nvSpPr>
      <xdr:spPr>
        <a:xfrm>
          <a:off x="7224713" y="100190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13716</xdr:rowOff>
    </xdr:to>
    <xdr:cxnSp macro="">
      <xdr:nvCxnSpPr>
        <xdr:cNvPr id="248" name="直線コネクタ 247">
          <a:extLst>
            <a:ext uri="{FF2B5EF4-FFF2-40B4-BE49-F238E27FC236}">
              <a16:creationId xmlns:a16="http://schemas.microsoft.com/office/drawing/2014/main" id="{9FAD256A-C6E6-42FC-892C-2D010314D6C6}"/>
            </a:ext>
          </a:extLst>
        </xdr:cNvPr>
        <xdr:cNvCxnSpPr/>
      </xdr:nvCxnSpPr>
      <xdr:spPr>
        <a:xfrm>
          <a:off x="7275513" y="10060305"/>
          <a:ext cx="8318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127508</xdr:rowOff>
    </xdr:from>
    <xdr:to>
      <xdr:col>36</xdr:col>
      <xdr:colOff>165100</xdr:colOff>
      <xdr:row>62</xdr:row>
      <xdr:rowOff>57658</xdr:rowOff>
    </xdr:to>
    <xdr:sp macro="" textlink="">
      <xdr:nvSpPr>
        <xdr:cNvPr id="249" name="楕円 248">
          <a:extLst>
            <a:ext uri="{FF2B5EF4-FFF2-40B4-BE49-F238E27FC236}">
              <a16:creationId xmlns:a16="http://schemas.microsoft.com/office/drawing/2014/main" id="{04F327ED-5807-4F6E-B715-2B07EBA172BB}"/>
            </a:ext>
          </a:extLst>
        </xdr:cNvPr>
        <xdr:cNvSpPr/>
      </xdr:nvSpPr>
      <xdr:spPr>
        <a:xfrm>
          <a:off x="6407150" y="100144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xdr:rowOff>
    </xdr:from>
    <xdr:to>
      <xdr:col>41</xdr:col>
      <xdr:colOff>50800</xdr:colOff>
      <xdr:row>62</xdr:row>
      <xdr:rowOff>11430</xdr:rowOff>
    </xdr:to>
    <xdr:cxnSp macro="">
      <xdr:nvCxnSpPr>
        <xdr:cNvPr id="250" name="直線コネクタ 249">
          <a:extLst>
            <a:ext uri="{FF2B5EF4-FFF2-40B4-BE49-F238E27FC236}">
              <a16:creationId xmlns:a16="http://schemas.microsoft.com/office/drawing/2014/main" id="{4F330F6B-98D2-42D8-8465-8A418359C458}"/>
            </a:ext>
          </a:extLst>
        </xdr:cNvPr>
        <xdr:cNvCxnSpPr/>
      </xdr:nvCxnSpPr>
      <xdr:spPr>
        <a:xfrm>
          <a:off x="6457950" y="10055733"/>
          <a:ext cx="817563"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B5C4FEA9-F585-460A-90F2-0980E175DD53}"/>
            </a:ext>
          </a:extLst>
        </xdr:cNvPr>
        <xdr:cNvSpPr txBox="1"/>
      </xdr:nvSpPr>
      <xdr:spPr>
        <a:xfrm>
          <a:off x="8691640" y="1016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730AAD6D-D029-46F9-94C5-DC57C882B536}"/>
            </a:ext>
          </a:extLst>
        </xdr:cNvPr>
        <xdr:cNvSpPr txBox="1"/>
      </xdr:nvSpPr>
      <xdr:spPr>
        <a:xfrm>
          <a:off x="7886777" y="1017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5A061E86-8855-48DA-A4E2-5F3D075E85A1}"/>
            </a:ext>
          </a:extLst>
        </xdr:cNvPr>
        <xdr:cNvSpPr txBox="1"/>
      </xdr:nvSpPr>
      <xdr:spPr>
        <a:xfrm>
          <a:off x="7054927" y="101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3A9BDBA6-7E43-43EE-BE9D-38ADD4839FA1}"/>
            </a:ext>
          </a:extLst>
        </xdr:cNvPr>
        <xdr:cNvSpPr txBox="1"/>
      </xdr:nvSpPr>
      <xdr:spPr>
        <a:xfrm>
          <a:off x="6237365" y="101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78757</xdr:rowOff>
    </xdr:from>
    <xdr:ext cx="469744" cy="259045"/>
    <xdr:sp macro="" textlink="">
      <xdr:nvSpPr>
        <xdr:cNvPr id="255" name="n_1mainValue【体育館・プール】&#10;一人当たり面積">
          <a:extLst>
            <a:ext uri="{FF2B5EF4-FFF2-40B4-BE49-F238E27FC236}">
              <a16:creationId xmlns:a16="http://schemas.microsoft.com/office/drawing/2014/main" id="{029DF7D6-1A5C-4CB1-A652-A306F4C45C95}"/>
            </a:ext>
          </a:extLst>
        </xdr:cNvPr>
        <xdr:cNvSpPr txBox="1"/>
      </xdr:nvSpPr>
      <xdr:spPr>
        <a:xfrm>
          <a:off x="8691640" y="980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81043</xdr:rowOff>
    </xdr:from>
    <xdr:ext cx="469744" cy="259045"/>
    <xdr:sp macro="" textlink="">
      <xdr:nvSpPr>
        <xdr:cNvPr id="256" name="n_2mainValue【体育館・プール】&#10;一人当たり面積">
          <a:extLst>
            <a:ext uri="{FF2B5EF4-FFF2-40B4-BE49-F238E27FC236}">
              <a16:creationId xmlns:a16="http://schemas.microsoft.com/office/drawing/2014/main" id="{D57ED66C-E0E1-4511-AF01-48EBAA464AE4}"/>
            </a:ext>
          </a:extLst>
        </xdr:cNvPr>
        <xdr:cNvSpPr txBox="1"/>
      </xdr:nvSpPr>
      <xdr:spPr>
        <a:xfrm>
          <a:off x="7886777" y="98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78757</xdr:rowOff>
    </xdr:from>
    <xdr:ext cx="469744" cy="259045"/>
    <xdr:sp macro="" textlink="">
      <xdr:nvSpPr>
        <xdr:cNvPr id="257" name="n_3mainValue【体育館・プール】&#10;一人当たり面積">
          <a:extLst>
            <a:ext uri="{FF2B5EF4-FFF2-40B4-BE49-F238E27FC236}">
              <a16:creationId xmlns:a16="http://schemas.microsoft.com/office/drawing/2014/main" id="{2EA19E02-D983-4782-A619-B4920186E0B4}"/>
            </a:ext>
          </a:extLst>
        </xdr:cNvPr>
        <xdr:cNvSpPr txBox="1"/>
      </xdr:nvSpPr>
      <xdr:spPr>
        <a:xfrm>
          <a:off x="7054927" y="980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74185</xdr:rowOff>
    </xdr:from>
    <xdr:ext cx="469744" cy="259045"/>
    <xdr:sp macro="" textlink="">
      <xdr:nvSpPr>
        <xdr:cNvPr id="258" name="n_4mainValue【体育館・プール】&#10;一人当たり面積">
          <a:extLst>
            <a:ext uri="{FF2B5EF4-FFF2-40B4-BE49-F238E27FC236}">
              <a16:creationId xmlns:a16="http://schemas.microsoft.com/office/drawing/2014/main" id="{984F9B80-C419-4DC6-8833-06BFD7F9E808}"/>
            </a:ext>
          </a:extLst>
        </xdr:cNvPr>
        <xdr:cNvSpPr txBox="1"/>
      </xdr:nvSpPr>
      <xdr:spPr>
        <a:xfrm>
          <a:off x="6237365" y="97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C19199F-91F7-4AEB-9865-C481BF4B4C5D}"/>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DFD4FED-BFC6-43CF-B4E3-0A7057447B64}"/>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90F5181-B1D6-404E-8C5A-8DD29F1706F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5EB5CE0-6A79-468E-BDC1-9412C59F7E0D}"/>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3B15975-4F04-48DF-84B1-92F6869BD674}"/>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4F85C4E-0983-42B1-86B3-417F855EC3DE}"/>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193247B-9FB6-42D3-A22C-CE7CF42FB734}"/>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A2DBA5E-B8DB-40CE-94B6-293B6D71092F}"/>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80B079A-8BE0-4DC7-83F5-F8495A8EECEE}"/>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8909BDA-9584-4E56-B290-5BA22C1D3A8A}"/>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BFE6B3A-B974-455D-98B3-DC7261CC4F52}"/>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37CA1F3-4D01-4696-BE94-A9384DAF7521}"/>
            </a:ext>
          </a:extLst>
        </xdr:cNvPr>
        <xdr:cNvCxnSpPr/>
      </xdr:nvCxnSpPr>
      <xdr:spPr>
        <a:xfrm>
          <a:off x="70485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930C170A-4D10-4282-9D48-6142AEB2A03C}"/>
            </a:ext>
          </a:extLst>
        </xdr:cNvPr>
        <xdr:cNvSpPr txBox="1"/>
      </xdr:nvSpPr>
      <xdr:spPr>
        <a:xfrm>
          <a:off x="28053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14CE0F7B-3DB0-491D-8CC4-05F0B5FFFA61}"/>
            </a:ext>
          </a:extLst>
        </xdr:cNvPr>
        <xdr:cNvCxnSpPr/>
      </xdr:nvCxnSpPr>
      <xdr:spPr>
        <a:xfrm>
          <a:off x="70485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28F8F3AA-A69B-41FF-9FD8-5C7268FC04B9}"/>
            </a:ext>
          </a:extLst>
        </xdr:cNvPr>
        <xdr:cNvSpPr txBox="1"/>
      </xdr:nvSpPr>
      <xdr:spPr>
        <a:xfrm>
          <a:off x="344654" y="13411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9D7CC85D-4CDF-436D-96FA-E4D2B42520BD}"/>
            </a:ext>
          </a:extLst>
        </xdr:cNvPr>
        <xdr:cNvCxnSpPr/>
      </xdr:nvCxnSpPr>
      <xdr:spPr>
        <a:xfrm>
          <a:off x="70485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4D09228-1409-4A35-9704-3A7B480199E8}"/>
            </a:ext>
          </a:extLst>
        </xdr:cNvPr>
        <xdr:cNvSpPr txBox="1"/>
      </xdr:nvSpPr>
      <xdr:spPr>
        <a:xfrm>
          <a:off x="344654" y="1297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ED30E30F-07B5-4A29-BC97-C88580345265}"/>
            </a:ext>
          </a:extLst>
        </xdr:cNvPr>
        <xdr:cNvCxnSpPr/>
      </xdr:nvCxnSpPr>
      <xdr:spPr>
        <a:xfrm>
          <a:off x="70485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75B657FA-9B9C-4618-AF5A-0184163DA2E1}"/>
            </a:ext>
          </a:extLst>
        </xdr:cNvPr>
        <xdr:cNvSpPr txBox="1"/>
      </xdr:nvSpPr>
      <xdr:spPr>
        <a:xfrm>
          <a:off x="344654" y="1254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575A6CA-BF2F-4F48-B17C-6D02F456FBE6}"/>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35C6C46-7E47-4679-9CE1-F2A7CA491262}"/>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A377B1A8-0535-4399-A57A-1AB51CEA5D5D}"/>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78324E8E-BCF6-4422-8C9A-070605260647}"/>
            </a:ext>
          </a:extLst>
        </xdr:cNvPr>
        <xdr:cNvCxnSpPr/>
      </xdr:nvCxnSpPr>
      <xdr:spPr>
        <a:xfrm flipV="1">
          <a:off x="4291965" y="12627863"/>
          <a:ext cx="0" cy="126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751AE153-55B5-4303-A396-50E27B6870B6}"/>
            </a:ext>
          </a:extLst>
        </xdr:cNvPr>
        <xdr:cNvSpPr txBox="1"/>
      </xdr:nvSpPr>
      <xdr:spPr>
        <a:xfrm>
          <a:off x="4330700"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57FB3CFC-5E56-4AF7-AA7D-A4414D0EE9C2}"/>
            </a:ext>
          </a:extLst>
        </xdr:cNvPr>
        <xdr:cNvCxnSpPr/>
      </xdr:nvCxnSpPr>
      <xdr:spPr>
        <a:xfrm>
          <a:off x="4217988" y="138912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24D96F6-06DF-4C49-A737-7F1EA53BFA0C}"/>
            </a:ext>
          </a:extLst>
        </xdr:cNvPr>
        <xdr:cNvSpPr txBox="1"/>
      </xdr:nvSpPr>
      <xdr:spPr>
        <a:xfrm>
          <a:off x="4330700" y="1241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2B4744A5-4C48-4E8E-95EE-9D0787CDA5D7}"/>
            </a:ext>
          </a:extLst>
        </xdr:cNvPr>
        <xdr:cNvCxnSpPr/>
      </xdr:nvCxnSpPr>
      <xdr:spPr>
        <a:xfrm>
          <a:off x="4217988" y="1262786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9B3583B-B24C-41C7-A245-664C13834D1B}"/>
            </a:ext>
          </a:extLst>
        </xdr:cNvPr>
        <xdr:cNvSpPr txBox="1"/>
      </xdr:nvSpPr>
      <xdr:spPr>
        <a:xfrm>
          <a:off x="4330700" y="1301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3E5C3C72-5509-4149-9B4E-FC4F8B329EB8}"/>
            </a:ext>
          </a:extLst>
        </xdr:cNvPr>
        <xdr:cNvSpPr/>
      </xdr:nvSpPr>
      <xdr:spPr>
        <a:xfrm>
          <a:off x="4241800" y="130399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887CF988-CC3E-4005-86F2-C0F594D231CA}"/>
            </a:ext>
          </a:extLst>
        </xdr:cNvPr>
        <xdr:cNvSpPr/>
      </xdr:nvSpPr>
      <xdr:spPr>
        <a:xfrm>
          <a:off x="3475038" y="1300340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3608ADE1-4F9D-4E68-A5F9-223F152ABD7D}"/>
            </a:ext>
          </a:extLst>
        </xdr:cNvPr>
        <xdr:cNvSpPr/>
      </xdr:nvSpPr>
      <xdr:spPr>
        <a:xfrm>
          <a:off x="2643188" y="129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DC0DE61B-0276-42E9-8F62-DE3FFD3AC813}"/>
            </a:ext>
          </a:extLst>
        </xdr:cNvPr>
        <xdr:cNvSpPr/>
      </xdr:nvSpPr>
      <xdr:spPr>
        <a:xfrm>
          <a:off x="1825625" y="12948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5088AAEB-62E9-459E-B1F5-561E1B4F85C7}"/>
            </a:ext>
          </a:extLst>
        </xdr:cNvPr>
        <xdr:cNvSpPr/>
      </xdr:nvSpPr>
      <xdr:spPr>
        <a:xfrm>
          <a:off x="1008063" y="129123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5737EB8-3066-4BDF-8193-1AE33D7686D1}"/>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1211E23-5441-4735-B1E3-55C0505B7BE9}"/>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FEA227B-6233-4378-B129-E3F3A2570519}"/>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B230E89-BF20-4780-AA9B-E87B118A2B7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DDBAE58-C816-404A-A823-E19344273792}"/>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145035</xdr:rowOff>
    </xdr:from>
    <xdr:to>
      <xdr:col>24</xdr:col>
      <xdr:colOff>114300</xdr:colOff>
      <xdr:row>80</xdr:row>
      <xdr:rowOff>75185</xdr:rowOff>
    </xdr:to>
    <xdr:sp macro="" textlink="">
      <xdr:nvSpPr>
        <xdr:cNvPr id="297" name="楕円 296">
          <a:extLst>
            <a:ext uri="{FF2B5EF4-FFF2-40B4-BE49-F238E27FC236}">
              <a16:creationId xmlns:a16="http://schemas.microsoft.com/office/drawing/2014/main" id="{F80A5BB3-DBB1-41FB-8607-B1F7A2E7DC3B}"/>
            </a:ext>
          </a:extLst>
        </xdr:cNvPr>
        <xdr:cNvSpPr/>
      </xdr:nvSpPr>
      <xdr:spPr>
        <a:xfrm>
          <a:off x="4241800" y="129466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167912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DBB0D703-A233-4735-8E16-A20351A21534}"/>
            </a:ext>
          </a:extLst>
        </xdr:cNvPr>
        <xdr:cNvSpPr txBox="1"/>
      </xdr:nvSpPr>
      <xdr:spPr>
        <a:xfrm>
          <a:off x="4330700" y="1280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131318</xdr:rowOff>
    </xdr:from>
    <xdr:to>
      <xdr:col>20</xdr:col>
      <xdr:colOff>38100</xdr:colOff>
      <xdr:row>80</xdr:row>
      <xdr:rowOff>61468</xdr:rowOff>
    </xdr:to>
    <xdr:sp macro="" textlink="">
      <xdr:nvSpPr>
        <xdr:cNvPr id="299" name="楕円 298">
          <a:extLst>
            <a:ext uri="{FF2B5EF4-FFF2-40B4-BE49-F238E27FC236}">
              <a16:creationId xmlns:a16="http://schemas.microsoft.com/office/drawing/2014/main" id="{DAC1CB63-824D-4762-8FB8-FCB9468CB1F5}"/>
            </a:ext>
          </a:extLst>
        </xdr:cNvPr>
        <xdr:cNvSpPr/>
      </xdr:nvSpPr>
      <xdr:spPr>
        <a:xfrm>
          <a:off x="3475038" y="129329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xdr:rowOff>
    </xdr:from>
    <xdr:to>
      <xdr:col>24</xdr:col>
      <xdr:colOff>63500</xdr:colOff>
      <xdr:row>80</xdr:row>
      <xdr:rowOff>24385</xdr:rowOff>
    </xdr:to>
    <xdr:cxnSp macro="">
      <xdr:nvCxnSpPr>
        <xdr:cNvPr id="300" name="直線コネクタ 299">
          <a:extLst>
            <a:ext uri="{FF2B5EF4-FFF2-40B4-BE49-F238E27FC236}">
              <a16:creationId xmlns:a16="http://schemas.microsoft.com/office/drawing/2014/main" id="{7B3DAAB8-40D7-424A-9398-F3859EAD7C82}"/>
            </a:ext>
          </a:extLst>
        </xdr:cNvPr>
        <xdr:cNvCxnSpPr/>
      </xdr:nvCxnSpPr>
      <xdr:spPr>
        <a:xfrm>
          <a:off x="3525838" y="12974193"/>
          <a:ext cx="766762"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301" name="楕円 300">
          <a:extLst>
            <a:ext uri="{FF2B5EF4-FFF2-40B4-BE49-F238E27FC236}">
              <a16:creationId xmlns:a16="http://schemas.microsoft.com/office/drawing/2014/main" id="{F5B7E17C-3A22-460E-83DB-59336B044D0D}"/>
            </a:ext>
          </a:extLst>
        </xdr:cNvPr>
        <xdr:cNvSpPr/>
      </xdr:nvSpPr>
      <xdr:spPr>
        <a:xfrm>
          <a:off x="2643188" y="128917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80</xdr:row>
      <xdr:rowOff>10668</xdr:rowOff>
    </xdr:to>
    <xdr:cxnSp macro="">
      <xdr:nvCxnSpPr>
        <xdr:cNvPr id="302" name="直線コネクタ 301">
          <a:extLst>
            <a:ext uri="{FF2B5EF4-FFF2-40B4-BE49-F238E27FC236}">
              <a16:creationId xmlns:a16="http://schemas.microsoft.com/office/drawing/2014/main" id="{8173C3E0-F59E-4649-AFF6-D3D7848C4568}"/>
            </a:ext>
          </a:extLst>
        </xdr:cNvPr>
        <xdr:cNvCxnSpPr/>
      </xdr:nvCxnSpPr>
      <xdr:spPr>
        <a:xfrm>
          <a:off x="2693988" y="12942570"/>
          <a:ext cx="83185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51308</xdr:rowOff>
    </xdr:from>
    <xdr:to>
      <xdr:col>10</xdr:col>
      <xdr:colOff>165100</xdr:colOff>
      <xdr:row>79</xdr:row>
      <xdr:rowOff>152908</xdr:rowOff>
    </xdr:to>
    <xdr:sp macro="" textlink="">
      <xdr:nvSpPr>
        <xdr:cNvPr id="303" name="楕円 302">
          <a:extLst>
            <a:ext uri="{FF2B5EF4-FFF2-40B4-BE49-F238E27FC236}">
              <a16:creationId xmlns:a16="http://schemas.microsoft.com/office/drawing/2014/main" id="{CE965F30-3CA8-481A-9F59-5E1F916696D3}"/>
            </a:ext>
          </a:extLst>
        </xdr:cNvPr>
        <xdr:cNvSpPr/>
      </xdr:nvSpPr>
      <xdr:spPr>
        <a:xfrm>
          <a:off x="1825625" y="128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102108</xdr:rowOff>
    </xdr:from>
    <xdr:to>
      <xdr:col>15</xdr:col>
      <xdr:colOff>50800</xdr:colOff>
      <xdr:row>79</xdr:row>
      <xdr:rowOff>140970</xdr:rowOff>
    </xdr:to>
    <xdr:cxnSp macro="">
      <xdr:nvCxnSpPr>
        <xdr:cNvPr id="304" name="直線コネクタ 303">
          <a:extLst>
            <a:ext uri="{FF2B5EF4-FFF2-40B4-BE49-F238E27FC236}">
              <a16:creationId xmlns:a16="http://schemas.microsoft.com/office/drawing/2014/main" id="{82D27F0D-3EB0-4EB7-8621-44DF9F0544E3}"/>
            </a:ext>
          </a:extLst>
        </xdr:cNvPr>
        <xdr:cNvCxnSpPr/>
      </xdr:nvCxnSpPr>
      <xdr:spPr>
        <a:xfrm>
          <a:off x="1876425" y="12903708"/>
          <a:ext cx="817563"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xdr:rowOff>
    </xdr:from>
    <xdr:to>
      <xdr:col>6</xdr:col>
      <xdr:colOff>38100</xdr:colOff>
      <xdr:row>79</xdr:row>
      <xdr:rowOff>118618</xdr:rowOff>
    </xdr:to>
    <xdr:sp macro="" textlink="">
      <xdr:nvSpPr>
        <xdr:cNvPr id="305" name="楕円 304">
          <a:extLst>
            <a:ext uri="{FF2B5EF4-FFF2-40B4-BE49-F238E27FC236}">
              <a16:creationId xmlns:a16="http://schemas.microsoft.com/office/drawing/2014/main" id="{A718F6AC-D25D-4338-BFB9-B0628EA5A956}"/>
            </a:ext>
          </a:extLst>
        </xdr:cNvPr>
        <xdr:cNvSpPr/>
      </xdr:nvSpPr>
      <xdr:spPr>
        <a:xfrm>
          <a:off x="1008063" y="1281861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67818</xdr:rowOff>
    </xdr:from>
    <xdr:to>
      <xdr:col>10</xdr:col>
      <xdr:colOff>114300</xdr:colOff>
      <xdr:row>79</xdr:row>
      <xdr:rowOff>102108</xdr:rowOff>
    </xdr:to>
    <xdr:cxnSp macro="">
      <xdr:nvCxnSpPr>
        <xdr:cNvPr id="306" name="直線コネクタ 305">
          <a:extLst>
            <a:ext uri="{FF2B5EF4-FFF2-40B4-BE49-F238E27FC236}">
              <a16:creationId xmlns:a16="http://schemas.microsoft.com/office/drawing/2014/main" id="{5BD7B8F9-19C5-4495-A1A7-A46D466A527C}"/>
            </a:ext>
          </a:extLst>
        </xdr:cNvPr>
        <xdr:cNvCxnSpPr/>
      </xdr:nvCxnSpPr>
      <xdr:spPr>
        <a:xfrm>
          <a:off x="1058863" y="12869418"/>
          <a:ext cx="81756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37DAED78-DC2D-4E9D-8025-A32C9032E038}"/>
            </a:ext>
          </a:extLst>
        </xdr:cNvPr>
        <xdr:cNvSpPr txBox="1"/>
      </xdr:nvSpPr>
      <xdr:spPr>
        <a:xfrm>
          <a:off x="3324869" y="1309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5A7B342B-2A38-4AB9-8A78-116F22B9D5FA}"/>
            </a:ext>
          </a:extLst>
        </xdr:cNvPr>
        <xdr:cNvSpPr txBox="1"/>
      </xdr:nvSpPr>
      <xdr:spPr>
        <a:xfrm>
          <a:off x="2505719" y="13068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CA60B774-D268-4A1D-AD09-E1E997D9D846}"/>
            </a:ext>
          </a:extLst>
        </xdr:cNvPr>
        <xdr:cNvSpPr txBox="1"/>
      </xdr:nvSpPr>
      <xdr:spPr>
        <a:xfrm>
          <a:off x="1688157"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2804CEBE-56C5-42FB-9A17-69A9A0EDAEF3}"/>
            </a:ext>
          </a:extLst>
        </xdr:cNvPr>
        <xdr:cNvSpPr txBox="1"/>
      </xdr:nvSpPr>
      <xdr:spPr>
        <a:xfrm>
          <a:off x="870594" y="1299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77995</xdr:rowOff>
    </xdr:from>
    <xdr:ext cx="405111" cy="259045"/>
    <xdr:sp macro="" textlink="">
      <xdr:nvSpPr>
        <xdr:cNvPr id="311" name="n_1mainValue【福祉施設】&#10;有形固定資産減価償却率">
          <a:extLst>
            <a:ext uri="{FF2B5EF4-FFF2-40B4-BE49-F238E27FC236}">
              <a16:creationId xmlns:a16="http://schemas.microsoft.com/office/drawing/2014/main" id="{5A4648C7-70C2-48D4-A9E9-949DDF6B480B}"/>
            </a:ext>
          </a:extLst>
        </xdr:cNvPr>
        <xdr:cNvSpPr txBox="1"/>
      </xdr:nvSpPr>
      <xdr:spPr>
        <a:xfrm>
          <a:off x="3324869" y="1271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12" name="n_2mainValue【福祉施設】&#10;有形固定資産減価償却率">
          <a:extLst>
            <a:ext uri="{FF2B5EF4-FFF2-40B4-BE49-F238E27FC236}">
              <a16:creationId xmlns:a16="http://schemas.microsoft.com/office/drawing/2014/main" id="{6E2E459B-3935-49B8-B826-368744782F40}"/>
            </a:ext>
          </a:extLst>
        </xdr:cNvPr>
        <xdr:cNvSpPr txBox="1"/>
      </xdr:nvSpPr>
      <xdr:spPr>
        <a:xfrm>
          <a:off x="2505719" y="1267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13" name="n_3mainValue【福祉施設】&#10;有形固定資産減価償却率">
          <a:extLst>
            <a:ext uri="{FF2B5EF4-FFF2-40B4-BE49-F238E27FC236}">
              <a16:creationId xmlns:a16="http://schemas.microsoft.com/office/drawing/2014/main" id="{90D4F184-791F-45DE-848F-7D8C3029C88B}"/>
            </a:ext>
          </a:extLst>
        </xdr:cNvPr>
        <xdr:cNvSpPr txBox="1"/>
      </xdr:nvSpPr>
      <xdr:spPr>
        <a:xfrm>
          <a:off x="1688157" y="1263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135145</xdr:rowOff>
    </xdr:from>
    <xdr:ext cx="405111" cy="259045"/>
    <xdr:sp macro="" textlink="">
      <xdr:nvSpPr>
        <xdr:cNvPr id="314" name="n_4mainValue【福祉施設】&#10;有形固定資産減価償却率">
          <a:extLst>
            <a:ext uri="{FF2B5EF4-FFF2-40B4-BE49-F238E27FC236}">
              <a16:creationId xmlns:a16="http://schemas.microsoft.com/office/drawing/2014/main" id="{DCD52E83-6394-4874-9C53-C25A80DE94D2}"/>
            </a:ext>
          </a:extLst>
        </xdr:cNvPr>
        <xdr:cNvSpPr txBox="1"/>
      </xdr:nvSpPr>
      <xdr:spPr>
        <a:xfrm>
          <a:off x="870594" y="126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76F4D84-F4A1-470B-820D-B106A5DC5185}"/>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1CFBCB2-5870-4996-8533-FC88B0A2960F}"/>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E43E21B-58F9-40B8-A1B6-C86A4773206B}"/>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60D06D8F-B2B9-4A62-BEC5-5D5D6AB549E9}"/>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1F7BE3E5-DE56-4F56-8E0A-D5AC51EEAC92}"/>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14738A45-1B45-46A6-9080-4012DF74A9E2}"/>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3E3538BE-4473-4EDF-BBF5-890D69323624}"/>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7BEA6D06-106E-428C-8E08-66F8082AE8A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BE1E51F5-6520-4805-AFB6-EA605A5E0976}"/>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0C520AD-D93B-4989-970A-A174E1C621C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FE5C670A-A170-428F-829D-1E6C4F307471}"/>
            </a:ext>
          </a:extLst>
        </xdr:cNvPr>
        <xdr:cNvCxnSpPr/>
      </xdr:nvCxnSpPr>
      <xdr:spPr>
        <a:xfrm>
          <a:off x="6118225" y="1409904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B350BF24-926E-4E1D-9A85-0EF4AC668F9C}"/>
            </a:ext>
          </a:extLst>
        </xdr:cNvPr>
        <xdr:cNvSpPr txBox="1"/>
      </xdr:nvSpPr>
      <xdr:spPr>
        <a:xfrm>
          <a:off x="5679621"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2D735762-0FA1-47FA-B8A7-6226437F396B}"/>
            </a:ext>
          </a:extLst>
        </xdr:cNvPr>
        <xdr:cNvCxnSpPr/>
      </xdr:nvCxnSpPr>
      <xdr:spPr>
        <a:xfrm>
          <a:off x="6118225" y="1378675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C8668C1E-6BE0-409F-9ECC-BDE49BA623DC}"/>
            </a:ext>
          </a:extLst>
        </xdr:cNvPr>
        <xdr:cNvSpPr txBox="1"/>
      </xdr:nvSpPr>
      <xdr:spPr>
        <a:xfrm>
          <a:off x="5679621"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C2F338D7-3E24-43FD-95F4-97C2E0DC1663}"/>
            </a:ext>
          </a:extLst>
        </xdr:cNvPr>
        <xdr:cNvCxnSpPr/>
      </xdr:nvCxnSpPr>
      <xdr:spPr>
        <a:xfrm>
          <a:off x="6118225" y="134792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379D6473-08C9-4F8B-8FF7-063D54400430}"/>
            </a:ext>
          </a:extLst>
        </xdr:cNvPr>
        <xdr:cNvSpPr txBox="1"/>
      </xdr:nvSpPr>
      <xdr:spPr>
        <a:xfrm>
          <a:off x="56796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A61075E7-9F5F-4FC5-B96A-BD50C9E6CEE9}"/>
            </a:ext>
          </a:extLst>
        </xdr:cNvPr>
        <xdr:cNvCxnSpPr/>
      </xdr:nvCxnSpPr>
      <xdr:spPr>
        <a:xfrm>
          <a:off x="6118225" y="1317171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9C4E525C-5B92-4DC0-82B5-C77BCE047BD9}"/>
            </a:ext>
          </a:extLst>
        </xdr:cNvPr>
        <xdr:cNvSpPr txBox="1"/>
      </xdr:nvSpPr>
      <xdr:spPr>
        <a:xfrm>
          <a:off x="56796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1CFA37B4-DB30-41C6-B3B4-881C0E9DC847}"/>
            </a:ext>
          </a:extLst>
        </xdr:cNvPr>
        <xdr:cNvCxnSpPr/>
      </xdr:nvCxnSpPr>
      <xdr:spPr>
        <a:xfrm>
          <a:off x="6118225" y="128641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D52C0F59-12D5-45D7-925B-E5B1B31E8778}"/>
            </a:ext>
          </a:extLst>
        </xdr:cNvPr>
        <xdr:cNvSpPr txBox="1"/>
      </xdr:nvSpPr>
      <xdr:spPr>
        <a:xfrm>
          <a:off x="5679621"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28FCA902-4393-49D0-9DBF-40D7075C3BF9}"/>
            </a:ext>
          </a:extLst>
        </xdr:cNvPr>
        <xdr:cNvCxnSpPr/>
      </xdr:nvCxnSpPr>
      <xdr:spPr>
        <a:xfrm>
          <a:off x="6118225" y="1255667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6B75F64E-6FCF-41B3-BFEA-29E6B94970B4}"/>
            </a:ext>
          </a:extLst>
        </xdr:cNvPr>
        <xdr:cNvSpPr txBox="1"/>
      </xdr:nvSpPr>
      <xdr:spPr>
        <a:xfrm>
          <a:off x="5679621"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862ADBD-64C1-4F05-BDB7-B68D7EDF48DD}"/>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216E99D-33EE-4299-9D06-26D8EA771C49}"/>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384AF073-A4DE-481E-9AD6-F6564603F8C7}"/>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2DD90763-CFD1-4FEE-8434-7B909B1CCA14}"/>
            </a:ext>
          </a:extLst>
        </xdr:cNvPr>
        <xdr:cNvCxnSpPr/>
      </xdr:nvCxnSpPr>
      <xdr:spPr>
        <a:xfrm flipV="1">
          <a:off x="9691053" y="12556671"/>
          <a:ext cx="0" cy="146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C4BEBC42-CA26-494B-94A2-31DE3640CE01}"/>
            </a:ext>
          </a:extLst>
        </xdr:cNvPr>
        <xdr:cNvSpPr txBox="1"/>
      </xdr:nvSpPr>
      <xdr:spPr>
        <a:xfrm>
          <a:off x="9729788" y="1402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F12A4791-7339-4A53-B86C-9FB8BA57EA97}"/>
            </a:ext>
          </a:extLst>
        </xdr:cNvPr>
        <xdr:cNvCxnSpPr/>
      </xdr:nvCxnSpPr>
      <xdr:spPr>
        <a:xfrm>
          <a:off x="9617075" y="1401671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900895B-A607-460B-94C6-962C82EAA080}"/>
            </a:ext>
          </a:extLst>
        </xdr:cNvPr>
        <xdr:cNvSpPr txBox="1"/>
      </xdr:nvSpPr>
      <xdr:spPr>
        <a:xfrm>
          <a:off x="9729788" y="1234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4CD389E0-F519-4C7D-A7DD-954D78A257D0}"/>
            </a:ext>
          </a:extLst>
        </xdr:cNvPr>
        <xdr:cNvCxnSpPr/>
      </xdr:nvCxnSpPr>
      <xdr:spPr>
        <a:xfrm>
          <a:off x="9617075" y="1255667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519E5CC3-F0A8-4683-AA21-2067A36B4F59}"/>
            </a:ext>
          </a:extLst>
        </xdr:cNvPr>
        <xdr:cNvSpPr txBox="1"/>
      </xdr:nvSpPr>
      <xdr:spPr>
        <a:xfrm>
          <a:off x="9729788" y="1337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9FBF4B56-FB74-43C8-91B7-F75CEC73CA1E}"/>
            </a:ext>
          </a:extLst>
        </xdr:cNvPr>
        <xdr:cNvSpPr/>
      </xdr:nvSpPr>
      <xdr:spPr>
        <a:xfrm>
          <a:off x="9655175" y="13515521"/>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616B539C-7BE2-4E5F-8BB9-1000AED63986}"/>
            </a:ext>
          </a:extLst>
        </xdr:cNvPr>
        <xdr:cNvSpPr/>
      </xdr:nvSpPr>
      <xdr:spPr>
        <a:xfrm>
          <a:off x="8874125" y="13515521"/>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C4149DC3-CC67-4AB9-B8B8-31FA01428BDB}"/>
            </a:ext>
          </a:extLst>
        </xdr:cNvPr>
        <xdr:cNvSpPr/>
      </xdr:nvSpPr>
      <xdr:spPr>
        <a:xfrm>
          <a:off x="8056563" y="13515521"/>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4A713C36-B7D3-4335-9467-81370A976907}"/>
            </a:ext>
          </a:extLst>
        </xdr:cNvPr>
        <xdr:cNvSpPr/>
      </xdr:nvSpPr>
      <xdr:spPr>
        <a:xfrm>
          <a:off x="7224713" y="135264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2E4B01FD-40CE-4066-8F67-F6F4C92633C5}"/>
            </a:ext>
          </a:extLst>
        </xdr:cNvPr>
        <xdr:cNvSpPr/>
      </xdr:nvSpPr>
      <xdr:spPr>
        <a:xfrm>
          <a:off x="6407150" y="135264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3184DC2-BC34-47C4-82D6-CE6A873245B2}"/>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10B7890-091D-409B-8105-5362D0E3C24A}"/>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1DA15DE-B6F3-4B34-87F5-26E6AB51C2D6}"/>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DFD6D7-A130-44ED-B510-AAE9F0A8F43B}"/>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F25388B-32A3-459C-B726-0C5E87E28181}"/>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a:extLst>
            <a:ext uri="{FF2B5EF4-FFF2-40B4-BE49-F238E27FC236}">
              <a16:creationId xmlns:a16="http://schemas.microsoft.com/office/drawing/2014/main" id="{AB455001-DEBE-4D9F-8826-735DEC815B8E}"/>
            </a:ext>
          </a:extLst>
        </xdr:cNvPr>
        <xdr:cNvSpPr/>
      </xdr:nvSpPr>
      <xdr:spPr>
        <a:xfrm>
          <a:off x="9655175" y="13669282"/>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a:extLst>
            <a:ext uri="{FF2B5EF4-FFF2-40B4-BE49-F238E27FC236}">
              <a16:creationId xmlns:a16="http://schemas.microsoft.com/office/drawing/2014/main" id="{DA4A9AAD-F03A-488D-9F49-E8BEFE5DA15E}"/>
            </a:ext>
          </a:extLst>
        </xdr:cNvPr>
        <xdr:cNvSpPr txBox="1"/>
      </xdr:nvSpPr>
      <xdr:spPr>
        <a:xfrm>
          <a:off x="9729788" y="1364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a:extLst>
            <a:ext uri="{FF2B5EF4-FFF2-40B4-BE49-F238E27FC236}">
              <a16:creationId xmlns:a16="http://schemas.microsoft.com/office/drawing/2014/main" id="{23AA6ED0-2C4D-4DBA-AA19-458DCF81D04D}"/>
            </a:ext>
          </a:extLst>
        </xdr:cNvPr>
        <xdr:cNvSpPr/>
      </xdr:nvSpPr>
      <xdr:spPr>
        <a:xfrm>
          <a:off x="8874125" y="136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59" name="直線コネクタ 358">
          <a:extLst>
            <a:ext uri="{FF2B5EF4-FFF2-40B4-BE49-F238E27FC236}">
              <a16:creationId xmlns:a16="http://schemas.microsoft.com/office/drawing/2014/main" id="{8D774AF6-414D-46FB-8A37-85F6085F682B}"/>
            </a:ext>
          </a:extLst>
        </xdr:cNvPr>
        <xdr:cNvCxnSpPr/>
      </xdr:nvCxnSpPr>
      <xdr:spPr>
        <a:xfrm>
          <a:off x="8924925" y="13720082"/>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0" name="楕円 359">
          <a:extLst>
            <a:ext uri="{FF2B5EF4-FFF2-40B4-BE49-F238E27FC236}">
              <a16:creationId xmlns:a16="http://schemas.microsoft.com/office/drawing/2014/main" id="{D96275A5-B2F5-468C-BB40-60FA66120EEF}"/>
            </a:ext>
          </a:extLst>
        </xdr:cNvPr>
        <xdr:cNvSpPr/>
      </xdr:nvSpPr>
      <xdr:spPr>
        <a:xfrm>
          <a:off x="8056563" y="1366928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108857</xdr:rowOff>
    </xdr:to>
    <xdr:cxnSp macro="">
      <xdr:nvCxnSpPr>
        <xdr:cNvPr id="361" name="直線コネクタ 360">
          <a:extLst>
            <a:ext uri="{FF2B5EF4-FFF2-40B4-BE49-F238E27FC236}">
              <a16:creationId xmlns:a16="http://schemas.microsoft.com/office/drawing/2014/main" id="{322C3AC4-E758-4AD5-B21E-2B29A90BFDDA}"/>
            </a:ext>
          </a:extLst>
        </xdr:cNvPr>
        <xdr:cNvCxnSpPr/>
      </xdr:nvCxnSpPr>
      <xdr:spPr>
        <a:xfrm>
          <a:off x="8107363" y="13720082"/>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58057</xdr:rowOff>
    </xdr:from>
    <xdr:to>
      <xdr:col>41</xdr:col>
      <xdr:colOff>101600</xdr:colOff>
      <xdr:row>84</xdr:row>
      <xdr:rowOff>159657</xdr:rowOff>
    </xdr:to>
    <xdr:sp macro="" textlink="">
      <xdr:nvSpPr>
        <xdr:cNvPr id="362" name="楕円 361">
          <a:extLst>
            <a:ext uri="{FF2B5EF4-FFF2-40B4-BE49-F238E27FC236}">
              <a16:creationId xmlns:a16="http://schemas.microsoft.com/office/drawing/2014/main" id="{BB905BD7-77BC-4683-856D-3FC6DB29C6E5}"/>
            </a:ext>
          </a:extLst>
        </xdr:cNvPr>
        <xdr:cNvSpPr/>
      </xdr:nvSpPr>
      <xdr:spPr>
        <a:xfrm>
          <a:off x="7224713" y="136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108857</xdr:rowOff>
    </xdr:from>
    <xdr:to>
      <xdr:col>45</xdr:col>
      <xdr:colOff>177800</xdr:colOff>
      <xdr:row>84</xdr:row>
      <xdr:rowOff>108857</xdr:rowOff>
    </xdr:to>
    <xdr:cxnSp macro="">
      <xdr:nvCxnSpPr>
        <xdr:cNvPr id="363" name="直線コネクタ 362">
          <a:extLst>
            <a:ext uri="{FF2B5EF4-FFF2-40B4-BE49-F238E27FC236}">
              <a16:creationId xmlns:a16="http://schemas.microsoft.com/office/drawing/2014/main" id="{AF46D487-D365-4F44-817E-49B128BD9B0D}"/>
            </a:ext>
          </a:extLst>
        </xdr:cNvPr>
        <xdr:cNvCxnSpPr/>
      </xdr:nvCxnSpPr>
      <xdr:spPr>
        <a:xfrm>
          <a:off x="7275513" y="13720082"/>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58057</xdr:rowOff>
    </xdr:from>
    <xdr:to>
      <xdr:col>36</xdr:col>
      <xdr:colOff>165100</xdr:colOff>
      <xdr:row>84</xdr:row>
      <xdr:rowOff>159657</xdr:rowOff>
    </xdr:to>
    <xdr:sp macro="" textlink="">
      <xdr:nvSpPr>
        <xdr:cNvPr id="364" name="楕円 363">
          <a:extLst>
            <a:ext uri="{FF2B5EF4-FFF2-40B4-BE49-F238E27FC236}">
              <a16:creationId xmlns:a16="http://schemas.microsoft.com/office/drawing/2014/main" id="{06052D59-C024-4035-83ED-1FF0803085FE}"/>
            </a:ext>
          </a:extLst>
        </xdr:cNvPr>
        <xdr:cNvSpPr/>
      </xdr:nvSpPr>
      <xdr:spPr>
        <a:xfrm>
          <a:off x="6407150" y="136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108857</xdr:rowOff>
    </xdr:from>
    <xdr:to>
      <xdr:col>41</xdr:col>
      <xdr:colOff>50800</xdr:colOff>
      <xdr:row>84</xdr:row>
      <xdr:rowOff>108857</xdr:rowOff>
    </xdr:to>
    <xdr:cxnSp macro="">
      <xdr:nvCxnSpPr>
        <xdr:cNvPr id="365" name="直線コネクタ 364">
          <a:extLst>
            <a:ext uri="{FF2B5EF4-FFF2-40B4-BE49-F238E27FC236}">
              <a16:creationId xmlns:a16="http://schemas.microsoft.com/office/drawing/2014/main" id="{6A4D6A90-EE5D-4778-88B8-A936C067C864}"/>
            </a:ext>
          </a:extLst>
        </xdr:cNvPr>
        <xdr:cNvCxnSpPr/>
      </xdr:nvCxnSpPr>
      <xdr:spPr>
        <a:xfrm>
          <a:off x="6457950" y="13720082"/>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85F6CE89-5866-4CB5-ACF2-1BA37F1B2C3D}"/>
            </a:ext>
          </a:extLst>
        </xdr:cNvPr>
        <xdr:cNvSpPr txBox="1"/>
      </xdr:nvSpPr>
      <xdr:spPr>
        <a:xfrm>
          <a:off x="8691640" y="1330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DC4BED4B-E07C-4A3B-B4B5-3D7A7DD8E407}"/>
            </a:ext>
          </a:extLst>
        </xdr:cNvPr>
        <xdr:cNvSpPr txBox="1"/>
      </xdr:nvSpPr>
      <xdr:spPr>
        <a:xfrm>
          <a:off x="7886777" y="1330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6843A50E-97EE-4A22-B696-A15229966B07}"/>
            </a:ext>
          </a:extLst>
        </xdr:cNvPr>
        <xdr:cNvSpPr txBox="1"/>
      </xdr:nvSpPr>
      <xdr:spPr>
        <a:xfrm>
          <a:off x="7054927" y="1331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6EE62882-74A8-4DAA-BAE1-B789D3F622D8}"/>
            </a:ext>
          </a:extLst>
        </xdr:cNvPr>
        <xdr:cNvSpPr txBox="1"/>
      </xdr:nvSpPr>
      <xdr:spPr>
        <a:xfrm>
          <a:off x="6237365" y="1331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a:extLst>
            <a:ext uri="{FF2B5EF4-FFF2-40B4-BE49-F238E27FC236}">
              <a16:creationId xmlns:a16="http://schemas.microsoft.com/office/drawing/2014/main" id="{FF6F6B6C-C487-4546-AE33-9346E20D81F8}"/>
            </a:ext>
          </a:extLst>
        </xdr:cNvPr>
        <xdr:cNvSpPr txBox="1"/>
      </xdr:nvSpPr>
      <xdr:spPr>
        <a:xfrm>
          <a:off x="8691640" y="137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1" name="n_2mainValue【福祉施設】&#10;一人当たり面積">
          <a:extLst>
            <a:ext uri="{FF2B5EF4-FFF2-40B4-BE49-F238E27FC236}">
              <a16:creationId xmlns:a16="http://schemas.microsoft.com/office/drawing/2014/main" id="{011C22DD-1162-4AAC-B038-2B7405AB2094}"/>
            </a:ext>
          </a:extLst>
        </xdr:cNvPr>
        <xdr:cNvSpPr txBox="1"/>
      </xdr:nvSpPr>
      <xdr:spPr>
        <a:xfrm>
          <a:off x="7886777" y="137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150784</xdr:rowOff>
    </xdr:from>
    <xdr:ext cx="469744" cy="259045"/>
    <xdr:sp macro="" textlink="">
      <xdr:nvSpPr>
        <xdr:cNvPr id="372" name="n_3mainValue【福祉施設】&#10;一人当たり面積">
          <a:extLst>
            <a:ext uri="{FF2B5EF4-FFF2-40B4-BE49-F238E27FC236}">
              <a16:creationId xmlns:a16="http://schemas.microsoft.com/office/drawing/2014/main" id="{0FE42A8A-DDB9-40D8-8391-E4743E30C3C6}"/>
            </a:ext>
          </a:extLst>
        </xdr:cNvPr>
        <xdr:cNvSpPr txBox="1"/>
      </xdr:nvSpPr>
      <xdr:spPr>
        <a:xfrm>
          <a:off x="7054927" y="137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150784</xdr:rowOff>
    </xdr:from>
    <xdr:ext cx="469744" cy="259045"/>
    <xdr:sp macro="" textlink="">
      <xdr:nvSpPr>
        <xdr:cNvPr id="373" name="n_4mainValue【福祉施設】&#10;一人当たり面積">
          <a:extLst>
            <a:ext uri="{FF2B5EF4-FFF2-40B4-BE49-F238E27FC236}">
              <a16:creationId xmlns:a16="http://schemas.microsoft.com/office/drawing/2014/main" id="{C8D00BA5-A7D1-4A9E-A916-E86D21FE5566}"/>
            </a:ext>
          </a:extLst>
        </xdr:cNvPr>
        <xdr:cNvSpPr txBox="1"/>
      </xdr:nvSpPr>
      <xdr:spPr>
        <a:xfrm>
          <a:off x="6237365" y="137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A338AC2-E916-4588-8C73-E1C3529C9F9F}"/>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D518E27-ABD0-4DAD-B706-15EAE0358F4E}"/>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8E68EC2-A093-49C0-A81A-A7931935B1F5}"/>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2FFBC9E-4E11-46C5-9337-F5FCC597548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33C75CA-95C3-4157-B1D2-F3E2F89FE17A}"/>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5D294D2C-4AEB-42C8-A070-B4F2C601DFCA}"/>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C103E73-DBBE-4717-B7BE-62B562197E89}"/>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5B1CAFB-3016-4748-9D5E-A436D3FFB1A9}"/>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71642489-04D2-4CF4-8FCE-C8DE8466A9AE}"/>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7463A5D-884E-4EF7-8CF1-0F9D28D41B16}"/>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351AF53D-D003-4468-85A8-E3B136813DCA}"/>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3903A55C-CD40-4AB7-A47D-E36260AFCFC1}"/>
            </a:ext>
          </a:extLst>
        </xdr:cNvPr>
        <xdr:cNvCxnSpPr/>
      </xdr:nvCxnSpPr>
      <xdr:spPr>
        <a:xfrm>
          <a:off x="70485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18EDF487-A961-40EF-A444-B910DBAB1340}"/>
            </a:ext>
          </a:extLst>
        </xdr:cNvPr>
        <xdr:cNvSpPr txBox="1"/>
      </xdr:nvSpPr>
      <xdr:spPr>
        <a:xfrm>
          <a:off x="28053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FC03D5A-A399-438E-AC61-D2907A02955E}"/>
            </a:ext>
          </a:extLst>
        </xdr:cNvPr>
        <xdr:cNvCxnSpPr/>
      </xdr:nvCxnSpPr>
      <xdr:spPr>
        <a:xfrm>
          <a:off x="70485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B2AFB356-1C72-4794-99E9-47C90B8B05B5}"/>
            </a:ext>
          </a:extLst>
        </xdr:cNvPr>
        <xdr:cNvSpPr txBox="1"/>
      </xdr:nvSpPr>
      <xdr:spPr>
        <a:xfrm>
          <a:off x="344654"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FDBECDDA-207C-4ABD-B202-02632725E74F}"/>
            </a:ext>
          </a:extLst>
        </xdr:cNvPr>
        <xdr:cNvCxnSpPr/>
      </xdr:nvCxnSpPr>
      <xdr:spPr>
        <a:xfrm>
          <a:off x="70485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426744EB-0F5D-431E-98F9-39A0A19787E4}"/>
            </a:ext>
          </a:extLst>
        </xdr:cNvPr>
        <xdr:cNvSpPr txBox="1"/>
      </xdr:nvSpPr>
      <xdr:spPr>
        <a:xfrm>
          <a:off x="344654"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FE2AC47F-33E5-4585-85C7-BA586633BB3B}"/>
            </a:ext>
          </a:extLst>
        </xdr:cNvPr>
        <xdr:cNvCxnSpPr/>
      </xdr:nvCxnSpPr>
      <xdr:spPr>
        <a:xfrm>
          <a:off x="70485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E7DE4D6-0609-4E4E-AD5C-5E5D5E2C91E8}"/>
            </a:ext>
          </a:extLst>
        </xdr:cNvPr>
        <xdr:cNvSpPr txBox="1"/>
      </xdr:nvSpPr>
      <xdr:spPr>
        <a:xfrm>
          <a:off x="344654"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CBEF67B0-D074-45CD-B916-196A1293F60A}"/>
            </a:ext>
          </a:extLst>
        </xdr:cNvPr>
        <xdr:cNvCxnSpPr/>
      </xdr:nvCxnSpPr>
      <xdr:spPr>
        <a:xfrm>
          <a:off x="70485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3809A5C4-F0C7-4E1D-96BD-761B80F5EC5E}"/>
            </a:ext>
          </a:extLst>
        </xdr:cNvPr>
        <xdr:cNvSpPr txBox="1"/>
      </xdr:nvSpPr>
      <xdr:spPr>
        <a:xfrm>
          <a:off x="344654"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87958054-D13D-4B14-ACA3-4027EDD00AC5}"/>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14A1D185-3484-4262-8671-726A02C468EF}"/>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3510F012-0970-42A5-86D4-5A0BC1C770F1}"/>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B36BAD23-192B-4956-BF3F-6045C3A121E3}"/>
            </a:ext>
          </a:extLst>
        </xdr:cNvPr>
        <xdr:cNvCxnSpPr/>
      </xdr:nvCxnSpPr>
      <xdr:spPr>
        <a:xfrm flipV="1">
          <a:off x="4291965" y="162534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3CDF2A7-082D-440F-99E4-77703E13A3F4}"/>
            </a:ext>
          </a:extLst>
        </xdr:cNvPr>
        <xdr:cNvSpPr txBox="1"/>
      </xdr:nvSpPr>
      <xdr:spPr>
        <a:xfrm>
          <a:off x="4330700"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8B800BC-105C-4741-A749-6E79B8FA1DAA}"/>
            </a:ext>
          </a:extLst>
        </xdr:cNvPr>
        <xdr:cNvCxnSpPr/>
      </xdr:nvCxnSpPr>
      <xdr:spPr>
        <a:xfrm>
          <a:off x="4217988" y="1781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A1AD45AE-403C-42DB-A488-11FE668B7E4C}"/>
            </a:ext>
          </a:extLst>
        </xdr:cNvPr>
        <xdr:cNvSpPr txBox="1"/>
      </xdr:nvSpPr>
      <xdr:spPr>
        <a:xfrm>
          <a:off x="4330700" y="16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D1502402-DC4B-4CE0-82D6-FD775EA65E10}"/>
            </a:ext>
          </a:extLst>
        </xdr:cNvPr>
        <xdr:cNvCxnSpPr/>
      </xdr:nvCxnSpPr>
      <xdr:spPr>
        <a:xfrm>
          <a:off x="4217988" y="162534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B889CDA-83CA-42C5-B7FA-06AB5B3A46EC}"/>
            </a:ext>
          </a:extLst>
        </xdr:cNvPr>
        <xdr:cNvSpPr txBox="1"/>
      </xdr:nvSpPr>
      <xdr:spPr>
        <a:xfrm>
          <a:off x="4330700" y="1670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47D214C9-D142-4805-B0BB-4060A7B1124B}"/>
            </a:ext>
          </a:extLst>
        </xdr:cNvPr>
        <xdr:cNvSpPr/>
      </xdr:nvSpPr>
      <xdr:spPr>
        <a:xfrm>
          <a:off x="42418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32F98BB0-5AAD-4CE6-A0AA-ABD07E6B569B}"/>
            </a:ext>
          </a:extLst>
        </xdr:cNvPr>
        <xdr:cNvSpPr/>
      </xdr:nvSpPr>
      <xdr:spPr>
        <a:xfrm>
          <a:off x="3475038" y="168198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A1A03B21-C9A4-4F59-8090-9E387E2DC931}"/>
            </a:ext>
          </a:extLst>
        </xdr:cNvPr>
        <xdr:cNvSpPr/>
      </xdr:nvSpPr>
      <xdr:spPr>
        <a:xfrm>
          <a:off x="2643188"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D60FBE4-4382-4F6B-B9F2-EE4EA10FEDDB}"/>
            </a:ext>
          </a:extLst>
        </xdr:cNvPr>
        <xdr:cNvSpPr/>
      </xdr:nvSpPr>
      <xdr:spPr>
        <a:xfrm>
          <a:off x="1825625"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8373FCB8-6A1A-4CEA-A86C-F004FAB4D438}"/>
            </a:ext>
          </a:extLst>
        </xdr:cNvPr>
        <xdr:cNvSpPr/>
      </xdr:nvSpPr>
      <xdr:spPr>
        <a:xfrm>
          <a:off x="1008063" y="1680463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9814DDF-EEFE-4B5F-A66B-8A8B9660D955}"/>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BEEC726-919E-49D3-99EA-B496700D730A}"/>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5D58E03-5EA2-44AC-847A-30AB4B20D584}"/>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63507DA-2FA4-409E-B388-4ECE00D98EE4}"/>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3B31DD0-34D3-491A-8C7C-DA63E394F5DB}"/>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67311</xdr:rowOff>
    </xdr:from>
    <xdr:to>
      <xdr:col>24</xdr:col>
      <xdr:colOff>114300</xdr:colOff>
      <xdr:row>106</xdr:row>
      <xdr:rowOff>168911</xdr:rowOff>
    </xdr:to>
    <xdr:sp macro="" textlink="">
      <xdr:nvSpPr>
        <xdr:cNvPr id="414" name="楕円 413">
          <a:extLst>
            <a:ext uri="{FF2B5EF4-FFF2-40B4-BE49-F238E27FC236}">
              <a16:creationId xmlns:a16="http://schemas.microsoft.com/office/drawing/2014/main" id="{BEE1F7FD-8427-4F53-BA43-1BA6582E6ADE}"/>
            </a:ext>
          </a:extLst>
        </xdr:cNvPr>
        <xdr:cNvSpPr/>
      </xdr:nvSpPr>
      <xdr:spPr>
        <a:xfrm>
          <a:off x="42418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45738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EB902374-3903-4EA4-AFB3-8E753155A01A}"/>
            </a:ext>
          </a:extLst>
        </xdr:cNvPr>
        <xdr:cNvSpPr txBox="1"/>
      </xdr:nvSpPr>
      <xdr:spPr>
        <a:xfrm>
          <a:off x="4330700" y="173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55880</xdr:rowOff>
    </xdr:from>
    <xdr:to>
      <xdr:col>20</xdr:col>
      <xdr:colOff>38100</xdr:colOff>
      <xdr:row>106</xdr:row>
      <xdr:rowOff>157480</xdr:rowOff>
    </xdr:to>
    <xdr:sp macro="" textlink="">
      <xdr:nvSpPr>
        <xdr:cNvPr id="416" name="楕円 415">
          <a:extLst>
            <a:ext uri="{FF2B5EF4-FFF2-40B4-BE49-F238E27FC236}">
              <a16:creationId xmlns:a16="http://schemas.microsoft.com/office/drawing/2014/main" id="{30FB12E8-A423-4A74-9803-4760955703E9}"/>
            </a:ext>
          </a:extLst>
        </xdr:cNvPr>
        <xdr:cNvSpPr/>
      </xdr:nvSpPr>
      <xdr:spPr>
        <a:xfrm>
          <a:off x="3475038" y="173723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106680</xdr:rowOff>
    </xdr:from>
    <xdr:to>
      <xdr:col>24</xdr:col>
      <xdr:colOff>63500</xdr:colOff>
      <xdr:row>106</xdr:row>
      <xdr:rowOff>118111</xdr:rowOff>
    </xdr:to>
    <xdr:cxnSp macro="">
      <xdr:nvCxnSpPr>
        <xdr:cNvPr id="417" name="直線コネクタ 416">
          <a:extLst>
            <a:ext uri="{FF2B5EF4-FFF2-40B4-BE49-F238E27FC236}">
              <a16:creationId xmlns:a16="http://schemas.microsoft.com/office/drawing/2014/main" id="{49247EB7-EA71-4343-A293-63C0A78EA27A}"/>
            </a:ext>
          </a:extLst>
        </xdr:cNvPr>
        <xdr:cNvCxnSpPr/>
      </xdr:nvCxnSpPr>
      <xdr:spPr>
        <a:xfrm>
          <a:off x="3525838" y="17423130"/>
          <a:ext cx="766762"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31114</xdr:rowOff>
    </xdr:from>
    <xdr:to>
      <xdr:col>15</xdr:col>
      <xdr:colOff>101600</xdr:colOff>
      <xdr:row>106</xdr:row>
      <xdr:rowOff>132714</xdr:rowOff>
    </xdr:to>
    <xdr:sp macro="" textlink="">
      <xdr:nvSpPr>
        <xdr:cNvPr id="418" name="楕円 417">
          <a:extLst>
            <a:ext uri="{FF2B5EF4-FFF2-40B4-BE49-F238E27FC236}">
              <a16:creationId xmlns:a16="http://schemas.microsoft.com/office/drawing/2014/main" id="{80A31D52-A384-479F-A9C6-3B4BDAAC26A5}"/>
            </a:ext>
          </a:extLst>
        </xdr:cNvPr>
        <xdr:cNvSpPr/>
      </xdr:nvSpPr>
      <xdr:spPr>
        <a:xfrm>
          <a:off x="2643188"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81914</xdr:rowOff>
    </xdr:from>
    <xdr:to>
      <xdr:col>19</xdr:col>
      <xdr:colOff>177800</xdr:colOff>
      <xdr:row>106</xdr:row>
      <xdr:rowOff>106680</xdr:rowOff>
    </xdr:to>
    <xdr:cxnSp macro="">
      <xdr:nvCxnSpPr>
        <xdr:cNvPr id="419" name="直線コネクタ 418">
          <a:extLst>
            <a:ext uri="{FF2B5EF4-FFF2-40B4-BE49-F238E27FC236}">
              <a16:creationId xmlns:a16="http://schemas.microsoft.com/office/drawing/2014/main" id="{80E0CDF5-0C2D-4161-9240-0434FA3F78D2}"/>
            </a:ext>
          </a:extLst>
        </xdr:cNvPr>
        <xdr:cNvCxnSpPr/>
      </xdr:nvCxnSpPr>
      <xdr:spPr>
        <a:xfrm>
          <a:off x="2693988" y="17398364"/>
          <a:ext cx="8318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420" name="楕円 419">
          <a:extLst>
            <a:ext uri="{FF2B5EF4-FFF2-40B4-BE49-F238E27FC236}">
              <a16:creationId xmlns:a16="http://schemas.microsoft.com/office/drawing/2014/main" id="{458A4857-CC7A-494D-848B-900D2609207A}"/>
            </a:ext>
          </a:extLst>
        </xdr:cNvPr>
        <xdr:cNvSpPr/>
      </xdr:nvSpPr>
      <xdr:spPr>
        <a:xfrm>
          <a:off x="1825625"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81914</xdr:rowOff>
    </xdr:to>
    <xdr:cxnSp macro="">
      <xdr:nvCxnSpPr>
        <xdr:cNvPr id="421" name="直線コネクタ 420">
          <a:extLst>
            <a:ext uri="{FF2B5EF4-FFF2-40B4-BE49-F238E27FC236}">
              <a16:creationId xmlns:a16="http://schemas.microsoft.com/office/drawing/2014/main" id="{A526C3F8-C421-49DA-8BED-D748DEDC2D6B}"/>
            </a:ext>
          </a:extLst>
        </xdr:cNvPr>
        <xdr:cNvCxnSpPr/>
      </xdr:nvCxnSpPr>
      <xdr:spPr>
        <a:xfrm>
          <a:off x="1876425" y="17346930"/>
          <a:ext cx="817563"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132080</xdr:rowOff>
    </xdr:from>
    <xdr:to>
      <xdr:col>6</xdr:col>
      <xdr:colOff>38100</xdr:colOff>
      <xdr:row>106</xdr:row>
      <xdr:rowOff>62230</xdr:rowOff>
    </xdr:to>
    <xdr:sp macro="" textlink="">
      <xdr:nvSpPr>
        <xdr:cNvPr id="422" name="楕円 421">
          <a:extLst>
            <a:ext uri="{FF2B5EF4-FFF2-40B4-BE49-F238E27FC236}">
              <a16:creationId xmlns:a16="http://schemas.microsoft.com/office/drawing/2014/main" id="{BCA9611E-3307-44C9-AF92-F360AEA12F40}"/>
            </a:ext>
          </a:extLst>
        </xdr:cNvPr>
        <xdr:cNvSpPr/>
      </xdr:nvSpPr>
      <xdr:spPr>
        <a:xfrm>
          <a:off x="1008063" y="172770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11430</xdr:rowOff>
    </xdr:from>
    <xdr:to>
      <xdr:col>10</xdr:col>
      <xdr:colOff>114300</xdr:colOff>
      <xdr:row>106</xdr:row>
      <xdr:rowOff>30480</xdr:rowOff>
    </xdr:to>
    <xdr:cxnSp macro="">
      <xdr:nvCxnSpPr>
        <xdr:cNvPr id="423" name="直線コネクタ 422">
          <a:extLst>
            <a:ext uri="{FF2B5EF4-FFF2-40B4-BE49-F238E27FC236}">
              <a16:creationId xmlns:a16="http://schemas.microsoft.com/office/drawing/2014/main" id="{F32604A0-2D22-4750-A963-256F44E62432}"/>
            </a:ext>
          </a:extLst>
        </xdr:cNvPr>
        <xdr:cNvCxnSpPr/>
      </xdr:nvCxnSpPr>
      <xdr:spPr>
        <a:xfrm>
          <a:off x="1058863" y="17327880"/>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46FE1AD-D8DB-42A1-8C21-57F193564397}"/>
            </a:ext>
          </a:extLst>
        </xdr:cNvPr>
        <xdr:cNvSpPr txBox="1"/>
      </xdr:nvSpPr>
      <xdr:spPr>
        <a:xfrm>
          <a:off x="3324869"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A1201C0-2DA8-4814-9700-AA0330855104}"/>
            </a:ext>
          </a:extLst>
        </xdr:cNvPr>
        <xdr:cNvSpPr txBox="1"/>
      </xdr:nvSpPr>
      <xdr:spPr>
        <a:xfrm>
          <a:off x="2505719" y="1660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4A614589-22A3-46EC-9531-90DAF9751EA5}"/>
            </a:ext>
          </a:extLst>
        </xdr:cNvPr>
        <xdr:cNvSpPr txBox="1"/>
      </xdr:nvSpPr>
      <xdr:spPr>
        <a:xfrm>
          <a:off x="1688157" y="1660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7BB99FB7-A677-47E5-885E-09D80A17DDB2}"/>
            </a:ext>
          </a:extLst>
        </xdr:cNvPr>
        <xdr:cNvSpPr txBox="1"/>
      </xdr:nvSpPr>
      <xdr:spPr>
        <a:xfrm>
          <a:off x="870594" y="1657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148607</xdr:rowOff>
    </xdr:from>
    <xdr:ext cx="405111" cy="259045"/>
    <xdr:sp macro="" textlink="">
      <xdr:nvSpPr>
        <xdr:cNvPr id="428" name="n_1mainValue【市民会館】&#10;有形固定資産減価償却率">
          <a:extLst>
            <a:ext uri="{FF2B5EF4-FFF2-40B4-BE49-F238E27FC236}">
              <a16:creationId xmlns:a16="http://schemas.microsoft.com/office/drawing/2014/main" id="{6334A1CC-8447-40C0-8C27-6D28D632CD0A}"/>
            </a:ext>
          </a:extLst>
        </xdr:cNvPr>
        <xdr:cNvSpPr txBox="1"/>
      </xdr:nvSpPr>
      <xdr:spPr>
        <a:xfrm>
          <a:off x="3324869"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123841</xdr:rowOff>
    </xdr:from>
    <xdr:ext cx="405111" cy="259045"/>
    <xdr:sp macro="" textlink="">
      <xdr:nvSpPr>
        <xdr:cNvPr id="429" name="n_2mainValue【市民会館】&#10;有形固定資産減価償却率">
          <a:extLst>
            <a:ext uri="{FF2B5EF4-FFF2-40B4-BE49-F238E27FC236}">
              <a16:creationId xmlns:a16="http://schemas.microsoft.com/office/drawing/2014/main" id="{AADA226D-9120-4C13-8E4B-A940E91428B3}"/>
            </a:ext>
          </a:extLst>
        </xdr:cNvPr>
        <xdr:cNvSpPr txBox="1"/>
      </xdr:nvSpPr>
      <xdr:spPr>
        <a:xfrm>
          <a:off x="2505719" y="1744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72407</xdr:rowOff>
    </xdr:from>
    <xdr:ext cx="405111" cy="259045"/>
    <xdr:sp macro="" textlink="">
      <xdr:nvSpPr>
        <xdr:cNvPr id="430" name="n_3mainValue【市民会館】&#10;有形固定資産減価償却率">
          <a:extLst>
            <a:ext uri="{FF2B5EF4-FFF2-40B4-BE49-F238E27FC236}">
              <a16:creationId xmlns:a16="http://schemas.microsoft.com/office/drawing/2014/main" id="{20E2027B-B624-4BC4-A0BD-A29E48810646}"/>
            </a:ext>
          </a:extLst>
        </xdr:cNvPr>
        <xdr:cNvSpPr txBox="1"/>
      </xdr:nvSpPr>
      <xdr:spPr>
        <a:xfrm>
          <a:off x="1688157"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53357</xdr:rowOff>
    </xdr:from>
    <xdr:ext cx="405111" cy="259045"/>
    <xdr:sp macro="" textlink="">
      <xdr:nvSpPr>
        <xdr:cNvPr id="431" name="n_4mainValue【市民会館】&#10;有形固定資産減価償却率">
          <a:extLst>
            <a:ext uri="{FF2B5EF4-FFF2-40B4-BE49-F238E27FC236}">
              <a16:creationId xmlns:a16="http://schemas.microsoft.com/office/drawing/2014/main" id="{3DE00649-D02E-48CB-AFF1-75A0029FD28B}"/>
            </a:ext>
          </a:extLst>
        </xdr:cNvPr>
        <xdr:cNvSpPr txBox="1"/>
      </xdr:nvSpPr>
      <xdr:spPr>
        <a:xfrm>
          <a:off x="87059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D414303-3452-4F3D-B2BF-9B38FFF3E004}"/>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A83964F7-EE99-4CD9-BE07-6DFB5464382F}"/>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AE8ED2B5-242E-46E3-B1CA-A4C17BD4B4F9}"/>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249C810C-F849-4D26-86D9-9DFAA9BC4C1A}"/>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3BEB378-801A-4743-B62A-3991FF690BFC}"/>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9C4D7883-33B8-44C0-B908-3A664D41BAAB}"/>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A4A9084-11DA-478C-BA8A-6E2B3D0C50A3}"/>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7AA67C6A-FBEE-4053-A81F-FD57DEDD1252}"/>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B4C42D2-1C40-4F35-B0BA-D6622E9A7EE7}"/>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13C38EBD-D74E-4288-A4EB-578C64EDAC8D}"/>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F644F0D7-7EFC-4100-8572-19C6368DC868}"/>
            </a:ext>
          </a:extLst>
        </xdr:cNvPr>
        <xdr:cNvCxnSpPr/>
      </xdr:nvCxnSpPr>
      <xdr:spPr>
        <a:xfrm>
          <a:off x="6118225" y="17621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74F78941-EE60-4543-A18F-923B1C7C4436}"/>
            </a:ext>
          </a:extLst>
        </xdr:cNvPr>
        <xdr:cNvSpPr txBox="1"/>
      </xdr:nvSpPr>
      <xdr:spPr>
        <a:xfrm>
          <a:off x="56796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F8A2264-E3C1-412D-B58F-EF9F010332C9}"/>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F3C93663-40BF-4703-9CA0-FEA489CE63BA}"/>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E3FBCACD-A582-4CE4-961C-2A51BF30DEC1}"/>
            </a:ext>
          </a:extLst>
        </xdr:cNvPr>
        <xdr:cNvCxnSpPr/>
      </xdr:nvCxnSpPr>
      <xdr:spPr>
        <a:xfrm>
          <a:off x="6118225" y="1647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B39926F0-88C4-467B-A551-30489A0ADD1B}"/>
            </a:ext>
          </a:extLst>
        </xdr:cNvPr>
        <xdr:cNvSpPr txBox="1"/>
      </xdr:nvSpPr>
      <xdr:spPr>
        <a:xfrm>
          <a:off x="567962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F2112A4B-A30D-49FF-964B-362191374B4A}"/>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E650FC6C-A702-41D4-81F3-71BB9C51DB5D}"/>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B52F717F-4ECC-4A8C-8070-41C9E226C883}"/>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3FBB3BD-8646-4D87-834B-9B70098B0090}"/>
            </a:ext>
          </a:extLst>
        </xdr:cNvPr>
        <xdr:cNvCxnSpPr/>
      </xdr:nvCxnSpPr>
      <xdr:spPr>
        <a:xfrm flipV="1">
          <a:off x="9691053" y="1638109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7DF8C33C-43A2-402F-99CF-A62336F44D08}"/>
            </a:ext>
          </a:extLst>
        </xdr:cNvPr>
        <xdr:cNvSpPr txBox="1"/>
      </xdr:nvSpPr>
      <xdr:spPr>
        <a:xfrm>
          <a:off x="9729788" y="1759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61BEB8AB-3A6E-47E0-9ADA-0F115F3926E6}"/>
            </a:ext>
          </a:extLst>
        </xdr:cNvPr>
        <xdr:cNvCxnSpPr/>
      </xdr:nvCxnSpPr>
      <xdr:spPr>
        <a:xfrm>
          <a:off x="9617075" y="175926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70E24CD1-4914-4C3D-8EB8-911F50019451}"/>
            </a:ext>
          </a:extLst>
        </xdr:cNvPr>
        <xdr:cNvSpPr txBox="1"/>
      </xdr:nvSpPr>
      <xdr:spPr>
        <a:xfrm>
          <a:off x="9729788" y="161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ECFA6CB0-209E-489F-82DB-3A8BD7A482C3}"/>
            </a:ext>
          </a:extLst>
        </xdr:cNvPr>
        <xdr:cNvCxnSpPr/>
      </xdr:nvCxnSpPr>
      <xdr:spPr>
        <a:xfrm>
          <a:off x="9617075" y="163810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C373E2A0-3BF7-4CF2-8638-6285ECC5B5B6}"/>
            </a:ext>
          </a:extLst>
        </xdr:cNvPr>
        <xdr:cNvSpPr txBox="1"/>
      </xdr:nvSpPr>
      <xdr:spPr>
        <a:xfrm>
          <a:off x="9729788" y="169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107DCC28-436F-4A96-B8F9-6CA429C48553}"/>
            </a:ext>
          </a:extLst>
        </xdr:cNvPr>
        <xdr:cNvSpPr/>
      </xdr:nvSpPr>
      <xdr:spPr>
        <a:xfrm>
          <a:off x="9655175" y="1711896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52A0C5F8-A5FF-4D5E-A4BA-D06FCC18B85E}"/>
            </a:ext>
          </a:extLst>
        </xdr:cNvPr>
        <xdr:cNvSpPr/>
      </xdr:nvSpPr>
      <xdr:spPr>
        <a:xfrm>
          <a:off x="8874125"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11C5BC81-8E07-42AD-999A-5EC5FB8358AF}"/>
            </a:ext>
          </a:extLst>
        </xdr:cNvPr>
        <xdr:cNvSpPr/>
      </xdr:nvSpPr>
      <xdr:spPr>
        <a:xfrm>
          <a:off x="8056563" y="171361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22F94E5D-BE85-431D-855D-D8DE24969275}"/>
            </a:ext>
          </a:extLst>
        </xdr:cNvPr>
        <xdr:cNvSpPr/>
      </xdr:nvSpPr>
      <xdr:spPr>
        <a:xfrm>
          <a:off x="7224713"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3998943C-7F2A-4FE8-B9DA-8C1B0CFABE34}"/>
            </a:ext>
          </a:extLst>
        </xdr:cNvPr>
        <xdr:cNvSpPr/>
      </xdr:nvSpPr>
      <xdr:spPr>
        <a:xfrm>
          <a:off x="6407150"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1AAA002F-609F-440F-8AC0-DC53681F6A8D}"/>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84D30C8-273F-480C-9146-4CA9B509374B}"/>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24A9829-03B0-412A-B6D1-4EA0010A505B}"/>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5F66432-14BB-40AB-B0B0-2263068A8F59}"/>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2C182A2-416B-49DB-A02F-4AB69D995454}"/>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67" name="楕円 466">
          <a:extLst>
            <a:ext uri="{FF2B5EF4-FFF2-40B4-BE49-F238E27FC236}">
              <a16:creationId xmlns:a16="http://schemas.microsoft.com/office/drawing/2014/main" id="{DB62DCF7-2F8D-43BF-8B41-EB79CEE4EC59}"/>
            </a:ext>
          </a:extLst>
        </xdr:cNvPr>
        <xdr:cNvSpPr/>
      </xdr:nvSpPr>
      <xdr:spPr>
        <a:xfrm>
          <a:off x="9655175" y="1732470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158132</xdr:rowOff>
    </xdr:from>
    <xdr:ext cx="469744" cy="259045"/>
    <xdr:sp macro="" textlink="">
      <xdr:nvSpPr>
        <xdr:cNvPr id="468" name="【市民会館】&#10;一人当たり面積該当値テキスト">
          <a:extLst>
            <a:ext uri="{FF2B5EF4-FFF2-40B4-BE49-F238E27FC236}">
              <a16:creationId xmlns:a16="http://schemas.microsoft.com/office/drawing/2014/main" id="{D9A3F7C3-93E0-4BAD-A139-B342362637F5}"/>
            </a:ext>
          </a:extLst>
        </xdr:cNvPr>
        <xdr:cNvSpPr txBox="1"/>
      </xdr:nvSpPr>
      <xdr:spPr>
        <a:xfrm>
          <a:off x="9729788" y="1730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69" name="楕円 468">
          <a:extLst>
            <a:ext uri="{FF2B5EF4-FFF2-40B4-BE49-F238E27FC236}">
              <a16:creationId xmlns:a16="http://schemas.microsoft.com/office/drawing/2014/main" id="{9147EAEF-1297-4986-A8F9-0BA687D21C00}"/>
            </a:ext>
          </a:extLst>
        </xdr:cNvPr>
        <xdr:cNvSpPr/>
      </xdr:nvSpPr>
      <xdr:spPr>
        <a:xfrm>
          <a:off x="8874125"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59055</xdr:rowOff>
    </xdr:to>
    <xdr:cxnSp macro="">
      <xdr:nvCxnSpPr>
        <xdr:cNvPr id="470" name="直線コネクタ 469">
          <a:extLst>
            <a:ext uri="{FF2B5EF4-FFF2-40B4-BE49-F238E27FC236}">
              <a16:creationId xmlns:a16="http://schemas.microsoft.com/office/drawing/2014/main" id="{EC8E5B43-7978-450F-BF10-12C05DEABC00}"/>
            </a:ext>
          </a:extLst>
        </xdr:cNvPr>
        <xdr:cNvCxnSpPr/>
      </xdr:nvCxnSpPr>
      <xdr:spPr>
        <a:xfrm>
          <a:off x="8924925" y="17375505"/>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xdr:rowOff>
    </xdr:from>
    <xdr:to>
      <xdr:col>46</xdr:col>
      <xdr:colOff>38100</xdr:colOff>
      <xdr:row>106</xdr:row>
      <xdr:rowOff>109855</xdr:rowOff>
    </xdr:to>
    <xdr:sp macro="" textlink="">
      <xdr:nvSpPr>
        <xdr:cNvPr id="471" name="楕円 470">
          <a:extLst>
            <a:ext uri="{FF2B5EF4-FFF2-40B4-BE49-F238E27FC236}">
              <a16:creationId xmlns:a16="http://schemas.microsoft.com/office/drawing/2014/main" id="{13FD8731-5A5A-405E-84F2-BD813CEFC286}"/>
            </a:ext>
          </a:extLst>
        </xdr:cNvPr>
        <xdr:cNvSpPr/>
      </xdr:nvSpPr>
      <xdr:spPr>
        <a:xfrm>
          <a:off x="8056563" y="1732470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59055</xdr:rowOff>
    </xdr:to>
    <xdr:cxnSp macro="">
      <xdr:nvCxnSpPr>
        <xdr:cNvPr id="472" name="直線コネクタ 471">
          <a:extLst>
            <a:ext uri="{FF2B5EF4-FFF2-40B4-BE49-F238E27FC236}">
              <a16:creationId xmlns:a16="http://schemas.microsoft.com/office/drawing/2014/main" id="{1EFB00AB-1CE6-4440-8DBA-E026762F115E}"/>
            </a:ext>
          </a:extLst>
        </xdr:cNvPr>
        <xdr:cNvCxnSpPr/>
      </xdr:nvCxnSpPr>
      <xdr:spPr>
        <a:xfrm>
          <a:off x="8107363" y="17375505"/>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xdr:rowOff>
    </xdr:from>
    <xdr:to>
      <xdr:col>41</xdr:col>
      <xdr:colOff>101600</xdr:colOff>
      <xdr:row>106</xdr:row>
      <xdr:rowOff>109855</xdr:rowOff>
    </xdr:to>
    <xdr:sp macro="" textlink="">
      <xdr:nvSpPr>
        <xdr:cNvPr id="473" name="楕円 472">
          <a:extLst>
            <a:ext uri="{FF2B5EF4-FFF2-40B4-BE49-F238E27FC236}">
              <a16:creationId xmlns:a16="http://schemas.microsoft.com/office/drawing/2014/main" id="{BCF5DEB1-4133-4384-AFA1-3E0314DF7D32}"/>
            </a:ext>
          </a:extLst>
        </xdr:cNvPr>
        <xdr:cNvSpPr/>
      </xdr:nvSpPr>
      <xdr:spPr>
        <a:xfrm>
          <a:off x="7224713"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59055</xdr:rowOff>
    </xdr:from>
    <xdr:to>
      <xdr:col>45</xdr:col>
      <xdr:colOff>177800</xdr:colOff>
      <xdr:row>106</xdr:row>
      <xdr:rowOff>59055</xdr:rowOff>
    </xdr:to>
    <xdr:cxnSp macro="">
      <xdr:nvCxnSpPr>
        <xdr:cNvPr id="474" name="直線コネクタ 473">
          <a:extLst>
            <a:ext uri="{FF2B5EF4-FFF2-40B4-BE49-F238E27FC236}">
              <a16:creationId xmlns:a16="http://schemas.microsoft.com/office/drawing/2014/main" id="{9FA317A1-D69F-4599-AE5E-BB9F8F117C7A}"/>
            </a:ext>
          </a:extLst>
        </xdr:cNvPr>
        <xdr:cNvCxnSpPr/>
      </xdr:nvCxnSpPr>
      <xdr:spPr>
        <a:xfrm>
          <a:off x="7275513" y="17375505"/>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8255</xdr:rowOff>
    </xdr:from>
    <xdr:to>
      <xdr:col>36</xdr:col>
      <xdr:colOff>165100</xdr:colOff>
      <xdr:row>106</xdr:row>
      <xdr:rowOff>109855</xdr:rowOff>
    </xdr:to>
    <xdr:sp macro="" textlink="">
      <xdr:nvSpPr>
        <xdr:cNvPr id="475" name="楕円 474">
          <a:extLst>
            <a:ext uri="{FF2B5EF4-FFF2-40B4-BE49-F238E27FC236}">
              <a16:creationId xmlns:a16="http://schemas.microsoft.com/office/drawing/2014/main" id="{82956248-8D9B-4C88-A825-D269D68BD6D9}"/>
            </a:ext>
          </a:extLst>
        </xdr:cNvPr>
        <xdr:cNvSpPr/>
      </xdr:nvSpPr>
      <xdr:spPr>
        <a:xfrm>
          <a:off x="640715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59055</xdr:rowOff>
    </xdr:from>
    <xdr:to>
      <xdr:col>41</xdr:col>
      <xdr:colOff>50800</xdr:colOff>
      <xdr:row>106</xdr:row>
      <xdr:rowOff>59055</xdr:rowOff>
    </xdr:to>
    <xdr:cxnSp macro="">
      <xdr:nvCxnSpPr>
        <xdr:cNvPr id="476" name="直線コネクタ 475">
          <a:extLst>
            <a:ext uri="{FF2B5EF4-FFF2-40B4-BE49-F238E27FC236}">
              <a16:creationId xmlns:a16="http://schemas.microsoft.com/office/drawing/2014/main" id="{8F93F6E9-237A-4F49-B0B6-4FF538EFE827}"/>
            </a:ext>
          </a:extLst>
        </xdr:cNvPr>
        <xdr:cNvCxnSpPr/>
      </xdr:nvCxnSpPr>
      <xdr:spPr>
        <a:xfrm>
          <a:off x="6457950" y="1737550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674CBAA7-6BB4-4454-8F5E-0F3BBB4BEF0D}"/>
            </a:ext>
          </a:extLst>
        </xdr:cNvPr>
        <xdr:cNvSpPr txBox="1"/>
      </xdr:nvSpPr>
      <xdr:spPr>
        <a:xfrm>
          <a:off x="8691640"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C09BDD2C-F3F6-43D0-8ED0-FEA30D954D13}"/>
            </a:ext>
          </a:extLst>
        </xdr:cNvPr>
        <xdr:cNvSpPr txBox="1"/>
      </xdr:nvSpPr>
      <xdr:spPr>
        <a:xfrm>
          <a:off x="788677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BB8C62A4-CCC4-4F85-9476-FF63584B1B1D}"/>
            </a:ext>
          </a:extLst>
        </xdr:cNvPr>
        <xdr:cNvSpPr txBox="1"/>
      </xdr:nvSpPr>
      <xdr:spPr>
        <a:xfrm>
          <a:off x="7054927"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738821BF-13B9-4B46-94D6-B0CB8CEE7F46}"/>
            </a:ext>
          </a:extLst>
        </xdr:cNvPr>
        <xdr:cNvSpPr txBox="1"/>
      </xdr:nvSpPr>
      <xdr:spPr>
        <a:xfrm>
          <a:off x="6237365"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100982</xdr:rowOff>
    </xdr:from>
    <xdr:ext cx="469744" cy="259045"/>
    <xdr:sp macro="" textlink="">
      <xdr:nvSpPr>
        <xdr:cNvPr id="481" name="n_1mainValue【市民会館】&#10;一人当たり面積">
          <a:extLst>
            <a:ext uri="{FF2B5EF4-FFF2-40B4-BE49-F238E27FC236}">
              <a16:creationId xmlns:a16="http://schemas.microsoft.com/office/drawing/2014/main" id="{B60C7896-2806-4F11-A17C-94313CFA267E}"/>
            </a:ext>
          </a:extLst>
        </xdr:cNvPr>
        <xdr:cNvSpPr txBox="1"/>
      </xdr:nvSpPr>
      <xdr:spPr>
        <a:xfrm>
          <a:off x="8691640" y="1741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100982</xdr:rowOff>
    </xdr:from>
    <xdr:ext cx="469744" cy="259045"/>
    <xdr:sp macro="" textlink="">
      <xdr:nvSpPr>
        <xdr:cNvPr id="482" name="n_2mainValue【市民会館】&#10;一人当たり面積">
          <a:extLst>
            <a:ext uri="{FF2B5EF4-FFF2-40B4-BE49-F238E27FC236}">
              <a16:creationId xmlns:a16="http://schemas.microsoft.com/office/drawing/2014/main" id="{4EDF384B-13E4-4D8A-B794-04DBC9994046}"/>
            </a:ext>
          </a:extLst>
        </xdr:cNvPr>
        <xdr:cNvSpPr txBox="1"/>
      </xdr:nvSpPr>
      <xdr:spPr>
        <a:xfrm>
          <a:off x="7886777" y="1741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100982</xdr:rowOff>
    </xdr:from>
    <xdr:ext cx="469744" cy="259045"/>
    <xdr:sp macro="" textlink="">
      <xdr:nvSpPr>
        <xdr:cNvPr id="483" name="n_3mainValue【市民会館】&#10;一人当たり面積">
          <a:extLst>
            <a:ext uri="{FF2B5EF4-FFF2-40B4-BE49-F238E27FC236}">
              <a16:creationId xmlns:a16="http://schemas.microsoft.com/office/drawing/2014/main" id="{712303D5-CB39-4BAC-A78E-F93D8DE60801}"/>
            </a:ext>
          </a:extLst>
        </xdr:cNvPr>
        <xdr:cNvSpPr txBox="1"/>
      </xdr:nvSpPr>
      <xdr:spPr>
        <a:xfrm>
          <a:off x="7054927" y="1741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100982</xdr:rowOff>
    </xdr:from>
    <xdr:ext cx="469744" cy="259045"/>
    <xdr:sp macro="" textlink="">
      <xdr:nvSpPr>
        <xdr:cNvPr id="484" name="n_4mainValue【市民会館】&#10;一人当たり面積">
          <a:extLst>
            <a:ext uri="{FF2B5EF4-FFF2-40B4-BE49-F238E27FC236}">
              <a16:creationId xmlns:a16="http://schemas.microsoft.com/office/drawing/2014/main" id="{15607DF2-9B07-459B-974E-AD9993122F45}"/>
            </a:ext>
          </a:extLst>
        </xdr:cNvPr>
        <xdr:cNvSpPr txBox="1"/>
      </xdr:nvSpPr>
      <xdr:spPr>
        <a:xfrm>
          <a:off x="6237365" y="1741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7163CDC-2435-4EA9-B08C-C59FF1370663}"/>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63AB3A5C-7593-4983-8510-BC3B2177CFC1}"/>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D7617D80-51E9-4EB5-A74E-F8FF943EFBD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DB7FAFA6-28A4-4B5F-99C7-50E610EA975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62B4EF41-4369-46EB-B264-92C62203B265}"/>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B8A868C-4D00-4229-A28F-A7E183368862}"/>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F68387D0-D41C-4085-B818-188AD8CCA68E}"/>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F1CC40B7-F2FD-4D7E-935B-50C456FF68B7}"/>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873151F8-BFD1-455A-86D7-AEE10DB6A198}"/>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25C4128-40CA-4E4D-B655-87B2527BB065}"/>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28B2770C-A201-4807-A2B5-2F72F745CE76}"/>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7F76EE83-D7B5-4A3E-B001-5FABB3B6341F}"/>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5FCF3AD6-0D07-4FD0-9BDF-31FC1186B0E3}"/>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E567C47-99E8-4EC3-A838-8CF7BA3489D3}"/>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83598842-DDE0-4F48-98F5-F9F20F5BCDF2}"/>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87DB241E-052F-4C2A-BE98-7481F4C94216}"/>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1FB8BA89-1714-434D-9653-B28FDA391BAA}"/>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2732EF32-5BA0-41D5-B6BC-0B0037703F1A}"/>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3A6923EC-E5D6-4B65-82AF-50BECB106772}"/>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48FF4C9D-8D70-414E-9308-034DAECF0993}"/>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E294FBFC-19C5-480C-94CD-003E1901609A}"/>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9E189478-1096-46BA-A4C9-B0BDAC4BBB97}"/>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DECF037B-7544-4351-8CF6-15B35C7C8FAC}"/>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7733384-AB76-4697-B4EC-215D9133C68F}"/>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FABA96F1-3755-4341-8AF4-52F205318BA6}"/>
            </a:ext>
          </a:extLst>
        </xdr:cNvPr>
        <xdr:cNvCxnSpPr/>
      </xdr:nvCxnSpPr>
      <xdr:spPr>
        <a:xfrm flipV="1">
          <a:off x="15104427" y="5410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8835A19-DC99-4671-BB98-EAF04E63A580}"/>
            </a:ext>
          </a:extLst>
        </xdr:cNvPr>
        <xdr:cNvSpPr txBox="1"/>
      </xdr:nvSpPr>
      <xdr:spPr>
        <a:xfrm>
          <a:off x="15143163"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1AF504A4-FB28-40A0-B947-8397F2556E1F}"/>
            </a:ext>
          </a:extLst>
        </xdr:cNvPr>
        <xdr:cNvCxnSpPr/>
      </xdr:nvCxnSpPr>
      <xdr:spPr>
        <a:xfrm>
          <a:off x="15016163" y="6724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1216F73D-0827-4C72-BD7F-3C1016F31B95}"/>
            </a:ext>
          </a:extLst>
        </xdr:cNvPr>
        <xdr:cNvSpPr txBox="1"/>
      </xdr:nvSpPr>
      <xdr:spPr>
        <a:xfrm>
          <a:off x="15143163"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8B4D543-FF70-4DB2-A317-A4E5A66786AB}"/>
            </a:ext>
          </a:extLst>
        </xdr:cNvPr>
        <xdr:cNvCxnSpPr/>
      </xdr:nvCxnSpPr>
      <xdr:spPr>
        <a:xfrm>
          <a:off x="15016163" y="54102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F9B7CC78-D9DA-4D3C-B428-D97DC9CC8DEF}"/>
            </a:ext>
          </a:extLst>
        </xdr:cNvPr>
        <xdr:cNvSpPr txBox="1"/>
      </xdr:nvSpPr>
      <xdr:spPr>
        <a:xfrm>
          <a:off x="15143163" y="609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BC937AC9-9680-405F-80A2-9361964063C0}"/>
            </a:ext>
          </a:extLst>
        </xdr:cNvPr>
        <xdr:cNvSpPr/>
      </xdr:nvSpPr>
      <xdr:spPr>
        <a:xfrm>
          <a:off x="15054263" y="61214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E4474069-E3A3-421C-A5F5-0CA67E79E6FB}"/>
            </a:ext>
          </a:extLst>
        </xdr:cNvPr>
        <xdr:cNvSpPr/>
      </xdr:nvSpPr>
      <xdr:spPr>
        <a:xfrm>
          <a:off x="14273213" y="6085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D40DDA0D-33E1-4C3A-AD01-E0E179DE1101}"/>
            </a:ext>
          </a:extLst>
        </xdr:cNvPr>
        <xdr:cNvSpPr/>
      </xdr:nvSpPr>
      <xdr:spPr>
        <a:xfrm>
          <a:off x="1345565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472B63C2-D855-4A7E-94C9-63103AF40C33}"/>
            </a:ext>
          </a:extLst>
        </xdr:cNvPr>
        <xdr:cNvSpPr/>
      </xdr:nvSpPr>
      <xdr:spPr>
        <a:xfrm>
          <a:off x="12638088" y="60471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AD4A71CA-D1D4-42F1-93E6-81AF879B65CB}"/>
            </a:ext>
          </a:extLst>
        </xdr:cNvPr>
        <xdr:cNvSpPr/>
      </xdr:nvSpPr>
      <xdr:spPr>
        <a:xfrm>
          <a:off x="11806238"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1633BCD-DEAC-45E2-B5AD-984A8C0D8BD2}"/>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FC28E1A-C482-455D-B6A5-492FC3E59053}"/>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3C0490C-DE5F-44E1-B141-185B1A2E6C5A}"/>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A36127D-4EDE-479D-B511-00762A1B9E6E}"/>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F5956A1-1B8C-483E-AD18-A5B878A23848}"/>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5" name="楕円 524">
          <a:extLst>
            <a:ext uri="{FF2B5EF4-FFF2-40B4-BE49-F238E27FC236}">
              <a16:creationId xmlns:a16="http://schemas.microsoft.com/office/drawing/2014/main" id="{BDA78024-C4C8-4336-9BBE-DB9DA4F50387}"/>
            </a:ext>
          </a:extLst>
        </xdr:cNvPr>
        <xdr:cNvSpPr/>
      </xdr:nvSpPr>
      <xdr:spPr>
        <a:xfrm>
          <a:off x="15054263"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73042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41B583F-278D-4082-99DE-CDD4966916A1}"/>
            </a:ext>
          </a:extLst>
        </xdr:cNvPr>
        <xdr:cNvSpPr txBox="1"/>
      </xdr:nvSpPr>
      <xdr:spPr>
        <a:xfrm>
          <a:off x="15143163"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527" name="楕円 526">
          <a:extLst>
            <a:ext uri="{FF2B5EF4-FFF2-40B4-BE49-F238E27FC236}">
              <a16:creationId xmlns:a16="http://schemas.microsoft.com/office/drawing/2014/main" id="{0D3A22D1-845C-4532-93A3-9E59B7951336}"/>
            </a:ext>
          </a:extLst>
        </xdr:cNvPr>
        <xdr:cNvSpPr/>
      </xdr:nvSpPr>
      <xdr:spPr>
        <a:xfrm>
          <a:off x="14273213"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100965</xdr:rowOff>
    </xdr:to>
    <xdr:cxnSp macro="">
      <xdr:nvCxnSpPr>
        <xdr:cNvPr id="528" name="直線コネクタ 527">
          <a:extLst>
            <a:ext uri="{FF2B5EF4-FFF2-40B4-BE49-F238E27FC236}">
              <a16:creationId xmlns:a16="http://schemas.microsoft.com/office/drawing/2014/main" id="{BE74F72F-EA55-4545-9DE9-8B32D21558C1}"/>
            </a:ext>
          </a:extLst>
        </xdr:cNvPr>
        <xdr:cNvCxnSpPr/>
      </xdr:nvCxnSpPr>
      <xdr:spPr>
        <a:xfrm>
          <a:off x="14324013" y="6057900"/>
          <a:ext cx="7810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130175</xdr:rowOff>
    </xdr:from>
    <xdr:to>
      <xdr:col>76</xdr:col>
      <xdr:colOff>165100</xdr:colOff>
      <xdr:row>37</xdr:row>
      <xdr:rowOff>60325</xdr:rowOff>
    </xdr:to>
    <xdr:sp macro="" textlink="">
      <xdr:nvSpPr>
        <xdr:cNvPr id="529" name="楕円 528">
          <a:extLst>
            <a:ext uri="{FF2B5EF4-FFF2-40B4-BE49-F238E27FC236}">
              <a16:creationId xmlns:a16="http://schemas.microsoft.com/office/drawing/2014/main" id="{8D546EB4-375E-4646-91B2-812F9A9AD98D}"/>
            </a:ext>
          </a:extLst>
        </xdr:cNvPr>
        <xdr:cNvSpPr/>
      </xdr:nvSpPr>
      <xdr:spPr>
        <a:xfrm>
          <a:off x="13455650" y="59690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xdr:rowOff>
    </xdr:from>
    <xdr:to>
      <xdr:col>81</xdr:col>
      <xdr:colOff>50800</xdr:colOff>
      <xdr:row>37</xdr:row>
      <xdr:rowOff>57150</xdr:rowOff>
    </xdr:to>
    <xdr:cxnSp macro="">
      <xdr:nvCxnSpPr>
        <xdr:cNvPr id="530" name="直線コネクタ 529">
          <a:extLst>
            <a:ext uri="{FF2B5EF4-FFF2-40B4-BE49-F238E27FC236}">
              <a16:creationId xmlns:a16="http://schemas.microsoft.com/office/drawing/2014/main" id="{2B45AD1E-4AC3-46F2-AF5C-29150825F15E}"/>
            </a:ext>
          </a:extLst>
        </xdr:cNvPr>
        <xdr:cNvCxnSpPr/>
      </xdr:nvCxnSpPr>
      <xdr:spPr>
        <a:xfrm>
          <a:off x="13506450" y="6010275"/>
          <a:ext cx="817563"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97790</xdr:rowOff>
    </xdr:from>
    <xdr:to>
      <xdr:col>72</xdr:col>
      <xdr:colOff>38100</xdr:colOff>
      <xdr:row>37</xdr:row>
      <xdr:rowOff>27940</xdr:rowOff>
    </xdr:to>
    <xdr:sp macro="" textlink="">
      <xdr:nvSpPr>
        <xdr:cNvPr id="531" name="楕円 530">
          <a:extLst>
            <a:ext uri="{FF2B5EF4-FFF2-40B4-BE49-F238E27FC236}">
              <a16:creationId xmlns:a16="http://schemas.microsoft.com/office/drawing/2014/main" id="{67164186-EE30-423E-9B81-2707418FCDBF}"/>
            </a:ext>
          </a:extLst>
        </xdr:cNvPr>
        <xdr:cNvSpPr/>
      </xdr:nvSpPr>
      <xdr:spPr>
        <a:xfrm>
          <a:off x="12638088" y="59366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148590</xdr:rowOff>
    </xdr:from>
    <xdr:to>
      <xdr:col>76</xdr:col>
      <xdr:colOff>114300</xdr:colOff>
      <xdr:row>37</xdr:row>
      <xdr:rowOff>9525</xdr:rowOff>
    </xdr:to>
    <xdr:cxnSp macro="">
      <xdr:nvCxnSpPr>
        <xdr:cNvPr id="532" name="直線コネクタ 531">
          <a:extLst>
            <a:ext uri="{FF2B5EF4-FFF2-40B4-BE49-F238E27FC236}">
              <a16:creationId xmlns:a16="http://schemas.microsoft.com/office/drawing/2014/main" id="{06A3934B-C727-4332-B71C-FB67A647279E}"/>
            </a:ext>
          </a:extLst>
        </xdr:cNvPr>
        <xdr:cNvCxnSpPr/>
      </xdr:nvCxnSpPr>
      <xdr:spPr>
        <a:xfrm>
          <a:off x="12688888" y="5987415"/>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71120</xdr:rowOff>
    </xdr:from>
    <xdr:to>
      <xdr:col>67</xdr:col>
      <xdr:colOff>101600</xdr:colOff>
      <xdr:row>37</xdr:row>
      <xdr:rowOff>1270</xdr:rowOff>
    </xdr:to>
    <xdr:sp macro="" textlink="">
      <xdr:nvSpPr>
        <xdr:cNvPr id="533" name="楕円 532">
          <a:extLst>
            <a:ext uri="{FF2B5EF4-FFF2-40B4-BE49-F238E27FC236}">
              <a16:creationId xmlns:a16="http://schemas.microsoft.com/office/drawing/2014/main" id="{58C0C0F7-B55C-4ECF-959B-C7A9645D36E7}"/>
            </a:ext>
          </a:extLst>
        </xdr:cNvPr>
        <xdr:cNvSpPr/>
      </xdr:nvSpPr>
      <xdr:spPr>
        <a:xfrm>
          <a:off x="11806238" y="59099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36</xdr:row>
      <xdr:rowOff>148590</xdr:rowOff>
    </xdr:to>
    <xdr:cxnSp macro="">
      <xdr:nvCxnSpPr>
        <xdr:cNvPr id="534" name="直線コネクタ 533">
          <a:extLst>
            <a:ext uri="{FF2B5EF4-FFF2-40B4-BE49-F238E27FC236}">
              <a16:creationId xmlns:a16="http://schemas.microsoft.com/office/drawing/2014/main" id="{732A0059-0753-4126-8547-4C09513E2E77}"/>
            </a:ext>
          </a:extLst>
        </xdr:cNvPr>
        <xdr:cNvCxnSpPr/>
      </xdr:nvCxnSpPr>
      <xdr:spPr>
        <a:xfrm>
          <a:off x="11857038" y="5960745"/>
          <a:ext cx="8318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42F7265-40E7-4B70-B93E-E044B463CBE7}"/>
            </a:ext>
          </a:extLst>
        </xdr:cNvPr>
        <xdr:cNvSpPr txBox="1"/>
      </xdr:nvSpPr>
      <xdr:spPr>
        <a:xfrm>
          <a:off x="14123044" y="616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4261731-8597-4D59-A936-5E9438868F2C}"/>
            </a:ext>
          </a:extLst>
        </xdr:cNvPr>
        <xdr:cNvSpPr txBox="1"/>
      </xdr:nvSpPr>
      <xdr:spPr>
        <a:xfrm>
          <a:off x="13318182"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48D6532-698C-42B3-BA4A-7E6FB5F89D98}"/>
            </a:ext>
          </a:extLst>
        </xdr:cNvPr>
        <xdr:cNvSpPr txBox="1"/>
      </xdr:nvSpPr>
      <xdr:spPr>
        <a:xfrm>
          <a:off x="12500619" y="613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291164CC-10EF-467B-AFCA-E48D5F4ED814}"/>
            </a:ext>
          </a:extLst>
        </xdr:cNvPr>
        <xdr:cNvSpPr txBox="1"/>
      </xdr:nvSpPr>
      <xdr:spPr>
        <a:xfrm>
          <a:off x="11668769"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124477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C43CAE35-B7C5-4A46-988A-7855C7D5F1DE}"/>
            </a:ext>
          </a:extLst>
        </xdr:cNvPr>
        <xdr:cNvSpPr txBox="1"/>
      </xdr:nvSpPr>
      <xdr:spPr>
        <a:xfrm>
          <a:off x="14123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76852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D2425A9D-E22A-411B-8605-81540C79E310}"/>
            </a:ext>
          </a:extLst>
        </xdr:cNvPr>
        <xdr:cNvSpPr txBox="1"/>
      </xdr:nvSpPr>
      <xdr:spPr>
        <a:xfrm>
          <a:off x="13318182"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E0E7061-369C-4CCB-8A85-04B0595A4DF5}"/>
            </a:ext>
          </a:extLst>
        </xdr:cNvPr>
        <xdr:cNvSpPr txBox="1"/>
      </xdr:nvSpPr>
      <xdr:spPr>
        <a:xfrm>
          <a:off x="12500619"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17797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17942531-42E5-48FE-9FB4-E30FE2C94489}"/>
            </a:ext>
          </a:extLst>
        </xdr:cNvPr>
        <xdr:cNvSpPr txBox="1"/>
      </xdr:nvSpPr>
      <xdr:spPr>
        <a:xfrm>
          <a:off x="116687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B731C4A1-A9D6-4395-B333-E7BC394BF413}"/>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36AF734D-010D-46F2-863B-F2BAA5455903}"/>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7370E0C-6AF5-4319-99F3-6FC44CD697D1}"/>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4A765582-03A1-4341-BADB-0C8B5C70CC05}"/>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75D5619-D59C-4E26-A4D7-D00982D2B23F}"/>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ADE4454F-8AAE-4B78-ADE9-A86C935F710A}"/>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7BDC5B2-1CD0-46EF-9D93-306463CD7C3D}"/>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6044C4BD-F32E-4E1D-A302-C08D9C0DDF9F}"/>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7FDA1954-358E-42F3-A494-C7F2E5D1BBA7}"/>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ABF90B8F-1241-4BBE-9917-C98FCD2DB66C}"/>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4256E5DE-9182-4D12-B8B4-F1E72AFE563C}"/>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5FF8384E-65BA-4A57-BF17-4115BB2B1680}"/>
            </a:ext>
          </a:extLst>
        </xdr:cNvPr>
        <xdr:cNvSpPr txBox="1"/>
      </xdr:nvSpPr>
      <xdr:spPr>
        <a:xfrm>
          <a:off x="16696189"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354059DE-91BB-4D3F-8C07-D64DFD75697D}"/>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A091B4CE-2FE6-466B-8C1B-73685FB52E26}"/>
            </a:ext>
          </a:extLst>
        </xdr:cNvPr>
        <xdr:cNvSpPr txBox="1"/>
      </xdr:nvSpPr>
      <xdr:spPr>
        <a:xfrm>
          <a:off x="16427964"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94899F48-8EE1-454D-B7EC-30904A9352D8}"/>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2B968210-4B6B-4B4B-802F-47B25EE3D87B}"/>
            </a:ext>
          </a:extLst>
        </xdr:cNvPr>
        <xdr:cNvSpPr txBox="1"/>
      </xdr:nvSpPr>
      <xdr:spPr>
        <a:xfrm>
          <a:off x="16378131"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4E147BB1-95BF-4D62-B0EE-A4E674480534}"/>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2B96A630-3921-4B75-AD17-953D61D01219}"/>
            </a:ext>
          </a:extLst>
        </xdr:cNvPr>
        <xdr:cNvSpPr txBox="1"/>
      </xdr:nvSpPr>
      <xdr:spPr>
        <a:xfrm>
          <a:off x="16378131"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65350DBC-A104-4DE1-8DA9-74A909DFC1D3}"/>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43EF663B-7707-4A8C-BA1E-2B5452E2D0E1}"/>
            </a:ext>
          </a:extLst>
        </xdr:cNvPr>
        <xdr:cNvSpPr txBox="1"/>
      </xdr:nvSpPr>
      <xdr:spPr>
        <a:xfrm>
          <a:off x="16378131"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DBBF8CC3-2F91-4B61-BEBC-4C364B1D6DAF}"/>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FFA6D9D3-3A5A-45E7-9C10-6696C554D15E}"/>
            </a:ext>
          </a:extLst>
        </xdr:cNvPr>
        <xdr:cNvSpPr txBox="1"/>
      </xdr:nvSpPr>
      <xdr:spPr>
        <a:xfrm>
          <a:off x="16378131"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F89717C2-3467-49A1-8217-1710335E8679}"/>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B0B75A74-710F-412D-9701-D958BFBE451B}"/>
            </a:ext>
          </a:extLst>
        </xdr:cNvPr>
        <xdr:cNvCxnSpPr/>
      </xdr:nvCxnSpPr>
      <xdr:spPr>
        <a:xfrm flipV="1">
          <a:off x="20503514" y="5397238"/>
          <a:ext cx="0" cy="1430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76825B3-6CFC-4146-BC36-0A59C88CE457}"/>
            </a:ext>
          </a:extLst>
        </xdr:cNvPr>
        <xdr:cNvSpPr txBox="1"/>
      </xdr:nvSpPr>
      <xdr:spPr>
        <a:xfrm>
          <a:off x="20542250" y="68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6B6F93D-F529-468E-BC2E-82AD38BA9525}"/>
            </a:ext>
          </a:extLst>
        </xdr:cNvPr>
        <xdr:cNvCxnSpPr/>
      </xdr:nvCxnSpPr>
      <xdr:spPr>
        <a:xfrm>
          <a:off x="20429538" y="68276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C8D2BE7-5073-4447-909B-52D018E483A4}"/>
            </a:ext>
          </a:extLst>
        </xdr:cNvPr>
        <xdr:cNvSpPr txBox="1"/>
      </xdr:nvSpPr>
      <xdr:spPr>
        <a:xfrm>
          <a:off x="20542250" y="519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2527AE9-57C4-4FDE-A076-0A645C34A576}"/>
            </a:ext>
          </a:extLst>
        </xdr:cNvPr>
        <xdr:cNvCxnSpPr/>
      </xdr:nvCxnSpPr>
      <xdr:spPr>
        <a:xfrm>
          <a:off x="20429538" y="539723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56F6447F-075D-4142-ACBD-5D490BE8C396}"/>
            </a:ext>
          </a:extLst>
        </xdr:cNvPr>
        <xdr:cNvSpPr txBox="1"/>
      </xdr:nvSpPr>
      <xdr:spPr>
        <a:xfrm>
          <a:off x="20542250" y="622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373D15F3-0984-4C98-8E72-8506620904AE}"/>
            </a:ext>
          </a:extLst>
        </xdr:cNvPr>
        <xdr:cNvSpPr/>
      </xdr:nvSpPr>
      <xdr:spPr>
        <a:xfrm>
          <a:off x="20453350" y="62465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21B91A69-0EBD-4E5D-9525-E6B26D311563}"/>
            </a:ext>
          </a:extLst>
        </xdr:cNvPr>
        <xdr:cNvSpPr/>
      </xdr:nvSpPr>
      <xdr:spPr>
        <a:xfrm>
          <a:off x="19686588" y="62588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301C3781-C4DD-46C7-AAA7-C1D7407F555F}"/>
            </a:ext>
          </a:extLst>
        </xdr:cNvPr>
        <xdr:cNvSpPr/>
      </xdr:nvSpPr>
      <xdr:spPr>
        <a:xfrm>
          <a:off x="18854738" y="627327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DCE4ABF3-7034-4964-8223-18BEC2355288}"/>
            </a:ext>
          </a:extLst>
        </xdr:cNvPr>
        <xdr:cNvSpPr/>
      </xdr:nvSpPr>
      <xdr:spPr>
        <a:xfrm>
          <a:off x="18037175" y="62924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D6E490DA-658C-4234-AB7D-4CFEF9B847F7}"/>
            </a:ext>
          </a:extLst>
        </xdr:cNvPr>
        <xdr:cNvSpPr/>
      </xdr:nvSpPr>
      <xdr:spPr>
        <a:xfrm>
          <a:off x="17219613" y="630607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7F04EA9-4B97-4C96-B2AC-AA4BDAB90D44}"/>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897F924-1D0E-4F8F-B873-445478E2338F}"/>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BE3742C-7922-46A2-8922-9D507CD5FFB4}"/>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FDF4AE8-722C-4241-BFE0-22FDEC62E528}"/>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2827C37-5A77-452F-92D3-5CF3F9645722}"/>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55065</xdr:rowOff>
    </xdr:from>
    <xdr:to>
      <xdr:col>116</xdr:col>
      <xdr:colOff>114300</xdr:colOff>
      <xdr:row>38</xdr:row>
      <xdr:rowOff>156665</xdr:rowOff>
    </xdr:to>
    <xdr:sp macro="" textlink="">
      <xdr:nvSpPr>
        <xdr:cNvPr id="582" name="楕円 581">
          <a:extLst>
            <a:ext uri="{FF2B5EF4-FFF2-40B4-BE49-F238E27FC236}">
              <a16:creationId xmlns:a16="http://schemas.microsoft.com/office/drawing/2014/main" id="{5E2D9FB9-BBE7-4967-9299-993C9173DEA4}"/>
            </a:ext>
          </a:extLst>
        </xdr:cNvPr>
        <xdr:cNvSpPr/>
      </xdr:nvSpPr>
      <xdr:spPr>
        <a:xfrm>
          <a:off x="20453350" y="62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77941</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50B2F73E-4FC4-450E-A874-96DF0BEB891A}"/>
            </a:ext>
          </a:extLst>
        </xdr:cNvPr>
        <xdr:cNvSpPr txBox="1"/>
      </xdr:nvSpPr>
      <xdr:spPr>
        <a:xfrm>
          <a:off x="20542250" y="607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58897</xdr:rowOff>
    </xdr:from>
    <xdr:to>
      <xdr:col>112</xdr:col>
      <xdr:colOff>38100</xdr:colOff>
      <xdr:row>38</xdr:row>
      <xdr:rowOff>160497</xdr:rowOff>
    </xdr:to>
    <xdr:sp macro="" textlink="">
      <xdr:nvSpPr>
        <xdr:cNvPr id="584" name="楕円 583">
          <a:extLst>
            <a:ext uri="{FF2B5EF4-FFF2-40B4-BE49-F238E27FC236}">
              <a16:creationId xmlns:a16="http://schemas.microsoft.com/office/drawing/2014/main" id="{4891B5E6-D290-4800-AC5A-A76A92DE0618}"/>
            </a:ext>
          </a:extLst>
        </xdr:cNvPr>
        <xdr:cNvSpPr/>
      </xdr:nvSpPr>
      <xdr:spPr>
        <a:xfrm>
          <a:off x="19686588" y="622157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105865</xdr:rowOff>
    </xdr:from>
    <xdr:to>
      <xdr:col>116</xdr:col>
      <xdr:colOff>63500</xdr:colOff>
      <xdr:row>38</xdr:row>
      <xdr:rowOff>109697</xdr:rowOff>
    </xdr:to>
    <xdr:cxnSp macro="">
      <xdr:nvCxnSpPr>
        <xdr:cNvPr id="585" name="直線コネクタ 584">
          <a:extLst>
            <a:ext uri="{FF2B5EF4-FFF2-40B4-BE49-F238E27FC236}">
              <a16:creationId xmlns:a16="http://schemas.microsoft.com/office/drawing/2014/main" id="{0D8DAF05-FBA3-4DCB-9E64-3511F5E6BBCC}"/>
            </a:ext>
          </a:extLst>
        </xdr:cNvPr>
        <xdr:cNvCxnSpPr/>
      </xdr:nvCxnSpPr>
      <xdr:spPr>
        <a:xfrm flipV="1">
          <a:off x="19737388" y="6268540"/>
          <a:ext cx="766762"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61640</xdr:rowOff>
    </xdr:from>
    <xdr:to>
      <xdr:col>107</xdr:col>
      <xdr:colOff>101600</xdr:colOff>
      <xdr:row>38</xdr:row>
      <xdr:rowOff>163240</xdr:rowOff>
    </xdr:to>
    <xdr:sp macro="" textlink="">
      <xdr:nvSpPr>
        <xdr:cNvPr id="586" name="楕円 585">
          <a:extLst>
            <a:ext uri="{FF2B5EF4-FFF2-40B4-BE49-F238E27FC236}">
              <a16:creationId xmlns:a16="http://schemas.microsoft.com/office/drawing/2014/main" id="{999CCE48-E1E5-4AB5-98CE-B02A9E1C58CF}"/>
            </a:ext>
          </a:extLst>
        </xdr:cNvPr>
        <xdr:cNvSpPr/>
      </xdr:nvSpPr>
      <xdr:spPr>
        <a:xfrm>
          <a:off x="18854738" y="622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109697</xdr:rowOff>
    </xdr:from>
    <xdr:to>
      <xdr:col>111</xdr:col>
      <xdr:colOff>177800</xdr:colOff>
      <xdr:row>38</xdr:row>
      <xdr:rowOff>112440</xdr:rowOff>
    </xdr:to>
    <xdr:cxnSp macro="">
      <xdr:nvCxnSpPr>
        <xdr:cNvPr id="587" name="直線コネクタ 586">
          <a:extLst>
            <a:ext uri="{FF2B5EF4-FFF2-40B4-BE49-F238E27FC236}">
              <a16:creationId xmlns:a16="http://schemas.microsoft.com/office/drawing/2014/main" id="{6BC9ABDB-E573-45EE-8DAE-A2558D695F1E}"/>
            </a:ext>
          </a:extLst>
        </xdr:cNvPr>
        <xdr:cNvCxnSpPr/>
      </xdr:nvCxnSpPr>
      <xdr:spPr>
        <a:xfrm flipV="1">
          <a:off x="18905538" y="6272372"/>
          <a:ext cx="8318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70815</xdr:rowOff>
    </xdr:from>
    <xdr:to>
      <xdr:col>102</xdr:col>
      <xdr:colOff>165100</xdr:colOff>
      <xdr:row>39</xdr:row>
      <xdr:rowOff>965</xdr:rowOff>
    </xdr:to>
    <xdr:sp macro="" textlink="">
      <xdr:nvSpPr>
        <xdr:cNvPr id="588" name="楕円 587">
          <a:extLst>
            <a:ext uri="{FF2B5EF4-FFF2-40B4-BE49-F238E27FC236}">
              <a16:creationId xmlns:a16="http://schemas.microsoft.com/office/drawing/2014/main" id="{A784C430-7B62-4686-B4BE-3FA12B7B51E7}"/>
            </a:ext>
          </a:extLst>
        </xdr:cNvPr>
        <xdr:cNvSpPr/>
      </xdr:nvSpPr>
      <xdr:spPr>
        <a:xfrm>
          <a:off x="18037175" y="62334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112440</xdr:rowOff>
    </xdr:from>
    <xdr:to>
      <xdr:col>107</xdr:col>
      <xdr:colOff>50800</xdr:colOff>
      <xdr:row>38</xdr:row>
      <xdr:rowOff>121615</xdr:rowOff>
    </xdr:to>
    <xdr:cxnSp macro="">
      <xdr:nvCxnSpPr>
        <xdr:cNvPr id="589" name="直線コネクタ 588">
          <a:extLst>
            <a:ext uri="{FF2B5EF4-FFF2-40B4-BE49-F238E27FC236}">
              <a16:creationId xmlns:a16="http://schemas.microsoft.com/office/drawing/2014/main" id="{408EFDC6-8300-41FE-B88B-A3514F868683}"/>
            </a:ext>
          </a:extLst>
        </xdr:cNvPr>
        <xdr:cNvCxnSpPr/>
      </xdr:nvCxnSpPr>
      <xdr:spPr>
        <a:xfrm flipV="1">
          <a:off x="18087975" y="6275115"/>
          <a:ext cx="817563"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83624</xdr:rowOff>
    </xdr:from>
    <xdr:to>
      <xdr:col>98</xdr:col>
      <xdr:colOff>38100</xdr:colOff>
      <xdr:row>39</xdr:row>
      <xdr:rowOff>13774</xdr:rowOff>
    </xdr:to>
    <xdr:sp macro="" textlink="">
      <xdr:nvSpPr>
        <xdr:cNvPr id="590" name="楕円 589">
          <a:extLst>
            <a:ext uri="{FF2B5EF4-FFF2-40B4-BE49-F238E27FC236}">
              <a16:creationId xmlns:a16="http://schemas.microsoft.com/office/drawing/2014/main" id="{A6E67A3F-CBFC-495E-BFC3-4BF949AAECA4}"/>
            </a:ext>
          </a:extLst>
        </xdr:cNvPr>
        <xdr:cNvSpPr/>
      </xdr:nvSpPr>
      <xdr:spPr>
        <a:xfrm>
          <a:off x="17219613" y="624629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121615</xdr:rowOff>
    </xdr:from>
    <xdr:to>
      <xdr:col>102</xdr:col>
      <xdr:colOff>114300</xdr:colOff>
      <xdr:row>38</xdr:row>
      <xdr:rowOff>134424</xdr:rowOff>
    </xdr:to>
    <xdr:cxnSp macro="">
      <xdr:nvCxnSpPr>
        <xdr:cNvPr id="591" name="直線コネクタ 590">
          <a:extLst>
            <a:ext uri="{FF2B5EF4-FFF2-40B4-BE49-F238E27FC236}">
              <a16:creationId xmlns:a16="http://schemas.microsoft.com/office/drawing/2014/main" id="{BC54AD02-5409-4D25-8D13-C5ADE84534E8}"/>
            </a:ext>
          </a:extLst>
        </xdr:cNvPr>
        <xdr:cNvCxnSpPr/>
      </xdr:nvCxnSpPr>
      <xdr:spPr>
        <a:xfrm flipV="1">
          <a:off x="17270413" y="6284290"/>
          <a:ext cx="817562"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D32F5A0E-F9C8-46BB-B72D-7BE569DE6336}"/>
            </a:ext>
          </a:extLst>
        </xdr:cNvPr>
        <xdr:cNvSpPr txBox="1"/>
      </xdr:nvSpPr>
      <xdr:spPr>
        <a:xfrm>
          <a:off x="19471786" y="63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38CC2162-4015-47E4-ACBB-A8CDA812B8C9}"/>
            </a:ext>
          </a:extLst>
        </xdr:cNvPr>
        <xdr:cNvSpPr txBox="1"/>
      </xdr:nvSpPr>
      <xdr:spPr>
        <a:xfrm>
          <a:off x="18666924" y="63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3DD58E7-E048-40C4-9EF2-2A1675C2FEC0}"/>
            </a:ext>
          </a:extLst>
        </xdr:cNvPr>
        <xdr:cNvSpPr txBox="1"/>
      </xdr:nvSpPr>
      <xdr:spPr>
        <a:xfrm>
          <a:off x="17835074" y="637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536AD1E3-C312-45F5-BB84-1257BC25B6E7}"/>
            </a:ext>
          </a:extLst>
        </xdr:cNvPr>
        <xdr:cNvSpPr txBox="1"/>
      </xdr:nvSpPr>
      <xdr:spPr>
        <a:xfrm>
          <a:off x="17017511" y="63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5575</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55C3AD30-2E28-4FD9-AE44-48EC52DDDC87}"/>
            </a:ext>
          </a:extLst>
        </xdr:cNvPr>
        <xdr:cNvSpPr txBox="1"/>
      </xdr:nvSpPr>
      <xdr:spPr>
        <a:xfrm>
          <a:off x="19471786" y="60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8318</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CEDFFCF-79EE-4F98-A2AE-468EF39DF8EC}"/>
            </a:ext>
          </a:extLst>
        </xdr:cNvPr>
        <xdr:cNvSpPr txBox="1"/>
      </xdr:nvSpPr>
      <xdr:spPr>
        <a:xfrm>
          <a:off x="18666924" y="60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17492</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3465036A-D18C-4F1D-B9D2-6F95965DFB74}"/>
            </a:ext>
          </a:extLst>
        </xdr:cNvPr>
        <xdr:cNvSpPr txBox="1"/>
      </xdr:nvSpPr>
      <xdr:spPr>
        <a:xfrm>
          <a:off x="17835074" y="601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30301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651AF28F-E0D9-4C2D-AF29-0CAFBA429F4D}"/>
            </a:ext>
          </a:extLst>
        </xdr:cNvPr>
        <xdr:cNvSpPr txBox="1"/>
      </xdr:nvSpPr>
      <xdr:spPr>
        <a:xfrm>
          <a:off x="17017511" y="60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161AE039-FF20-4980-B6E2-AC1066697B56}"/>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0A76CD0-18ED-4D20-B9F8-BCA6D0AD70D1}"/>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6E21886A-5952-4C8C-A4A2-4B4581CE5FC1}"/>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AB9907AC-5110-4A12-8C52-733FB49B412D}"/>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D0DB51BE-C792-4222-B56D-E803E9C5E6AD}"/>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FDF3620D-A5F5-41E9-851B-B8D63938E20F}"/>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3E24983-845D-4A14-A9B6-A94AC999A79F}"/>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9F1FD2B1-1E41-41A1-869A-86495C7F4BFC}"/>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E625CB-80E7-43CB-834F-5EEC58CA5562}"/>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A561A866-8196-4AAE-9028-956BEAE17A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89546D47-376C-4B42-8918-808C49ECA49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0784E033-BE86-4A12-A34C-797E2FF8AB98}"/>
            </a:ext>
          </a:extLst>
        </xdr:cNvPr>
        <xdr:cNvCxnSpPr/>
      </xdr:nvCxnSpPr>
      <xdr:spPr>
        <a:xfrm>
          <a:off x="11517313"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7932D03F-3D39-49D6-AD3D-1417A320B44D}"/>
            </a:ext>
          </a:extLst>
        </xdr:cNvPr>
        <xdr:cNvSpPr txBox="1"/>
      </xdr:nvSpPr>
      <xdr:spPr>
        <a:xfrm>
          <a:off x="11142829" y="1024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4FEEF52-84DB-487E-B7B9-A168D8FCDBB5}"/>
            </a:ext>
          </a:extLst>
        </xdr:cNvPr>
        <xdr:cNvCxnSpPr/>
      </xdr:nvCxnSpPr>
      <xdr:spPr>
        <a:xfrm>
          <a:off x="11517313"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97206194-5AFC-49CF-A94E-8AE5387EA1EA}"/>
            </a:ext>
          </a:extLst>
        </xdr:cNvPr>
        <xdr:cNvSpPr txBox="1"/>
      </xdr:nvSpPr>
      <xdr:spPr>
        <a:xfrm>
          <a:off x="11142829"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C8D7C32E-4A3F-49A9-B09A-58C63F0E1E51}"/>
            </a:ext>
          </a:extLst>
        </xdr:cNvPr>
        <xdr:cNvCxnSpPr/>
      </xdr:nvCxnSpPr>
      <xdr:spPr>
        <a:xfrm>
          <a:off x="11517313"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F0BA0231-123F-4D28-97CF-922865BCAB54}"/>
            </a:ext>
          </a:extLst>
        </xdr:cNvPr>
        <xdr:cNvSpPr txBox="1"/>
      </xdr:nvSpPr>
      <xdr:spPr>
        <a:xfrm>
          <a:off x="11142829"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E8D1B16E-C9B2-4653-A043-DB9DB0E19EF4}"/>
            </a:ext>
          </a:extLst>
        </xdr:cNvPr>
        <xdr:cNvCxnSpPr/>
      </xdr:nvCxnSpPr>
      <xdr:spPr>
        <a:xfrm>
          <a:off x="11517313"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9A81DA20-C81D-4908-8F45-3A8D7825BCB5}"/>
            </a:ext>
          </a:extLst>
        </xdr:cNvPr>
        <xdr:cNvSpPr txBox="1"/>
      </xdr:nvSpPr>
      <xdr:spPr>
        <a:xfrm>
          <a:off x="11142829"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FCC87C8A-8E5B-4BE6-A38B-A49AC6E0D111}"/>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F8954A52-253A-4FAC-822C-80D55C2CF418}"/>
            </a:ext>
          </a:extLst>
        </xdr:cNvPr>
        <xdr:cNvSpPr txBox="1"/>
      </xdr:nvSpPr>
      <xdr:spPr>
        <a:xfrm>
          <a:off x="11206949"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E5FF6CE-CDC1-45A8-B6AA-8D708D5974D9}"/>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8DA41EB0-6BFA-437E-934F-4CCACE2EB6C2}"/>
            </a:ext>
          </a:extLst>
        </xdr:cNvPr>
        <xdr:cNvCxnSpPr/>
      </xdr:nvCxnSpPr>
      <xdr:spPr>
        <a:xfrm flipV="1">
          <a:off x="15104427" y="894969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66C7B0D8-2130-4B9B-B538-B179B5D3707E}"/>
            </a:ext>
          </a:extLst>
        </xdr:cNvPr>
        <xdr:cNvSpPr txBox="1"/>
      </xdr:nvSpPr>
      <xdr:spPr>
        <a:xfrm>
          <a:off x="15143163"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F6C27323-ECDA-47B2-9FFE-B16A39394C7B}"/>
            </a:ext>
          </a:extLst>
        </xdr:cNvPr>
        <xdr:cNvCxnSpPr/>
      </xdr:nvCxnSpPr>
      <xdr:spPr>
        <a:xfrm>
          <a:off x="15016163" y="101974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2E6DAFAF-9764-4D48-A10C-8C59756E0048}"/>
            </a:ext>
          </a:extLst>
        </xdr:cNvPr>
        <xdr:cNvSpPr txBox="1"/>
      </xdr:nvSpPr>
      <xdr:spPr>
        <a:xfrm>
          <a:off x="15143163"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1AE59F68-AEB8-447F-8407-91DD49EB483C}"/>
            </a:ext>
          </a:extLst>
        </xdr:cNvPr>
        <xdr:cNvCxnSpPr/>
      </xdr:nvCxnSpPr>
      <xdr:spPr>
        <a:xfrm>
          <a:off x="15016163" y="89496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83FAA09B-AA98-4003-AADC-02371673D7FE}"/>
            </a:ext>
          </a:extLst>
        </xdr:cNvPr>
        <xdr:cNvSpPr txBox="1"/>
      </xdr:nvSpPr>
      <xdr:spPr>
        <a:xfrm>
          <a:off x="15143163" y="9460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97DEB67A-6974-4C34-B869-88869DFEBB4B}"/>
            </a:ext>
          </a:extLst>
        </xdr:cNvPr>
        <xdr:cNvSpPr/>
      </xdr:nvSpPr>
      <xdr:spPr>
        <a:xfrm>
          <a:off x="15054263" y="959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1B266292-47CB-4D07-B97C-E1C1A2D68670}"/>
            </a:ext>
          </a:extLst>
        </xdr:cNvPr>
        <xdr:cNvSpPr/>
      </xdr:nvSpPr>
      <xdr:spPr>
        <a:xfrm>
          <a:off x="14273213" y="956297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72F0A689-CFAE-4063-8715-8648EEDDF1FB}"/>
            </a:ext>
          </a:extLst>
        </xdr:cNvPr>
        <xdr:cNvSpPr/>
      </xdr:nvSpPr>
      <xdr:spPr>
        <a:xfrm>
          <a:off x="13455650" y="95584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41EB3EE-9D25-44CF-9626-BF277DD49E14}"/>
            </a:ext>
          </a:extLst>
        </xdr:cNvPr>
        <xdr:cNvSpPr/>
      </xdr:nvSpPr>
      <xdr:spPr>
        <a:xfrm>
          <a:off x="12638088" y="948524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B8AB8FAE-AA1D-449E-A713-6BE7FE560A1B}"/>
            </a:ext>
          </a:extLst>
        </xdr:cNvPr>
        <xdr:cNvSpPr/>
      </xdr:nvSpPr>
      <xdr:spPr>
        <a:xfrm>
          <a:off x="11806238" y="94852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1FC7176-5E68-4283-960E-9FC5B95F62F8}"/>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3F491136-78A4-427C-A9D9-E2386CBD39F4}"/>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45093A8-7333-4371-BEDB-7CA1D445F5BE}"/>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B35992A-661B-43AD-BA0E-2029ABBFEB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2FCB7AD-F127-45F4-9BE1-75F5A277F28B}"/>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61214</xdr:rowOff>
    </xdr:from>
    <xdr:to>
      <xdr:col>85</xdr:col>
      <xdr:colOff>177800</xdr:colOff>
      <xdr:row>60</xdr:row>
      <xdr:rowOff>162814</xdr:rowOff>
    </xdr:to>
    <xdr:sp macro="" textlink="">
      <xdr:nvSpPr>
        <xdr:cNvPr id="638" name="楕円 637">
          <a:extLst>
            <a:ext uri="{FF2B5EF4-FFF2-40B4-BE49-F238E27FC236}">
              <a16:creationId xmlns:a16="http://schemas.microsoft.com/office/drawing/2014/main" id="{E16F22C1-0E38-48B7-A100-82AF8765650D}"/>
            </a:ext>
          </a:extLst>
        </xdr:cNvPr>
        <xdr:cNvSpPr/>
      </xdr:nvSpPr>
      <xdr:spPr>
        <a:xfrm>
          <a:off x="15054263" y="97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39641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44E38EE-DBE4-4518-A802-DA5348CC62D0}"/>
            </a:ext>
          </a:extLst>
        </xdr:cNvPr>
        <xdr:cNvSpPr txBox="1"/>
      </xdr:nvSpPr>
      <xdr:spPr>
        <a:xfrm>
          <a:off x="15143163" y="976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0" name="楕円 639">
          <a:extLst>
            <a:ext uri="{FF2B5EF4-FFF2-40B4-BE49-F238E27FC236}">
              <a16:creationId xmlns:a16="http://schemas.microsoft.com/office/drawing/2014/main" id="{C26D19FF-20F6-4EBD-8591-6C52914878C1}"/>
            </a:ext>
          </a:extLst>
        </xdr:cNvPr>
        <xdr:cNvSpPr/>
      </xdr:nvSpPr>
      <xdr:spPr>
        <a:xfrm>
          <a:off x="14273213" y="978852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112014</xdr:rowOff>
    </xdr:from>
    <xdr:to>
      <xdr:col>85</xdr:col>
      <xdr:colOff>127000</xdr:colOff>
      <xdr:row>60</xdr:row>
      <xdr:rowOff>114300</xdr:rowOff>
    </xdr:to>
    <xdr:cxnSp macro="">
      <xdr:nvCxnSpPr>
        <xdr:cNvPr id="641" name="直線コネクタ 640">
          <a:extLst>
            <a:ext uri="{FF2B5EF4-FFF2-40B4-BE49-F238E27FC236}">
              <a16:creationId xmlns:a16="http://schemas.microsoft.com/office/drawing/2014/main" id="{E58A4813-1313-400D-A6A6-7C375DF4F9E3}"/>
            </a:ext>
          </a:extLst>
        </xdr:cNvPr>
        <xdr:cNvCxnSpPr/>
      </xdr:nvCxnSpPr>
      <xdr:spPr>
        <a:xfrm flipV="1">
          <a:off x="14324013" y="9837039"/>
          <a:ext cx="7810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38354</xdr:rowOff>
    </xdr:from>
    <xdr:to>
      <xdr:col>76</xdr:col>
      <xdr:colOff>165100</xdr:colOff>
      <xdr:row>60</xdr:row>
      <xdr:rowOff>139954</xdr:rowOff>
    </xdr:to>
    <xdr:sp macro="" textlink="">
      <xdr:nvSpPr>
        <xdr:cNvPr id="642" name="楕円 641">
          <a:extLst>
            <a:ext uri="{FF2B5EF4-FFF2-40B4-BE49-F238E27FC236}">
              <a16:creationId xmlns:a16="http://schemas.microsoft.com/office/drawing/2014/main" id="{04EBD3F2-E0F1-45BE-8A87-1BFF8C380F00}"/>
            </a:ext>
          </a:extLst>
        </xdr:cNvPr>
        <xdr:cNvSpPr/>
      </xdr:nvSpPr>
      <xdr:spPr>
        <a:xfrm>
          <a:off x="1345565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89154</xdr:rowOff>
    </xdr:from>
    <xdr:to>
      <xdr:col>81</xdr:col>
      <xdr:colOff>50800</xdr:colOff>
      <xdr:row>60</xdr:row>
      <xdr:rowOff>114300</xdr:rowOff>
    </xdr:to>
    <xdr:cxnSp macro="">
      <xdr:nvCxnSpPr>
        <xdr:cNvPr id="643" name="直線コネクタ 642">
          <a:extLst>
            <a:ext uri="{FF2B5EF4-FFF2-40B4-BE49-F238E27FC236}">
              <a16:creationId xmlns:a16="http://schemas.microsoft.com/office/drawing/2014/main" id="{0FF4ACF8-9671-4A7F-99E4-A9C6F524CE5B}"/>
            </a:ext>
          </a:extLst>
        </xdr:cNvPr>
        <xdr:cNvCxnSpPr/>
      </xdr:nvCxnSpPr>
      <xdr:spPr>
        <a:xfrm>
          <a:off x="13506450" y="9814179"/>
          <a:ext cx="817563"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159512</xdr:rowOff>
    </xdr:from>
    <xdr:to>
      <xdr:col>72</xdr:col>
      <xdr:colOff>38100</xdr:colOff>
      <xdr:row>60</xdr:row>
      <xdr:rowOff>89662</xdr:rowOff>
    </xdr:to>
    <xdr:sp macro="" textlink="">
      <xdr:nvSpPr>
        <xdr:cNvPr id="644" name="楕円 643">
          <a:extLst>
            <a:ext uri="{FF2B5EF4-FFF2-40B4-BE49-F238E27FC236}">
              <a16:creationId xmlns:a16="http://schemas.microsoft.com/office/drawing/2014/main" id="{73279FCB-C68C-4B95-973F-A6CF0606D939}"/>
            </a:ext>
          </a:extLst>
        </xdr:cNvPr>
        <xdr:cNvSpPr/>
      </xdr:nvSpPr>
      <xdr:spPr>
        <a:xfrm>
          <a:off x="12638088" y="972261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38862</xdr:rowOff>
    </xdr:from>
    <xdr:to>
      <xdr:col>76</xdr:col>
      <xdr:colOff>114300</xdr:colOff>
      <xdr:row>60</xdr:row>
      <xdr:rowOff>89154</xdr:rowOff>
    </xdr:to>
    <xdr:cxnSp macro="">
      <xdr:nvCxnSpPr>
        <xdr:cNvPr id="645" name="直線コネクタ 644">
          <a:extLst>
            <a:ext uri="{FF2B5EF4-FFF2-40B4-BE49-F238E27FC236}">
              <a16:creationId xmlns:a16="http://schemas.microsoft.com/office/drawing/2014/main" id="{6E865537-CF2E-4202-9F61-4E40AB841670}"/>
            </a:ext>
          </a:extLst>
        </xdr:cNvPr>
        <xdr:cNvCxnSpPr/>
      </xdr:nvCxnSpPr>
      <xdr:spPr>
        <a:xfrm>
          <a:off x="12688888" y="9763887"/>
          <a:ext cx="817562"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141224</xdr:rowOff>
    </xdr:from>
    <xdr:to>
      <xdr:col>67</xdr:col>
      <xdr:colOff>101600</xdr:colOff>
      <xdr:row>60</xdr:row>
      <xdr:rowOff>71374</xdr:rowOff>
    </xdr:to>
    <xdr:sp macro="" textlink="">
      <xdr:nvSpPr>
        <xdr:cNvPr id="646" name="楕円 645">
          <a:extLst>
            <a:ext uri="{FF2B5EF4-FFF2-40B4-BE49-F238E27FC236}">
              <a16:creationId xmlns:a16="http://schemas.microsoft.com/office/drawing/2014/main" id="{73AEE6AA-3411-44E0-AF46-0AE3D3A4F5B4}"/>
            </a:ext>
          </a:extLst>
        </xdr:cNvPr>
        <xdr:cNvSpPr/>
      </xdr:nvSpPr>
      <xdr:spPr>
        <a:xfrm>
          <a:off x="11806238" y="97043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20574</xdr:rowOff>
    </xdr:from>
    <xdr:to>
      <xdr:col>71</xdr:col>
      <xdr:colOff>177800</xdr:colOff>
      <xdr:row>60</xdr:row>
      <xdr:rowOff>38862</xdr:rowOff>
    </xdr:to>
    <xdr:cxnSp macro="">
      <xdr:nvCxnSpPr>
        <xdr:cNvPr id="647" name="直線コネクタ 646">
          <a:extLst>
            <a:ext uri="{FF2B5EF4-FFF2-40B4-BE49-F238E27FC236}">
              <a16:creationId xmlns:a16="http://schemas.microsoft.com/office/drawing/2014/main" id="{F8880806-A547-4083-90D4-5D66C53190B6}"/>
            </a:ext>
          </a:extLst>
        </xdr:cNvPr>
        <xdr:cNvCxnSpPr/>
      </xdr:nvCxnSpPr>
      <xdr:spPr>
        <a:xfrm>
          <a:off x="11857038" y="9745599"/>
          <a:ext cx="8318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4832A4E5-13DB-4804-91D7-BD255C8071F6}"/>
            </a:ext>
          </a:extLst>
        </xdr:cNvPr>
        <xdr:cNvSpPr txBox="1"/>
      </xdr:nvSpPr>
      <xdr:spPr>
        <a:xfrm>
          <a:off x="14123044" y="934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DB82F840-9570-4442-9BBF-115A0C685206}"/>
            </a:ext>
          </a:extLst>
        </xdr:cNvPr>
        <xdr:cNvSpPr txBox="1"/>
      </xdr:nvSpPr>
      <xdr:spPr>
        <a:xfrm>
          <a:off x="13318182" y="934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3836C648-189A-4DA2-A16A-51485E3084DC}"/>
            </a:ext>
          </a:extLst>
        </xdr:cNvPr>
        <xdr:cNvSpPr txBox="1"/>
      </xdr:nvSpPr>
      <xdr:spPr>
        <a:xfrm>
          <a:off x="12500619" y="92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A7B0761-4594-4CF0-A980-967E042BF2BB}"/>
            </a:ext>
          </a:extLst>
        </xdr:cNvPr>
        <xdr:cNvSpPr txBox="1"/>
      </xdr:nvSpPr>
      <xdr:spPr>
        <a:xfrm>
          <a:off x="11668769" y="92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C8B23D36-ED63-4E04-BF54-FC60A0EFE156}"/>
            </a:ext>
          </a:extLst>
        </xdr:cNvPr>
        <xdr:cNvSpPr txBox="1"/>
      </xdr:nvSpPr>
      <xdr:spPr>
        <a:xfrm>
          <a:off x="14123044" y="988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131081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54C71E4A-DA00-45C5-A061-14A10786DDD7}"/>
            </a:ext>
          </a:extLst>
        </xdr:cNvPr>
        <xdr:cNvSpPr txBox="1"/>
      </xdr:nvSpPr>
      <xdr:spPr>
        <a:xfrm>
          <a:off x="13318182" y="985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80789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18953676-141E-4EEC-8567-F23613785245}"/>
            </a:ext>
          </a:extLst>
        </xdr:cNvPr>
        <xdr:cNvSpPr txBox="1"/>
      </xdr:nvSpPr>
      <xdr:spPr>
        <a:xfrm>
          <a:off x="12500619" y="980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62501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E05F3A42-C1FF-4816-9670-F40EF07A7368}"/>
            </a:ext>
          </a:extLst>
        </xdr:cNvPr>
        <xdr:cNvSpPr txBox="1"/>
      </xdr:nvSpPr>
      <xdr:spPr>
        <a:xfrm>
          <a:off x="11668769" y="978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D34B8960-6B48-4E1A-BB4F-39B62269988D}"/>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C3916228-87E3-4E1C-9F20-1BA4E6715BF9}"/>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ABB724D8-5A7B-48A3-8A04-023E2ABA465A}"/>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558FA0B1-6C19-465F-B5E3-AE5B01DFF596}"/>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A7E3F8B8-2694-4A12-8341-DFE308EED217}"/>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56F000BF-A053-4251-9A8F-1704003B0D7B}"/>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22EA021-2D03-4419-9CA8-519B0A32ADDA}"/>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EAFE78E5-1177-448A-841E-6CA0EFC4EBB9}"/>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5DF04765-F97A-4DD8-9BF8-C2E1304FBEE4}"/>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BF267E83-1249-4174-9857-7BB47A6FFE5D}"/>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E553C58-B9C0-4DB5-878F-4F0E02C0F836}"/>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D1040925-B602-4CD6-87B0-7FBD0032F007}"/>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19B37DA5-2C8A-44B3-8737-8F604D7B23B8}"/>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CE311272-D301-47A2-9FBE-F78C8EA75ADF}"/>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CE3ADD00-27F0-4355-AD72-58CFA174A1B3}"/>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292C75EF-FB66-405A-8178-AC68FD6BADB5}"/>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5C44B4B6-EAC2-4FDC-87F0-F68EA93F46F7}"/>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59450F82-56B2-4EEE-BB21-C6D7D5CB3851}"/>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FB8D3879-7DB9-4EF3-8359-B272DF0DAE94}"/>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37C8C1C-0AC9-4471-B468-9D43B42B6ED5}"/>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64991185-D2DB-4C5F-9A01-02B6F2BF8F37}"/>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EFAC819F-CE99-48E2-8DDC-CD8CDECC9E66}"/>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140F627-69E9-4EF3-9D08-96B1E07AD9E7}"/>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70E4A16D-DE71-4630-9AF9-81696A08535D}"/>
            </a:ext>
          </a:extLst>
        </xdr:cNvPr>
        <xdr:cNvCxnSpPr/>
      </xdr:nvCxnSpPr>
      <xdr:spPr>
        <a:xfrm flipV="1">
          <a:off x="20503514" y="911542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744C5FD-6740-43F4-8FC6-5ED14BC85916}"/>
            </a:ext>
          </a:extLst>
        </xdr:cNvPr>
        <xdr:cNvSpPr txBox="1"/>
      </xdr:nvSpPr>
      <xdr:spPr>
        <a:xfrm>
          <a:off x="20542250" y="104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5942312C-2472-487D-9568-E6004364AD07}"/>
            </a:ext>
          </a:extLst>
        </xdr:cNvPr>
        <xdr:cNvCxnSpPr/>
      </xdr:nvCxnSpPr>
      <xdr:spPr>
        <a:xfrm>
          <a:off x="20429538" y="1043368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2B68A73A-DE5C-4B86-8DEF-A35AEFE0A8FE}"/>
            </a:ext>
          </a:extLst>
        </xdr:cNvPr>
        <xdr:cNvSpPr txBox="1"/>
      </xdr:nvSpPr>
      <xdr:spPr>
        <a:xfrm>
          <a:off x="20542250" y="89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901FFC1F-D47D-4134-9182-60D573AD53E9}"/>
            </a:ext>
          </a:extLst>
        </xdr:cNvPr>
        <xdr:cNvCxnSpPr/>
      </xdr:nvCxnSpPr>
      <xdr:spPr>
        <a:xfrm>
          <a:off x="20429538" y="91154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F10C58D-09F2-46D4-A44A-4DA1058338B8}"/>
            </a:ext>
          </a:extLst>
        </xdr:cNvPr>
        <xdr:cNvSpPr txBox="1"/>
      </xdr:nvSpPr>
      <xdr:spPr>
        <a:xfrm>
          <a:off x="20542250" y="10189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46BE4ADE-105D-4BF2-B460-F0B39A325922}"/>
            </a:ext>
          </a:extLst>
        </xdr:cNvPr>
        <xdr:cNvSpPr/>
      </xdr:nvSpPr>
      <xdr:spPr>
        <a:xfrm>
          <a:off x="20453350" y="102114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E07F1229-7619-4541-B34E-0A5676213EF3}"/>
            </a:ext>
          </a:extLst>
        </xdr:cNvPr>
        <xdr:cNvSpPr/>
      </xdr:nvSpPr>
      <xdr:spPr>
        <a:xfrm>
          <a:off x="19686588" y="1021143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841C68C4-B7A9-4EAE-8D2F-4B2F8F41F3FE}"/>
            </a:ext>
          </a:extLst>
        </xdr:cNvPr>
        <xdr:cNvSpPr/>
      </xdr:nvSpPr>
      <xdr:spPr>
        <a:xfrm>
          <a:off x="18854738"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15475BF5-E41B-4938-A06D-29B56E991998}"/>
            </a:ext>
          </a:extLst>
        </xdr:cNvPr>
        <xdr:cNvSpPr/>
      </xdr:nvSpPr>
      <xdr:spPr>
        <a:xfrm>
          <a:off x="18037175"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21986AE4-99B4-4381-B826-EDA50219DB7F}"/>
            </a:ext>
          </a:extLst>
        </xdr:cNvPr>
        <xdr:cNvSpPr/>
      </xdr:nvSpPr>
      <xdr:spPr>
        <a:xfrm>
          <a:off x="17219613" y="102171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C3A97FB6-97DE-4DFF-AE8E-9CFDBA57B732}"/>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2A06033-745F-45C2-A303-3978389EC089}"/>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E781124-A97D-4893-975B-28EE088E548D}"/>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05F6519-7EFA-49F2-A80B-9BFB172B1F8F}"/>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F835264-5219-46BB-87A4-6CE3390F15CA}"/>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695" name="楕円 694">
          <a:extLst>
            <a:ext uri="{FF2B5EF4-FFF2-40B4-BE49-F238E27FC236}">
              <a16:creationId xmlns:a16="http://schemas.microsoft.com/office/drawing/2014/main" id="{69A70475-DD4E-4D57-B1FA-FE59D9314D70}"/>
            </a:ext>
          </a:extLst>
        </xdr:cNvPr>
        <xdr:cNvSpPr/>
      </xdr:nvSpPr>
      <xdr:spPr>
        <a:xfrm>
          <a:off x="20453350" y="101961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170197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D4604A88-258B-4F0E-B35C-946BBEAABCAC}"/>
            </a:ext>
          </a:extLst>
        </xdr:cNvPr>
        <xdr:cNvSpPr txBox="1"/>
      </xdr:nvSpPr>
      <xdr:spPr>
        <a:xfrm>
          <a:off x="20542250"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97" name="楕円 696">
          <a:extLst>
            <a:ext uri="{FF2B5EF4-FFF2-40B4-BE49-F238E27FC236}">
              <a16:creationId xmlns:a16="http://schemas.microsoft.com/office/drawing/2014/main" id="{4FAEF195-7E04-4429-B67E-79FEE4A69342}"/>
            </a:ext>
          </a:extLst>
        </xdr:cNvPr>
        <xdr:cNvSpPr/>
      </xdr:nvSpPr>
      <xdr:spPr>
        <a:xfrm>
          <a:off x="19686588" y="102038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34290</xdr:rowOff>
    </xdr:to>
    <xdr:cxnSp macro="">
      <xdr:nvCxnSpPr>
        <xdr:cNvPr id="698" name="直線コネクタ 697">
          <a:extLst>
            <a:ext uri="{FF2B5EF4-FFF2-40B4-BE49-F238E27FC236}">
              <a16:creationId xmlns:a16="http://schemas.microsoft.com/office/drawing/2014/main" id="{3DB3E4EE-251E-4B5A-911D-C4658C49511B}"/>
            </a:ext>
          </a:extLst>
        </xdr:cNvPr>
        <xdr:cNvCxnSpPr/>
      </xdr:nvCxnSpPr>
      <xdr:spPr>
        <a:xfrm flipV="1">
          <a:off x="19737388" y="10237470"/>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699" name="楕円 698">
          <a:extLst>
            <a:ext uri="{FF2B5EF4-FFF2-40B4-BE49-F238E27FC236}">
              <a16:creationId xmlns:a16="http://schemas.microsoft.com/office/drawing/2014/main" id="{EB602204-C341-4CBC-A0BD-4D734BD8E01E}"/>
            </a:ext>
          </a:extLst>
        </xdr:cNvPr>
        <xdr:cNvSpPr/>
      </xdr:nvSpPr>
      <xdr:spPr>
        <a:xfrm>
          <a:off x="18854738" y="102114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41910</xdr:rowOff>
    </xdr:to>
    <xdr:cxnSp macro="">
      <xdr:nvCxnSpPr>
        <xdr:cNvPr id="700" name="直線コネクタ 699">
          <a:extLst>
            <a:ext uri="{FF2B5EF4-FFF2-40B4-BE49-F238E27FC236}">
              <a16:creationId xmlns:a16="http://schemas.microsoft.com/office/drawing/2014/main" id="{1940A373-2713-49A7-9EBD-19E41C4043F5}"/>
            </a:ext>
          </a:extLst>
        </xdr:cNvPr>
        <xdr:cNvCxnSpPr/>
      </xdr:nvCxnSpPr>
      <xdr:spPr>
        <a:xfrm flipV="1">
          <a:off x="18905538" y="10245090"/>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701" name="楕円 700">
          <a:extLst>
            <a:ext uri="{FF2B5EF4-FFF2-40B4-BE49-F238E27FC236}">
              <a16:creationId xmlns:a16="http://schemas.microsoft.com/office/drawing/2014/main" id="{72B3E3D8-E5F5-4027-8E19-B98AFC738712}"/>
            </a:ext>
          </a:extLst>
        </xdr:cNvPr>
        <xdr:cNvSpPr/>
      </xdr:nvSpPr>
      <xdr:spPr>
        <a:xfrm>
          <a:off x="18037175" y="102114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41910</xdr:rowOff>
    </xdr:from>
    <xdr:to>
      <xdr:col>107</xdr:col>
      <xdr:colOff>50800</xdr:colOff>
      <xdr:row>63</xdr:row>
      <xdr:rowOff>41910</xdr:rowOff>
    </xdr:to>
    <xdr:cxnSp macro="">
      <xdr:nvCxnSpPr>
        <xdr:cNvPr id="702" name="直線コネクタ 701">
          <a:extLst>
            <a:ext uri="{FF2B5EF4-FFF2-40B4-BE49-F238E27FC236}">
              <a16:creationId xmlns:a16="http://schemas.microsoft.com/office/drawing/2014/main" id="{A7DA14A6-AF98-44C9-A328-56889E912785}"/>
            </a:ext>
          </a:extLst>
        </xdr:cNvPr>
        <xdr:cNvCxnSpPr/>
      </xdr:nvCxnSpPr>
      <xdr:spPr>
        <a:xfrm>
          <a:off x="18087975" y="1025271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03" name="楕円 702">
          <a:extLst>
            <a:ext uri="{FF2B5EF4-FFF2-40B4-BE49-F238E27FC236}">
              <a16:creationId xmlns:a16="http://schemas.microsoft.com/office/drawing/2014/main" id="{C5DF4176-0B15-4835-AB6E-D4B31971CB4B}"/>
            </a:ext>
          </a:extLst>
        </xdr:cNvPr>
        <xdr:cNvSpPr/>
      </xdr:nvSpPr>
      <xdr:spPr>
        <a:xfrm>
          <a:off x="17219613" y="1021143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41910</xdr:rowOff>
    </xdr:from>
    <xdr:to>
      <xdr:col>102</xdr:col>
      <xdr:colOff>114300</xdr:colOff>
      <xdr:row>63</xdr:row>
      <xdr:rowOff>41910</xdr:rowOff>
    </xdr:to>
    <xdr:cxnSp macro="">
      <xdr:nvCxnSpPr>
        <xdr:cNvPr id="704" name="直線コネクタ 703">
          <a:extLst>
            <a:ext uri="{FF2B5EF4-FFF2-40B4-BE49-F238E27FC236}">
              <a16:creationId xmlns:a16="http://schemas.microsoft.com/office/drawing/2014/main" id="{0B8A4687-A89C-419F-9E7B-2C3ED985719C}"/>
            </a:ext>
          </a:extLst>
        </xdr:cNvPr>
        <xdr:cNvCxnSpPr/>
      </xdr:nvCxnSpPr>
      <xdr:spPr>
        <a:xfrm>
          <a:off x="17270413" y="1025271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2C5FDC17-3A4C-4E88-8F00-2C8D2E1F6201}"/>
            </a:ext>
          </a:extLst>
        </xdr:cNvPr>
        <xdr:cNvSpPr txBox="1"/>
      </xdr:nvSpPr>
      <xdr:spPr>
        <a:xfrm>
          <a:off x="19504102"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84E0392C-49E5-430E-917A-FAAFCA722B69}"/>
            </a:ext>
          </a:extLst>
        </xdr:cNvPr>
        <xdr:cNvSpPr txBox="1"/>
      </xdr:nvSpPr>
      <xdr:spPr>
        <a:xfrm>
          <a:off x="18684952" y="1030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2764DD2D-5904-46C3-9ACE-F0B66D242FB0}"/>
            </a:ext>
          </a:extLst>
        </xdr:cNvPr>
        <xdr:cNvSpPr txBox="1"/>
      </xdr:nvSpPr>
      <xdr:spPr>
        <a:xfrm>
          <a:off x="17867390" y="1030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6AF86548-E3A9-4C07-AB01-96B63E9EABDD}"/>
            </a:ext>
          </a:extLst>
        </xdr:cNvPr>
        <xdr:cNvSpPr txBox="1"/>
      </xdr:nvSpPr>
      <xdr:spPr>
        <a:xfrm>
          <a:off x="17049827"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101617</xdr:rowOff>
    </xdr:from>
    <xdr:ext cx="469744" cy="259045"/>
    <xdr:sp macro="" textlink="">
      <xdr:nvSpPr>
        <xdr:cNvPr id="709" name="n_1mainValue【保健センター・保健所】&#10;一人当たり面積">
          <a:extLst>
            <a:ext uri="{FF2B5EF4-FFF2-40B4-BE49-F238E27FC236}">
              <a16:creationId xmlns:a16="http://schemas.microsoft.com/office/drawing/2014/main" id="{FA73A98D-C8EB-41EC-8AC8-97638CD9682A}"/>
            </a:ext>
          </a:extLst>
        </xdr:cNvPr>
        <xdr:cNvSpPr txBox="1"/>
      </xdr:nvSpPr>
      <xdr:spPr>
        <a:xfrm>
          <a:off x="19504102"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109237</xdr:rowOff>
    </xdr:from>
    <xdr:ext cx="469744" cy="259045"/>
    <xdr:sp macro="" textlink="">
      <xdr:nvSpPr>
        <xdr:cNvPr id="710" name="n_2mainValue【保健センター・保健所】&#10;一人当たり面積">
          <a:extLst>
            <a:ext uri="{FF2B5EF4-FFF2-40B4-BE49-F238E27FC236}">
              <a16:creationId xmlns:a16="http://schemas.microsoft.com/office/drawing/2014/main" id="{28E121A4-1289-4056-AAFE-D13D56CF3749}"/>
            </a:ext>
          </a:extLst>
        </xdr:cNvPr>
        <xdr:cNvSpPr txBox="1"/>
      </xdr:nvSpPr>
      <xdr:spPr>
        <a:xfrm>
          <a:off x="18684952"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711" name="n_3mainValue【保健センター・保健所】&#10;一人当たり面積">
          <a:extLst>
            <a:ext uri="{FF2B5EF4-FFF2-40B4-BE49-F238E27FC236}">
              <a16:creationId xmlns:a16="http://schemas.microsoft.com/office/drawing/2014/main" id="{CCA8A421-4DA9-4B6C-B532-11DB9E92602B}"/>
            </a:ext>
          </a:extLst>
        </xdr:cNvPr>
        <xdr:cNvSpPr txBox="1"/>
      </xdr:nvSpPr>
      <xdr:spPr>
        <a:xfrm>
          <a:off x="1786739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712" name="n_4mainValue【保健センター・保健所】&#10;一人当たり面積">
          <a:extLst>
            <a:ext uri="{FF2B5EF4-FFF2-40B4-BE49-F238E27FC236}">
              <a16:creationId xmlns:a16="http://schemas.microsoft.com/office/drawing/2014/main" id="{ED592DEA-5376-4A76-83F4-AE43BA2093E3}"/>
            </a:ext>
          </a:extLst>
        </xdr:cNvPr>
        <xdr:cNvSpPr txBox="1"/>
      </xdr:nvSpPr>
      <xdr:spPr>
        <a:xfrm>
          <a:off x="170498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B674ABE-9676-4AF6-A778-E6F09E2F63D8}"/>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F0F97B8-AAAC-43A7-ACF1-288A264FA9F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2515D12B-E114-4F6D-A095-2FEB0B8FB8B5}"/>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E6002AAA-1215-4DEE-AA31-361F7A9783AA}"/>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CB70AD-26EF-428D-A9BF-A1402CC00F5E}"/>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7660A841-B710-470B-B462-88F2382D61CA}"/>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D5E6A54F-ED26-4DCB-9AEC-F0BB19CC167C}"/>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1FFFB4F9-C568-475D-84E4-D21D08B52DEC}"/>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5E889BF5-AF36-4960-9164-CF87F73F02CB}"/>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9088934B-1DE0-482B-9834-130A7F89FC1B}"/>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BCDE48F-F800-4D88-B6E6-93A23DF654B6}"/>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88F7D768-38AF-465F-A167-8FD7446F233A}"/>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F4C57C5F-D75F-40D1-9449-EC927644084A}"/>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6692B154-AE65-4B99-B707-410D293E4FA9}"/>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D6DAAEE9-8AEE-4511-8AF4-FFD4914F16D0}"/>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2DFB7302-B363-46F8-BF8C-C6C7D3C631F6}"/>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33807878-2F14-4344-BD97-4FC707B6F4B6}"/>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21F1D175-B7ED-4A85-BD0E-A3000A7C02B2}"/>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4B3C8EE2-5543-457C-BA39-98C9AE8F8EC9}"/>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B5ECF10-3D1D-49FF-8555-A9ABCC4A5C37}"/>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B5B51A49-5944-44B4-BEAE-328C949EACEE}"/>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42AB259F-8750-43CC-9F18-937B8CFB89B6}"/>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713DAC5C-42DA-475D-9A87-287A445FD6B5}"/>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F0011E23-F23E-4EA6-BD5B-E3FB876CB5A5}"/>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BCF175FB-A27D-4758-A761-A336DF53DC27}"/>
            </a:ext>
          </a:extLst>
        </xdr:cNvPr>
        <xdr:cNvCxnSpPr/>
      </xdr:nvCxnSpPr>
      <xdr:spPr>
        <a:xfrm flipV="1">
          <a:off x="15104427" y="12835889"/>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7FE3843-AD27-4045-9400-92881D6D13A6}"/>
            </a:ext>
          </a:extLst>
        </xdr:cNvPr>
        <xdr:cNvSpPr txBox="1"/>
      </xdr:nvSpPr>
      <xdr:spPr>
        <a:xfrm>
          <a:off x="15143163"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30B31D17-A719-4D99-93AF-3568D33FE0CF}"/>
            </a:ext>
          </a:extLst>
        </xdr:cNvPr>
        <xdr:cNvCxnSpPr/>
      </xdr:nvCxnSpPr>
      <xdr:spPr>
        <a:xfrm>
          <a:off x="15016163" y="137864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A1EF6EBB-1CA1-4A5D-B0AC-B12378FB05E6}"/>
            </a:ext>
          </a:extLst>
        </xdr:cNvPr>
        <xdr:cNvSpPr txBox="1"/>
      </xdr:nvSpPr>
      <xdr:spPr>
        <a:xfrm>
          <a:off x="15143163"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711DF304-424F-46BD-BAC0-F6F81C56ECF4}"/>
            </a:ext>
          </a:extLst>
        </xdr:cNvPr>
        <xdr:cNvCxnSpPr/>
      </xdr:nvCxnSpPr>
      <xdr:spPr>
        <a:xfrm>
          <a:off x="15016163" y="128358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47C5AAFD-50F0-493B-9723-506AD71A76C3}"/>
            </a:ext>
          </a:extLst>
        </xdr:cNvPr>
        <xdr:cNvSpPr txBox="1"/>
      </xdr:nvSpPr>
      <xdr:spPr>
        <a:xfrm>
          <a:off x="15143163" y="13243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FA65BBEC-DE03-4898-AACD-F3CCC859A20E}"/>
            </a:ext>
          </a:extLst>
        </xdr:cNvPr>
        <xdr:cNvSpPr/>
      </xdr:nvSpPr>
      <xdr:spPr>
        <a:xfrm>
          <a:off x="15054263" y="132651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49C06A97-03D5-417E-8D3A-3AD28D20005B}"/>
            </a:ext>
          </a:extLst>
        </xdr:cNvPr>
        <xdr:cNvSpPr/>
      </xdr:nvSpPr>
      <xdr:spPr>
        <a:xfrm>
          <a:off x="14273213" y="132480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2331629B-D886-44BD-93DD-EB049D1C879B}"/>
            </a:ext>
          </a:extLst>
        </xdr:cNvPr>
        <xdr:cNvSpPr/>
      </xdr:nvSpPr>
      <xdr:spPr>
        <a:xfrm>
          <a:off x="13455650" y="132346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EB24AA95-A4E3-4556-A1A3-785D7AD3DC5C}"/>
            </a:ext>
          </a:extLst>
        </xdr:cNvPr>
        <xdr:cNvSpPr/>
      </xdr:nvSpPr>
      <xdr:spPr>
        <a:xfrm>
          <a:off x="12638088" y="132118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C2AB2D4D-43D4-414F-9557-1873B81E44A3}"/>
            </a:ext>
          </a:extLst>
        </xdr:cNvPr>
        <xdr:cNvSpPr/>
      </xdr:nvSpPr>
      <xdr:spPr>
        <a:xfrm>
          <a:off x="11806238" y="1319085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542F5BF-594B-4F27-8E7D-BEBE0DA8722A}"/>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9D1CA38-BCF2-45EB-8664-67D27C8B7973}"/>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DE81255-C6BD-4761-BE31-17B72FC6C82E}"/>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29F6C68-D9F9-4F8A-8C6C-8E71DC1561CA}"/>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3FE83A0-5730-46BC-98ED-28D9B9132A41}"/>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34925</xdr:rowOff>
    </xdr:from>
    <xdr:to>
      <xdr:col>85</xdr:col>
      <xdr:colOff>177800</xdr:colOff>
      <xdr:row>80</xdr:row>
      <xdr:rowOff>136525</xdr:rowOff>
    </xdr:to>
    <xdr:sp macro="" textlink="">
      <xdr:nvSpPr>
        <xdr:cNvPr id="753" name="楕円 752">
          <a:extLst>
            <a:ext uri="{FF2B5EF4-FFF2-40B4-BE49-F238E27FC236}">
              <a16:creationId xmlns:a16="http://schemas.microsoft.com/office/drawing/2014/main" id="{56718FB6-DF04-43A9-A87B-3DB82D5BC2AE}"/>
            </a:ext>
          </a:extLst>
        </xdr:cNvPr>
        <xdr:cNvSpPr/>
      </xdr:nvSpPr>
      <xdr:spPr>
        <a:xfrm>
          <a:off x="15054263" y="129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57802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53082A40-CA15-4623-94DD-8EBA66826598}"/>
            </a:ext>
          </a:extLst>
        </xdr:cNvPr>
        <xdr:cNvSpPr txBox="1"/>
      </xdr:nvSpPr>
      <xdr:spPr>
        <a:xfrm>
          <a:off x="15143163" y="1285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xdr:rowOff>
    </xdr:from>
    <xdr:to>
      <xdr:col>81</xdr:col>
      <xdr:colOff>101600</xdr:colOff>
      <xdr:row>80</xdr:row>
      <xdr:rowOff>115570</xdr:rowOff>
    </xdr:to>
    <xdr:sp macro="" textlink="">
      <xdr:nvSpPr>
        <xdr:cNvPr id="755" name="楕円 754">
          <a:extLst>
            <a:ext uri="{FF2B5EF4-FFF2-40B4-BE49-F238E27FC236}">
              <a16:creationId xmlns:a16="http://schemas.microsoft.com/office/drawing/2014/main" id="{CF5893FA-8624-44C9-A819-FF215349AF29}"/>
            </a:ext>
          </a:extLst>
        </xdr:cNvPr>
        <xdr:cNvSpPr/>
      </xdr:nvSpPr>
      <xdr:spPr>
        <a:xfrm>
          <a:off x="14273213"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64770</xdr:rowOff>
    </xdr:from>
    <xdr:to>
      <xdr:col>85</xdr:col>
      <xdr:colOff>127000</xdr:colOff>
      <xdr:row>80</xdr:row>
      <xdr:rowOff>85725</xdr:rowOff>
    </xdr:to>
    <xdr:cxnSp macro="">
      <xdr:nvCxnSpPr>
        <xdr:cNvPr id="756" name="直線コネクタ 755">
          <a:extLst>
            <a:ext uri="{FF2B5EF4-FFF2-40B4-BE49-F238E27FC236}">
              <a16:creationId xmlns:a16="http://schemas.microsoft.com/office/drawing/2014/main" id="{17B791DF-AFC3-4005-90F6-4742CDDA2670}"/>
            </a:ext>
          </a:extLst>
        </xdr:cNvPr>
        <xdr:cNvCxnSpPr/>
      </xdr:nvCxnSpPr>
      <xdr:spPr>
        <a:xfrm>
          <a:off x="14324013" y="13028295"/>
          <a:ext cx="7810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757" name="楕円 756">
          <a:extLst>
            <a:ext uri="{FF2B5EF4-FFF2-40B4-BE49-F238E27FC236}">
              <a16:creationId xmlns:a16="http://schemas.microsoft.com/office/drawing/2014/main" id="{F9DD17D7-154F-4291-8621-B7224F79A271}"/>
            </a:ext>
          </a:extLst>
        </xdr:cNvPr>
        <xdr:cNvSpPr/>
      </xdr:nvSpPr>
      <xdr:spPr>
        <a:xfrm>
          <a:off x="13455650" y="1296130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80</xdr:row>
      <xdr:rowOff>64770</xdr:rowOff>
    </xdr:to>
    <xdr:cxnSp macro="">
      <xdr:nvCxnSpPr>
        <xdr:cNvPr id="758" name="直線コネクタ 757">
          <a:extLst>
            <a:ext uri="{FF2B5EF4-FFF2-40B4-BE49-F238E27FC236}">
              <a16:creationId xmlns:a16="http://schemas.microsoft.com/office/drawing/2014/main" id="{BA4C39FC-01D5-439A-AA26-2BE542A9141D}"/>
            </a:ext>
          </a:extLst>
        </xdr:cNvPr>
        <xdr:cNvCxnSpPr/>
      </xdr:nvCxnSpPr>
      <xdr:spPr>
        <a:xfrm>
          <a:off x="13506450" y="13007339"/>
          <a:ext cx="817563"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130175</xdr:rowOff>
    </xdr:from>
    <xdr:to>
      <xdr:col>72</xdr:col>
      <xdr:colOff>38100</xdr:colOff>
      <xdr:row>80</xdr:row>
      <xdr:rowOff>60325</xdr:rowOff>
    </xdr:to>
    <xdr:sp macro="" textlink="">
      <xdr:nvSpPr>
        <xdr:cNvPr id="759" name="楕円 758">
          <a:extLst>
            <a:ext uri="{FF2B5EF4-FFF2-40B4-BE49-F238E27FC236}">
              <a16:creationId xmlns:a16="http://schemas.microsoft.com/office/drawing/2014/main" id="{B555FAF2-9BB8-4C86-BE23-944728DD48FB}"/>
            </a:ext>
          </a:extLst>
        </xdr:cNvPr>
        <xdr:cNvSpPr/>
      </xdr:nvSpPr>
      <xdr:spPr>
        <a:xfrm>
          <a:off x="12638088" y="129317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9525</xdr:rowOff>
    </xdr:from>
    <xdr:to>
      <xdr:col>76</xdr:col>
      <xdr:colOff>114300</xdr:colOff>
      <xdr:row>80</xdr:row>
      <xdr:rowOff>43814</xdr:rowOff>
    </xdr:to>
    <xdr:cxnSp macro="">
      <xdr:nvCxnSpPr>
        <xdr:cNvPr id="760" name="直線コネクタ 759">
          <a:extLst>
            <a:ext uri="{FF2B5EF4-FFF2-40B4-BE49-F238E27FC236}">
              <a16:creationId xmlns:a16="http://schemas.microsoft.com/office/drawing/2014/main" id="{146617C6-E83B-4B12-8713-9CB40A7F56ED}"/>
            </a:ext>
          </a:extLst>
        </xdr:cNvPr>
        <xdr:cNvCxnSpPr/>
      </xdr:nvCxnSpPr>
      <xdr:spPr>
        <a:xfrm>
          <a:off x="12688888" y="12973050"/>
          <a:ext cx="817562"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101600</xdr:rowOff>
    </xdr:from>
    <xdr:to>
      <xdr:col>67</xdr:col>
      <xdr:colOff>101600</xdr:colOff>
      <xdr:row>80</xdr:row>
      <xdr:rowOff>31750</xdr:rowOff>
    </xdr:to>
    <xdr:sp macro="" textlink="">
      <xdr:nvSpPr>
        <xdr:cNvPr id="761" name="楕円 760">
          <a:extLst>
            <a:ext uri="{FF2B5EF4-FFF2-40B4-BE49-F238E27FC236}">
              <a16:creationId xmlns:a16="http://schemas.microsoft.com/office/drawing/2014/main" id="{7E5145BC-F6A2-481E-B15A-89A8361A1052}"/>
            </a:ext>
          </a:extLst>
        </xdr:cNvPr>
        <xdr:cNvSpPr/>
      </xdr:nvSpPr>
      <xdr:spPr>
        <a:xfrm>
          <a:off x="11806238" y="129032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152400</xdr:rowOff>
    </xdr:from>
    <xdr:to>
      <xdr:col>71</xdr:col>
      <xdr:colOff>177800</xdr:colOff>
      <xdr:row>80</xdr:row>
      <xdr:rowOff>9525</xdr:rowOff>
    </xdr:to>
    <xdr:cxnSp macro="">
      <xdr:nvCxnSpPr>
        <xdr:cNvPr id="762" name="直線コネクタ 761">
          <a:extLst>
            <a:ext uri="{FF2B5EF4-FFF2-40B4-BE49-F238E27FC236}">
              <a16:creationId xmlns:a16="http://schemas.microsoft.com/office/drawing/2014/main" id="{5BEAB691-56D5-4037-9655-56C291345429}"/>
            </a:ext>
          </a:extLst>
        </xdr:cNvPr>
        <xdr:cNvCxnSpPr/>
      </xdr:nvCxnSpPr>
      <xdr:spPr>
        <a:xfrm>
          <a:off x="11857038" y="12954000"/>
          <a:ext cx="8318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0FBD2463-0175-4710-9558-B72669214EA2}"/>
            </a:ext>
          </a:extLst>
        </xdr:cNvPr>
        <xdr:cNvSpPr txBox="1"/>
      </xdr:nvSpPr>
      <xdr:spPr>
        <a:xfrm>
          <a:off x="14123044"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45D4BB9F-AB62-4FF3-B579-9B880660B4DF}"/>
            </a:ext>
          </a:extLst>
        </xdr:cNvPr>
        <xdr:cNvSpPr txBox="1"/>
      </xdr:nvSpPr>
      <xdr:spPr>
        <a:xfrm>
          <a:off x="13318182"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9E3B2B83-1970-474F-8CC5-AD4CFB5DF462}"/>
            </a:ext>
          </a:extLst>
        </xdr:cNvPr>
        <xdr:cNvSpPr txBox="1"/>
      </xdr:nvSpPr>
      <xdr:spPr>
        <a:xfrm>
          <a:off x="12500619"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86CDA239-E1B0-45F9-8FAB-6DE4A9AD90BD}"/>
            </a:ext>
          </a:extLst>
        </xdr:cNvPr>
        <xdr:cNvSpPr txBox="1"/>
      </xdr:nvSpPr>
      <xdr:spPr>
        <a:xfrm>
          <a:off x="11668769"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132097</xdr:rowOff>
    </xdr:from>
    <xdr:ext cx="405111" cy="259045"/>
    <xdr:sp macro="" textlink="">
      <xdr:nvSpPr>
        <xdr:cNvPr id="767" name="n_1mainValue【消防施設】&#10;有形固定資産減価償却率">
          <a:extLst>
            <a:ext uri="{FF2B5EF4-FFF2-40B4-BE49-F238E27FC236}">
              <a16:creationId xmlns:a16="http://schemas.microsoft.com/office/drawing/2014/main" id="{08EB5110-1816-45F7-9866-750F77A872C4}"/>
            </a:ext>
          </a:extLst>
        </xdr:cNvPr>
        <xdr:cNvSpPr txBox="1"/>
      </xdr:nvSpPr>
      <xdr:spPr>
        <a:xfrm>
          <a:off x="14123044" y="1277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768" name="n_2mainValue【消防施設】&#10;有形固定資産減価償却率">
          <a:extLst>
            <a:ext uri="{FF2B5EF4-FFF2-40B4-BE49-F238E27FC236}">
              <a16:creationId xmlns:a16="http://schemas.microsoft.com/office/drawing/2014/main" id="{BEF91DC4-ED55-480C-B8F6-09B4B0F2F5A9}"/>
            </a:ext>
          </a:extLst>
        </xdr:cNvPr>
        <xdr:cNvSpPr txBox="1"/>
      </xdr:nvSpPr>
      <xdr:spPr>
        <a:xfrm>
          <a:off x="13318182" y="1275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76852</xdr:rowOff>
    </xdr:from>
    <xdr:ext cx="405111" cy="259045"/>
    <xdr:sp macro="" textlink="">
      <xdr:nvSpPr>
        <xdr:cNvPr id="769" name="n_3mainValue【消防施設】&#10;有形固定資産減価償却率">
          <a:extLst>
            <a:ext uri="{FF2B5EF4-FFF2-40B4-BE49-F238E27FC236}">
              <a16:creationId xmlns:a16="http://schemas.microsoft.com/office/drawing/2014/main" id="{124309D3-7F81-41CB-ADEE-A29D3FBBC6C5}"/>
            </a:ext>
          </a:extLst>
        </xdr:cNvPr>
        <xdr:cNvSpPr txBox="1"/>
      </xdr:nvSpPr>
      <xdr:spPr>
        <a:xfrm>
          <a:off x="12500619" y="1271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48277</xdr:rowOff>
    </xdr:from>
    <xdr:ext cx="405111" cy="259045"/>
    <xdr:sp macro="" textlink="">
      <xdr:nvSpPr>
        <xdr:cNvPr id="770" name="n_4mainValue【消防施設】&#10;有形固定資産減価償却率">
          <a:extLst>
            <a:ext uri="{FF2B5EF4-FFF2-40B4-BE49-F238E27FC236}">
              <a16:creationId xmlns:a16="http://schemas.microsoft.com/office/drawing/2014/main" id="{9FA07219-C4C9-4E23-9D2A-27DD90B5D572}"/>
            </a:ext>
          </a:extLst>
        </xdr:cNvPr>
        <xdr:cNvSpPr txBox="1"/>
      </xdr:nvSpPr>
      <xdr:spPr>
        <a:xfrm>
          <a:off x="11668769" y="1268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8F09C612-F4FD-4241-9975-03B94C58ED31}"/>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11B8F480-5031-4B1D-82A3-A79169A57B0C}"/>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F6095000-9E9F-49E9-88B2-929EB0A0AB12}"/>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8FBA6CBE-BCA5-4A87-AECC-C1E9A135345A}"/>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40C6FB35-4A1E-4718-80B5-5640F5EDFD7B}"/>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150CB108-D978-46B2-828C-C297C60BB9E7}"/>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9355D1D-C408-4AB6-AEB1-5B0699D06974}"/>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73B56F1C-7281-46A2-89D3-DFADF6D0E69D}"/>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81D6409D-2CAC-4CC7-8D67-08875F61D7D8}"/>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C33F271E-7066-4B13-B7EA-8671739E9A12}"/>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9D435294-8046-4879-9A90-96921D21F087}"/>
            </a:ext>
          </a:extLst>
        </xdr:cNvPr>
        <xdr:cNvCxnSpPr/>
      </xdr:nvCxnSpPr>
      <xdr:spPr>
        <a:xfrm>
          <a:off x="1691640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18319767-D970-42D3-9DCB-0CFCA5B68D34}"/>
            </a:ext>
          </a:extLst>
        </xdr:cNvPr>
        <xdr:cNvSpPr txBox="1"/>
      </xdr:nvSpPr>
      <xdr:spPr>
        <a:xfrm>
          <a:off x="1649208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D69A40B2-C46C-4B42-BF28-C6A8E1C4F7B4}"/>
            </a:ext>
          </a:extLst>
        </xdr:cNvPr>
        <xdr:cNvCxnSpPr/>
      </xdr:nvCxnSpPr>
      <xdr:spPr>
        <a:xfrm>
          <a:off x="1691640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5282AA39-1F8F-4E55-96D3-25F352BBFDDD}"/>
            </a:ext>
          </a:extLst>
        </xdr:cNvPr>
        <xdr:cNvSpPr txBox="1"/>
      </xdr:nvSpPr>
      <xdr:spPr>
        <a:xfrm>
          <a:off x="16492084"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D700F7AF-6841-4F83-B060-4B2FE77940FC}"/>
            </a:ext>
          </a:extLst>
        </xdr:cNvPr>
        <xdr:cNvCxnSpPr/>
      </xdr:nvCxnSpPr>
      <xdr:spPr>
        <a:xfrm>
          <a:off x="1691640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4BB17646-D989-4777-8BD7-2761F7B7FEB3}"/>
            </a:ext>
          </a:extLst>
        </xdr:cNvPr>
        <xdr:cNvSpPr txBox="1"/>
      </xdr:nvSpPr>
      <xdr:spPr>
        <a:xfrm>
          <a:off x="16492084"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10FEAD78-7CCE-4B08-BE40-BCE4C9D72282}"/>
            </a:ext>
          </a:extLst>
        </xdr:cNvPr>
        <xdr:cNvCxnSpPr/>
      </xdr:nvCxnSpPr>
      <xdr:spPr>
        <a:xfrm>
          <a:off x="1691640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AA76353B-D5BE-45E2-8D10-D24BA5F5C2D4}"/>
            </a:ext>
          </a:extLst>
        </xdr:cNvPr>
        <xdr:cNvSpPr txBox="1"/>
      </xdr:nvSpPr>
      <xdr:spPr>
        <a:xfrm>
          <a:off x="16492084"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19EA06B1-B372-486E-90F4-0CC85884CF33}"/>
            </a:ext>
          </a:extLst>
        </xdr:cNvPr>
        <xdr:cNvCxnSpPr/>
      </xdr:nvCxnSpPr>
      <xdr:spPr>
        <a:xfrm>
          <a:off x="1691640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7BB7474C-0FF2-4C19-826F-2203C5E23820}"/>
            </a:ext>
          </a:extLst>
        </xdr:cNvPr>
        <xdr:cNvSpPr txBox="1"/>
      </xdr:nvSpPr>
      <xdr:spPr>
        <a:xfrm>
          <a:off x="16492084"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A133DB1F-8882-4FBA-885A-19364FD5235F}"/>
            </a:ext>
          </a:extLst>
        </xdr:cNvPr>
        <xdr:cNvCxnSpPr/>
      </xdr:nvCxnSpPr>
      <xdr:spPr>
        <a:xfrm>
          <a:off x="1691640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8CFD06FC-BD40-4E1B-93D6-07A8953BC18B}"/>
            </a:ext>
          </a:extLst>
        </xdr:cNvPr>
        <xdr:cNvSpPr txBox="1"/>
      </xdr:nvSpPr>
      <xdr:spPr>
        <a:xfrm>
          <a:off x="16492084"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27BB6AD-CACE-414D-B083-4475252D65FE}"/>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40ADC725-1D74-4320-9161-6EAD9FEF2E87}"/>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7735165F-704E-452C-89FC-A171B0DC028D}"/>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A488FD1-95F6-43C5-91BF-191B3C159F14}"/>
            </a:ext>
          </a:extLst>
        </xdr:cNvPr>
        <xdr:cNvCxnSpPr/>
      </xdr:nvCxnSpPr>
      <xdr:spPr>
        <a:xfrm flipV="1">
          <a:off x="20503514" y="12743089"/>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B470AAB2-7C47-4487-B763-F7CAD6FE0F9E}"/>
            </a:ext>
          </a:extLst>
        </xdr:cNvPr>
        <xdr:cNvSpPr txBox="1"/>
      </xdr:nvSpPr>
      <xdr:spPr>
        <a:xfrm>
          <a:off x="20542250"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94CE4F32-6751-4884-B860-297A0C7DC95A}"/>
            </a:ext>
          </a:extLst>
        </xdr:cNvPr>
        <xdr:cNvCxnSpPr/>
      </xdr:nvCxnSpPr>
      <xdr:spPr>
        <a:xfrm>
          <a:off x="20429538" y="1400583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24E61EE3-BE03-40C0-BA18-A59E30F1EEC0}"/>
            </a:ext>
          </a:extLst>
        </xdr:cNvPr>
        <xdr:cNvSpPr txBox="1"/>
      </xdr:nvSpPr>
      <xdr:spPr>
        <a:xfrm>
          <a:off x="20542250" y="1252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F00B2CEB-7538-4A35-B79D-132C6D220693}"/>
            </a:ext>
          </a:extLst>
        </xdr:cNvPr>
        <xdr:cNvCxnSpPr/>
      </xdr:nvCxnSpPr>
      <xdr:spPr>
        <a:xfrm>
          <a:off x="20429538" y="127430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82E03CEB-0533-49D8-97B1-8519FB8125CA}"/>
            </a:ext>
          </a:extLst>
        </xdr:cNvPr>
        <xdr:cNvSpPr txBox="1"/>
      </xdr:nvSpPr>
      <xdr:spPr>
        <a:xfrm>
          <a:off x="20542250" y="13387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BFC31648-F804-4475-8484-C406D2A4AA71}"/>
            </a:ext>
          </a:extLst>
        </xdr:cNvPr>
        <xdr:cNvSpPr/>
      </xdr:nvSpPr>
      <xdr:spPr>
        <a:xfrm>
          <a:off x="20453350" y="135264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ADB15CBF-6E6C-42FC-91C2-AF93D23DB785}"/>
            </a:ext>
          </a:extLst>
        </xdr:cNvPr>
        <xdr:cNvSpPr/>
      </xdr:nvSpPr>
      <xdr:spPr>
        <a:xfrm>
          <a:off x="19686588" y="1353729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B1A7F214-61AC-43BF-ACB2-AC999298EFE8}"/>
            </a:ext>
          </a:extLst>
        </xdr:cNvPr>
        <xdr:cNvSpPr/>
      </xdr:nvSpPr>
      <xdr:spPr>
        <a:xfrm>
          <a:off x="18854738" y="135481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A44B5472-09BD-4E17-87CC-601435A232F0}"/>
            </a:ext>
          </a:extLst>
        </xdr:cNvPr>
        <xdr:cNvSpPr/>
      </xdr:nvSpPr>
      <xdr:spPr>
        <a:xfrm>
          <a:off x="18037175" y="135481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F23DB356-341D-48E0-A7FB-C0CCCB77870C}"/>
            </a:ext>
          </a:extLst>
        </xdr:cNvPr>
        <xdr:cNvSpPr/>
      </xdr:nvSpPr>
      <xdr:spPr>
        <a:xfrm>
          <a:off x="17219613" y="1354817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7BA6417-2950-406A-8CF5-5F64C7E04DC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F883EE54-90ED-4F4D-80FF-C24972B16892}"/>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08E2464-7AEF-4A5B-8D2D-A23B3CF54ECB}"/>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DB2A0C8-E372-4607-BCCF-DF91B2636911}"/>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21EA1E4-C752-48FD-9DB4-50285BC2E884}"/>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812" name="楕円 811">
          <a:extLst>
            <a:ext uri="{FF2B5EF4-FFF2-40B4-BE49-F238E27FC236}">
              <a16:creationId xmlns:a16="http://schemas.microsoft.com/office/drawing/2014/main" id="{B54F89AF-BF02-446F-A141-F514E4523879}"/>
            </a:ext>
          </a:extLst>
        </xdr:cNvPr>
        <xdr:cNvSpPr/>
      </xdr:nvSpPr>
      <xdr:spPr>
        <a:xfrm>
          <a:off x="20453350" y="136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164391</xdr:rowOff>
    </xdr:from>
    <xdr:ext cx="469744" cy="259045"/>
    <xdr:sp macro="" textlink="">
      <xdr:nvSpPr>
        <xdr:cNvPr id="813" name="【消防施設】&#10;一人当たり面積該当値テキスト">
          <a:extLst>
            <a:ext uri="{FF2B5EF4-FFF2-40B4-BE49-F238E27FC236}">
              <a16:creationId xmlns:a16="http://schemas.microsoft.com/office/drawing/2014/main" id="{F6545B35-B8FF-4C88-94D0-DDA459AACD2F}"/>
            </a:ext>
          </a:extLst>
        </xdr:cNvPr>
        <xdr:cNvSpPr txBox="1"/>
      </xdr:nvSpPr>
      <xdr:spPr>
        <a:xfrm>
          <a:off x="20542250" y="1360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14514</xdr:rowOff>
    </xdr:from>
    <xdr:to>
      <xdr:col>112</xdr:col>
      <xdr:colOff>38100</xdr:colOff>
      <xdr:row>84</xdr:row>
      <xdr:rowOff>116114</xdr:rowOff>
    </xdr:to>
    <xdr:sp macro="" textlink="">
      <xdr:nvSpPr>
        <xdr:cNvPr id="814" name="楕円 813">
          <a:extLst>
            <a:ext uri="{FF2B5EF4-FFF2-40B4-BE49-F238E27FC236}">
              <a16:creationId xmlns:a16="http://schemas.microsoft.com/office/drawing/2014/main" id="{0BDE5C90-EBBF-4553-A99F-C2B9AD808512}"/>
            </a:ext>
          </a:extLst>
        </xdr:cNvPr>
        <xdr:cNvSpPr/>
      </xdr:nvSpPr>
      <xdr:spPr>
        <a:xfrm>
          <a:off x="19686588" y="136257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65314</xdr:rowOff>
    </xdr:from>
    <xdr:to>
      <xdr:col>116</xdr:col>
      <xdr:colOff>63500</xdr:colOff>
      <xdr:row>84</xdr:row>
      <xdr:rowOff>65314</xdr:rowOff>
    </xdr:to>
    <xdr:cxnSp macro="">
      <xdr:nvCxnSpPr>
        <xdr:cNvPr id="815" name="直線コネクタ 814">
          <a:extLst>
            <a:ext uri="{FF2B5EF4-FFF2-40B4-BE49-F238E27FC236}">
              <a16:creationId xmlns:a16="http://schemas.microsoft.com/office/drawing/2014/main" id="{2B4BE49E-51C9-4716-AC53-28D6E07F66E9}"/>
            </a:ext>
          </a:extLst>
        </xdr:cNvPr>
        <xdr:cNvCxnSpPr/>
      </xdr:nvCxnSpPr>
      <xdr:spPr>
        <a:xfrm>
          <a:off x="19737388" y="13676539"/>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14514</xdr:rowOff>
    </xdr:from>
    <xdr:to>
      <xdr:col>107</xdr:col>
      <xdr:colOff>101600</xdr:colOff>
      <xdr:row>84</xdr:row>
      <xdr:rowOff>116114</xdr:rowOff>
    </xdr:to>
    <xdr:sp macro="" textlink="">
      <xdr:nvSpPr>
        <xdr:cNvPr id="816" name="楕円 815">
          <a:extLst>
            <a:ext uri="{FF2B5EF4-FFF2-40B4-BE49-F238E27FC236}">
              <a16:creationId xmlns:a16="http://schemas.microsoft.com/office/drawing/2014/main" id="{010226D0-0631-4DC3-BDF6-DCC1F79C4F53}"/>
            </a:ext>
          </a:extLst>
        </xdr:cNvPr>
        <xdr:cNvSpPr/>
      </xdr:nvSpPr>
      <xdr:spPr>
        <a:xfrm>
          <a:off x="18854738" y="136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65314</xdr:rowOff>
    </xdr:from>
    <xdr:to>
      <xdr:col>111</xdr:col>
      <xdr:colOff>177800</xdr:colOff>
      <xdr:row>84</xdr:row>
      <xdr:rowOff>65314</xdr:rowOff>
    </xdr:to>
    <xdr:cxnSp macro="">
      <xdr:nvCxnSpPr>
        <xdr:cNvPr id="817" name="直線コネクタ 816">
          <a:extLst>
            <a:ext uri="{FF2B5EF4-FFF2-40B4-BE49-F238E27FC236}">
              <a16:creationId xmlns:a16="http://schemas.microsoft.com/office/drawing/2014/main" id="{95A36D81-86D4-4A91-946C-A9824926F6B2}"/>
            </a:ext>
          </a:extLst>
        </xdr:cNvPr>
        <xdr:cNvCxnSpPr/>
      </xdr:nvCxnSpPr>
      <xdr:spPr>
        <a:xfrm>
          <a:off x="18905538" y="13676539"/>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14514</xdr:rowOff>
    </xdr:from>
    <xdr:to>
      <xdr:col>102</xdr:col>
      <xdr:colOff>165100</xdr:colOff>
      <xdr:row>84</xdr:row>
      <xdr:rowOff>116114</xdr:rowOff>
    </xdr:to>
    <xdr:sp macro="" textlink="">
      <xdr:nvSpPr>
        <xdr:cNvPr id="818" name="楕円 817">
          <a:extLst>
            <a:ext uri="{FF2B5EF4-FFF2-40B4-BE49-F238E27FC236}">
              <a16:creationId xmlns:a16="http://schemas.microsoft.com/office/drawing/2014/main" id="{0DE2212C-01AE-4B72-A995-B07ABD654C08}"/>
            </a:ext>
          </a:extLst>
        </xdr:cNvPr>
        <xdr:cNvSpPr/>
      </xdr:nvSpPr>
      <xdr:spPr>
        <a:xfrm>
          <a:off x="18037175" y="136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65314</xdr:rowOff>
    </xdr:from>
    <xdr:to>
      <xdr:col>107</xdr:col>
      <xdr:colOff>50800</xdr:colOff>
      <xdr:row>84</xdr:row>
      <xdr:rowOff>65314</xdr:rowOff>
    </xdr:to>
    <xdr:cxnSp macro="">
      <xdr:nvCxnSpPr>
        <xdr:cNvPr id="819" name="直線コネクタ 818">
          <a:extLst>
            <a:ext uri="{FF2B5EF4-FFF2-40B4-BE49-F238E27FC236}">
              <a16:creationId xmlns:a16="http://schemas.microsoft.com/office/drawing/2014/main" id="{FAA87DFB-DB0B-4B2B-9C33-4D9AC2ACECE3}"/>
            </a:ext>
          </a:extLst>
        </xdr:cNvPr>
        <xdr:cNvCxnSpPr/>
      </xdr:nvCxnSpPr>
      <xdr:spPr>
        <a:xfrm>
          <a:off x="18087975" y="13676539"/>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14514</xdr:rowOff>
    </xdr:from>
    <xdr:to>
      <xdr:col>98</xdr:col>
      <xdr:colOff>38100</xdr:colOff>
      <xdr:row>84</xdr:row>
      <xdr:rowOff>116114</xdr:rowOff>
    </xdr:to>
    <xdr:sp macro="" textlink="">
      <xdr:nvSpPr>
        <xdr:cNvPr id="820" name="楕円 819">
          <a:extLst>
            <a:ext uri="{FF2B5EF4-FFF2-40B4-BE49-F238E27FC236}">
              <a16:creationId xmlns:a16="http://schemas.microsoft.com/office/drawing/2014/main" id="{11BA4E85-F7BE-448D-8016-1050C7439AF2}"/>
            </a:ext>
          </a:extLst>
        </xdr:cNvPr>
        <xdr:cNvSpPr/>
      </xdr:nvSpPr>
      <xdr:spPr>
        <a:xfrm>
          <a:off x="17219613" y="136257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65314</xdr:rowOff>
    </xdr:from>
    <xdr:to>
      <xdr:col>102</xdr:col>
      <xdr:colOff>114300</xdr:colOff>
      <xdr:row>84</xdr:row>
      <xdr:rowOff>65314</xdr:rowOff>
    </xdr:to>
    <xdr:cxnSp macro="">
      <xdr:nvCxnSpPr>
        <xdr:cNvPr id="821" name="直線コネクタ 820">
          <a:extLst>
            <a:ext uri="{FF2B5EF4-FFF2-40B4-BE49-F238E27FC236}">
              <a16:creationId xmlns:a16="http://schemas.microsoft.com/office/drawing/2014/main" id="{BAA4FE15-0F6C-4DB2-AA7A-C0E1A73BB625}"/>
            </a:ext>
          </a:extLst>
        </xdr:cNvPr>
        <xdr:cNvCxnSpPr/>
      </xdr:nvCxnSpPr>
      <xdr:spPr>
        <a:xfrm>
          <a:off x="17270413" y="13676539"/>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E45BD075-5F57-4F1A-A222-B0BD538FF11E}"/>
            </a:ext>
          </a:extLst>
        </xdr:cNvPr>
        <xdr:cNvSpPr txBox="1"/>
      </xdr:nvSpPr>
      <xdr:spPr>
        <a:xfrm>
          <a:off x="19504102" y="133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82402E50-FB9A-43A6-925B-24906132CDB3}"/>
            </a:ext>
          </a:extLst>
        </xdr:cNvPr>
        <xdr:cNvSpPr txBox="1"/>
      </xdr:nvSpPr>
      <xdr:spPr>
        <a:xfrm>
          <a:off x="18684952" y="133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E181B128-A839-44F7-8F90-66F41DF1D1E1}"/>
            </a:ext>
          </a:extLst>
        </xdr:cNvPr>
        <xdr:cNvSpPr txBox="1"/>
      </xdr:nvSpPr>
      <xdr:spPr>
        <a:xfrm>
          <a:off x="17867390" y="133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F8F0C6D8-F0FE-42F9-9FA9-997B635DA518}"/>
            </a:ext>
          </a:extLst>
        </xdr:cNvPr>
        <xdr:cNvSpPr txBox="1"/>
      </xdr:nvSpPr>
      <xdr:spPr>
        <a:xfrm>
          <a:off x="17049827" y="133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107241</xdr:rowOff>
    </xdr:from>
    <xdr:ext cx="469744" cy="259045"/>
    <xdr:sp macro="" textlink="">
      <xdr:nvSpPr>
        <xdr:cNvPr id="826" name="n_1mainValue【消防施設】&#10;一人当たり面積">
          <a:extLst>
            <a:ext uri="{FF2B5EF4-FFF2-40B4-BE49-F238E27FC236}">
              <a16:creationId xmlns:a16="http://schemas.microsoft.com/office/drawing/2014/main" id="{358B67A1-A769-42DA-87CD-19636A42DD36}"/>
            </a:ext>
          </a:extLst>
        </xdr:cNvPr>
        <xdr:cNvSpPr txBox="1"/>
      </xdr:nvSpPr>
      <xdr:spPr>
        <a:xfrm>
          <a:off x="19504102" y="1371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107241</xdr:rowOff>
    </xdr:from>
    <xdr:ext cx="469744" cy="259045"/>
    <xdr:sp macro="" textlink="">
      <xdr:nvSpPr>
        <xdr:cNvPr id="827" name="n_2mainValue【消防施設】&#10;一人当たり面積">
          <a:extLst>
            <a:ext uri="{FF2B5EF4-FFF2-40B4-BE49-F238E27FC236}">
              <a16:creationId xmlns:a16="http://schemas.microsoft.com/office/drawing/2014/main" id="{85B92EE7-A1D5-4B18-8E12-30D1D43652AC}"/>
            </a:ext>
          </a:extLst>
        </xdr:cNvPr>
        <xdr:cNvSpPr txBox="1"/>
      </xdr:nvSpPr>
      <xdr:spPr>
        <a:xfrm>
          <a:off x="18684952" y="1371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107241</xdr:rowOff>
    </xdr:from>
    <xdr:ext cx="469744" cy="259045"/>
    <xdr:sp macro="" textlink="">
      <xdr:nvSpPr>
        <xdr:cNvPr id="828" name="n_3mainValue【消防施設】&#10;一人当たり面積">
          <a:extLst>
            <a:ext uri="{FF2B5EF4-FFF2-40B4-BE49-F238E27FC236}">
              <a16:creationId xmlns:a16="http://schemas.microsoft.com/office/drawing/2014/main" id="{E2496278-CD5C-479B-8A40-089C145DF6E3}"/>
            </a:ext>
          </a:extLst>
        </xdr:cNvPr>
        <xdr:cNvSpPr txBox="1"/>
      </xdr:nvSpPr>
      <xdr:spPr>
        <a:xfrm>
          <a:off x="17867390" y="1371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107241</xdr:rowOff>
    </xdr:from>
    <xdr:ext cx="469744" cy="259045"/>
    <xdr:sp macro="" textlink="">
      <xdr:nvSpPr>
        <xdr:cNvPr id="829" name="n_4mainValue【消防施設】&#10;一人当たり面積">
          <a:extLst>
            <a:ext uri="{FF2B5EF4-FFF2-40B4-BE49-F238E27FC236}">
              <a16:creationId xmlns:a16="http://schemas.microsoft.com/office/drawing/2014/main" id="{5BCF1FA6-BEEC-48E8-998F-9B4DFFDE0889}"/>
            </a:ext>
          </a:extLst>
        </xdr:cNvPr>
        <xdr:cNvSpPr txBox="1"/>
      </xdr:nvSpPr>
      <xdr:spPr>
        <a:xfrm>
          <a:off x="17049827" y="1371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C9E9B656-DC90-4F9B-BAF4-B21797881E7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82CBA470-508E-4916-9281-51D88370B198}"/>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74764B73-6A0A-4A0D-AF0C-0EEBEDA697A4}"/>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283F6F03-27AB-460E-90D7-FCFB3E7C0571}"/>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3A8C600D-BF33-42EF-8F26-11002E8C0332}"/>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72B7146-4B4F-43EA-B837-2B7EB161B8E9}"/>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518865F-83A2-4906-ABA1-A25C02B97E3D}"/>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D2440E42-F0AE-4A86-A6EB-9F09F272552C}"/>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60F53CD3-D265-466C-854E-8A480696E8AA}"/>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8AA64A48-3345-4BE5-B5BC-4CCB0D565298}"/>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7368451-F936-4476-ADDC-217D86932F13}"/>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52ECC0E1-AA68-4FDB-A166-1AE19C80DD2B}"/>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14837D0-4E02-416D-BCE4-67049D26E406}"/>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FC977982-5112-49E3-B204-3B6A8C6AC5E3}"/>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7D88C3C9-13C8-404C-B864-E5BE43B47FE5}"/>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C678D8CB-2A03-493D-BB1A-4BDAD5275E8F}"/>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E309AEB-232F-48E6-8CE3-21FBB1B75338}"/>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611E153-8DD8-4010-8641-59906066CD87}"/>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AC050E4-4F17-4328-8B86-B5C658E6DE7E}"/>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678CDD49-349A-4C25-87D8-87121C8A37B8}"/>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E705E254-7BEF-4882-9767-5F018A76C949}"/>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E587C14-1488-4154-99F2-2B56EBB5AA17}"/>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2E3F78C5-9C03-43AA-B76C-6DCE09290275}"/>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5E466E0-7E7D-4D20-9A8F-2BACB1687C47}"/>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1142BF5C-0034-4B3C-83CF-40CEE26A0852}"/>
            </a:ext>
          </a:extLst>
        </xdr:cNvPr>
        <xdr:cNvCxnSpPr/>
      </xdr:nvCxnSpPr>
      <xdr:spPr>
        <a:xfrm flipV="1">
          <a:off x="15104427" y="1619059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1856C9EC-682D-4541-8E38-30C2ACC4E519}"/>
            </a:ext>
          </a:extLst>
        </xdr:cNvPr>
        <xdr:cNvSpPr txBox="1"/>
      </xdr:nvSpPr>
      <xdr:spPr>
        <a:xfrm>
          <a:off x="15143163"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F8246C71-F5B4-4564-A857-24BC223B19FF}"/>
            </a:ext>
          </a:extLst>
        </xdr:cNvPr>
        <xdr:cNvCxnSpPr/>
      </xdr:nvCxnSpPr>
      <xdr:spPr>
        <a:xfrm>
          <a:off x="15016163" y="1757743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206E27D-0977-4CFD-8D64-E7218CD6E810}"/>
            </a:ext>
          </a:extLst>
        </xdr:cNvPr>
        <xdr:cNvSpPr txBox="1"/>
      </xdr:nvSpPr>
      <xdr:spPr>
        <a:xfrm>
          <a:off x="15143163" y="1596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9C4FED24-83E9-4A03-A2F0-03E7A8E35AF2}"/>
            </a:ext>
          </a:extLst>
        </xdr:cNvPr>
        <xdr:cNvCxnSpPr/>
      </xdr:nvCxnSpPr>
      <xdr:spPr>
        <a:xfrm>
          <a:off x="15016163" y="161905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EA3D8D98-5B8C-411C-BEE5-D15602372618}"/>
            </a:ext>
          </a:extLst>
        </xdr:cNvPr>
        <xdr:cNvSpPr txBox="1"/>
      </xdr:nvSpPr>
      <xdr:spPr>
        <a:xfrm>
          <a:off x="15143163" y="1676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7A93D061-AAAC-400C-901B-95E0F45BE8BC}"/>
            </a:ext>
          </a:extLst>
        </xdr:cNvPr>
        <xdr:cNvSpPr/>
      </xdr:nvSpPr>
      <xdr:spPr>
        <a:xfrm>
          <a:off x="15054263" y="169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8A327F4D-DD45-4933-BEA0-22F9CE403BB4}"/>
            </a:ext>
          </a:extLst>
        </xdr:cNvPr>
        <xdr:cNvSpPr/>
      </xdr:nvSpPr>
      <xdr:spPr>
        <a:xfrm>
          <a:off x="14273213" y="1690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333C9AC2-550E-48A8-860C-01AB7641E3B8}"/>
            </a:ext>
          </a:extLst>
        </xdr:cNvPr>
        <xdr:cNvSpPr/>
      </xdr:nvSpPr>
      <xdr:spPr>
        <a:xfrm>
          <a:off x="1345565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6440145A-23C6-490F-8A24-F93308A8C495}"/>
            </a:ext>
          </a:extLst>
        </xdr:cNvPr>
        <xdr:cNvSpPr/>
      </xdr:nvSpPr>
      <xdr:spPr>
        <a:xfrm>
          <a:off x="12638088" y="1684845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D2B985AC-0BF0-46A3-84A0-D94D452B203E}"/>
            </a:ext>
          </a:extLst>
        </xdr:cNvPr>
        <xdr:cNvSpPr/>
      </xdr:nvSpPr>
      <xdr:spPr>
        <a:xfrm>
          <a:off x="11806238" y="1686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C810796-2039-4930-9E1B-43538D078E0E}"/>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3F53ABD-63A4-4D31-A006-CA0DC32F6B44}"/>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7CF6586-0FD6-4704-8BFB-2153609E5D2B}"/>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2ABF096-4F35-4401-9555-2B64196A4D91}"/>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33EB647-C882-45E1-801C-C3B2DDCEB643}"/>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70" name="楕円 869">
          <a:extLst>
            <a:ext uri="{FF2B5EF4-FFF2-40B4-BE49-F238E27FC236}">
              <a16:creationId xmlns:a16="http://schemas.microsoft.com/office/drawing/2014/main" id="{D64DA4D7-83DA-4535-9A5C-F3227D02CF30}"/>
            </a:ext>
          </a:extLst>
        </xdr:cNvPr>
        <xdr:cNvSpPr/>
      </xdr:nvSpPr>
      <xdr:spPr>
        <a:xfrm>
          <a:off x="15054263"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11447</xdr:rowOff>
    </xdr:from>
    <xdr:ext cx="405111" cy="259045"/>
    <xdr:sp macro="" textlink="">
      <xdr:nvSpPr>
        <xdr:cNvPr id="871" name="【庁舎】&#10;有形固定資産減価償却率該当値テキスト">
          <a:extLst>
            <a:ext uri="{FF2B5EF4-FFF2-40B4-BE49-F238E27FC236}">
              <a16:creationId xmlns:a16="http://schemas.microsoft.com/office/drawing/2014/main" id="{3695DBD6-B053-4C11-91CD-B83B0BCDD37F}"/>
            </a:ext>
          </a:extLst>
        </xdr:cNvPr>
        <xdr:cNvSpPr txBox="1"/>
      </xdr:nvSpPr>
      <xdr:spPr>
        <a:xfrm>
          <a:off x="15143163"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164464</xdr:rowOff>
    </xdr:from>
    <xdr:to>
      <xdr:col>81</xdr:col>
      <xdr:colOff>101600</xdr:colOff>
      <xdr:row>104</xdr:row>
      <xdr:rowOff>94614</xdr:rowOff>
    </xdr:to>
    <xdr:sp macro="" textlink="">
      <xdr:nvSpPr>
        <xdr:cNvPr id="872" name="楕円 871">
          <a:extLst>
            <a:ext uri="{FF2B5EF4-FFF2-40B4-BE49-F238E27FC236}">
              <a16:creationId xmlns:a16="http://schemas.microsoft.com/office/drawing/2014/main" id="{7808BF05-2211-4509-8E30-FD3FF8BDBE3B}"/>
            </a:ext>
          </a:extLst>
        </xdr:cNvPr>
        <xdr:cNvSpPr/>
      </xdr:nvSpPr>
      <xdr:spPr>
        <a:xfrm>
          <a:off x="14273213" y="1696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43814</xdr:rowOff>
    </xdr:from>
    <xdr:to>
      <xdr:col>85</xdr:col>
      <xdr:colOff>127000</xdr:colOff>
      <xdr:row>104</xdr:row>
      <xdr:rowOff>83820</xdr:rowOff>
    </xdr:to>
    <xdr:cxnSp macro="">
      <xdr:nvCxnSpPr>
        <xdr:cNvPr id="873" name="直線コネクタ 872">
          <a:extLst>
            <a:ext uri="{FF2B5EF4-FFF2-40B4-BE49-F238E27FC236}">
              <a16:creationId xmlns:a16="http://schemas.microsoft.com/office/drawing/2014/main" id="{1958D9E9-410E-4CB8-9701-6303CC4196E7}"/>
            </a:ext>
          </a:extLst>
        </xdr:cNvPr>
        <xdr:cNvCxnSpPr/>
      </xdr:nvCxnSpPr>
      <xdr:spPr>
        <a:xfrm>
          <a:off x="14324013" y="17017364"/>
          <a:ext cx="7810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楕円 873">
          <a:extLst>
            <a:ext uri="{FF2B5EF4-FFF2-40B4-BE49-F238E27FC236}">
              <a16:creationId xmlns:a16="http://schemas.microsoft.com/office/drawing/2014/main" id="{EB8B6600-4D52-4D9E-86F2-B77DD76A3F38}"/>
            </a:ext>
          </a:extLst>
        </xdr:cNvPr>
        <xdr:cNvSpPr/>
      </xdr:nvSpPr>
      <xdr:spPr>
        <a:xfrm>
          <a:off x="1345565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43814</xdr:rowOff>
    </xdr:to>
    <xdr:cxnSp macro="">
      <xdr:nvCxnSpPr>
        <xdr:cNvPr id="875" name="直線コネクタ 874">
          <a:extLst>
            <a:ext uri="{FF2B5EF4-FFF2-40B4-BE49-F238E27FC236}">
              <a16:creationId xmlns:a16="http://schemas.microsoft.com/office/drawing/2014/main" id="{903AD8D7-AD8B-4861-9D86-8AA81E315C2F}"/>
            </a:ext>
          </a:extLst>
        </xdr:cNvPr>
        <xdr:cNvCxnSpPr/>
      </xdr:nvCxnSpPr>
      <xdr:spPr>
        <a:xfrm>
          <a:off x="13506450" y="16975455"/>
          <a:ext cx="817563"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84455</xdr:rowOff>
    </xdr:from>
    <xdr:to>
      <xdr:col>72</xdr:col>
      <xdr:colOff>38100</xdr:colOff>
      <xdr:row>104</xdr:row>
      <xdr:rowOff>14605</xdr:rowOff>
    </xdr:to>
    <xdr:sp macro="" textlink="">
      <xdr:nvSpPr>
        <xdr:cNvPr id="876" name="楕円 875">
          <a:extLst>
            <a:ext uri="{FF2B5EF4-FFF2-40B4-BE49-F238E27FC236}">
              <a16:creationId xmlns:a16="http://schemas.microsoft.com/office/drawing/2014/main" id="{8EF3D014-8CB0-4772-A51A-D2CF07167998}"/>
            </a:ext>
          </a:extLst>
        </xdr:cNvPr>
        <xdr:cNvSpPr/>
      </xdr:nvSpPr>
      <xdr:spPr>
        <a:xfrm>
          <a:off x="12638088" y="168865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135255</xdr:rowOff>
    </xdr:from>
    <xdr:to>
      <xdr:col>76</xdr:col>
      <xdr:colOff>114300</xdr:colOff>
      <xdr:row>104</xdr:row>
      <xdr:rowOff>1905</xdr:rowOff>
    </xdr:to>
    <xdr:cxnSp macro="">
      <xdr:nvCxnSpPr>
        <xdr:cNvPr id="877" name="直線コネクタ 876">
          <a:extLst>
            <a:ext uri="{FF2B5EF4-FFF2-40B4-BE49-F238E27FC236}">
              <a16:creationId xmlns:a16="http://schemas.microsoft.com/office/drawing/2014/main" id="{AFEBD14B-7386-4994-B77B-A44B621C5B08}"/>
            </a:ext>
          </a:extLst>
        </xdr:cNvPr>
        <xdr:cNvCxnSpPr/>
      </xdr:nvCxnSpPr>
      <xdr:spPr>
        <a:xfrm>
          <a:off x="12688888" y="16937355"/>
          <a:ext cx="817562"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46355</xdr:rowOff>
    </xdr:from>
    <xdr:to>
      <xdr:col>67</xdr:col>
      <xdr:colOff>101600</xdr:colOff>
      <xdr:row>103</xdr:row>
      <xdr:rowOff>147955</xdr:rowOff>
    </xdr:to>
    <xdr:sp macro="" textlink="">
      <xdr:nvSpPr>
        <xdr:cNvPr id="878" name="楕円 877">
          <a:extLst>
            <a:ext uri="{FF2B5EF4-FFF2-40B4-BE49-F238E27FC236}">
              <a16:creationId xmlns:a16="http://schemas.microsoft.com/office/drawing/2014/main" id="{7FA70943-3E87-485A-8163-A4DD741B6DFA}"/>
            </a:ext>
          </a:extLst>
        </xdr:cNvPr>
        <xdr:cNvSpPr/>
      </xdr:nvSpPr>
      <xdr:spPr>
        <a:xfrm>
          <a:off x="11806238"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97155</xdr:rowOff>
    </xdr:from>
    <xdr:to>
      <xdr:col>71</xdr:col>
      <xdr:colOff>177800</xdr:colOff>
      <xdr:row>103</xdr:row>
      <xdr:rowOff>135255</xdr:rowOff>
    </xdr:to>
    <xdr:cxnSp macro="">
      <xdr:nvCxnSpPr>
        <xdr:cNvPr id="879" name="直線コネクタ 878">
          <a:extLst>
            <a:ext uri="{FF2B5EF4-FFF2-40B4-BE49-F238E27FC236}">
              <a16:creationId xmlns:a16="http://schemas.microsoft.com/office/drawing/2014/main" id="{BEE7048E-9A73-4D5A-B25E-ABB7F73CCEB9}"/>
            </a:ext>
          </a:extLst>
        </xdr:cNvPr>
        <xdr:cNvCxnSpPr/>
      </xdr:nvCxnSpPr>
      <xdr:spPr>
        <a:xfrm>
          <a:off x="11857038" y="16899255"/>
          <a:ext cx="8318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3ED7C376-9335-4221-A304-A6D28265E7FE}"/>
            </a:ext>
          </a:extLst>
        </xdr:cNvPr>
        <xdr:cNvSpPr txBox="1"/>
      </xdr:nvSpPr>
      <xdr:spPr>
        <a:xfrm>
          <a:off x="14123044" y="1667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6F8BE5E4-8C02-4035-A69A-9832DF14CDE2}"/>
            </a:ext>
          </a:extLst>
        </xdr:cNvPr>
        <xdr:cNvSpPr txBox="1"/>
      </xdr:nvSpPr>
      <xdr:spPr>
        <a:xfrm>
          <a:off x="13318182" y="1665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36E99621-0D09-4C04-BCF9-2B81EBCFA8F7}"/>
            </a:ext>
          </a:extLst>
        </xdr:cNvPr>
        <xdr:cNvSpPr txBox="1"/>
      </xdr:nvSpPr>
      <xdr:spPr>
        <a:xfrm>
          <a:off x="12500619" y="1662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31C0C954-8BED-442C-B54E-95F025C007B6}"/>
            </a:ext>
          </a:extLst>
        </xdr:cNvPr>
        <xdr:cNvSpPr txBox="1"/>
      </xdr:nvSpPr>
      <xdr:spPr>
        <a:xfrm>
          <a:off x="11668769"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85741</xdr:rowOff>
    </xdr:from>
    <xdr:ext cx="405111" cy="259045"/>
    <xdr:sp macro="" textlink="">
      <xdr:nvSpPr>
        <xdr:cNvPr id="884" name="n_1mainValue【庁舎】&#10;有形固定資産減価償却率">
          <a:extLst>
            <a:ext uri="{FF2B5EF4-FFF2-40B4-BE49-F238E27FC236}">
              <a16:creationId xmlns:a16="http://schemas.microsoft.com/office/drawing/2014/main" id="{4ABF9130-6A91-46F0-972D-F69466F75A4A}"/>
            </a:ext>
          </a:extLst>
        </xdr:cNvPr>
        <xdr:cNvSpPr txBox="1"/>
      </xdr:nvSpPr>
      <xdr:spPr>
        <a:xfrm>
          <a:off x="14123044" y="1705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885" name="n_2mainValue【庁舎】&#10;有形固定資産減価償却率">
          <a:extLst>
            <a:ext uri="{FF2B5EF4-FFF2-40B4-BE49-F238E27FC236}">
              <a16:creationId xmlns:a16="http://schemas.microsoft.com/office/drawing/2014/main" id="{D770DE67-117E-4EFD-B8A5-A2F3A46A269D}"/>
            </a:ext>
          </a:extLst>
        </xdr:cNvPr>
        <xdr:cNvSpPr txBox="1"/>
      </xdr:nvSpPr>
      <xdr:spPr>
        <a:xfrm>
          <a:off x="13318182" y="1701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5732</xdr:rowOff>
    </xdr:from>
    <xdr:ext cx="405111" cy="259045"/>
    <xdr:sp macro="" textlink="">
      <xdr:nvSpPr>
        <xdr:cNvPr id="886" name="n_3mainValue【庁舎】&#10;有形固定資産減価償却率">
          <a:extLst>
            <a:ext uri="{FF2B5EF4-FFF2-40B4-BE49-F238E27FC236}">
              <a16:creationId xmlns:a16="http://schemas.microsoft.com/office/drawing/2014/main" id="{C91775FE-6E99-453F-AF52-03AA2D892588}"/>
            </a:ext>
          </a:extLst>
        </xdr:cNvPr>
        <xdr:cNvSpPr txBox="1"/>
      </xdr:nvSpPr>
      <xdr:spPr>
        <a:xfrm>
          <a:off x="12500619"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164482</xdr:rowOff>
    </xdr:from>
    <xdr:ext cx="405111" cy="259045"/>
    <xdr:sp macro="" textlink="">
      <xdr:nvSpPr>
        <xdr:cNvPr id="887" name="n_4mainValue【庁舎】&#10;有形固定資産減価償却率">
          <a:extLst>
            <a:ext uri="{FF2B5EF4-FFF2-40B4-BE49-F238E27FC236}">
              <a16:creationId xmlns:a16="http://schemas.microsoft.com/office/drawing/2014/main" id="{16EBEB2D-42F7-4196-845D-3DA7432823FB}"/>
            </a:ext>
          </a:extLst>
        </xdr:cNvPr>
        <xdr:cNvSpPr txBox="1"/>
      </xdr:nvSpPr>
      <xdr:spPr>
        <a:xfrm>
          <a:off x="11668769" y="1662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A735601E-93A2-4A84-AA5E-1A446AC4B5BE}"/>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63CC54BA-8B60-4036-851B-0C337FFAF6B3}"/>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BC35A572-8DF4-4415-AC48-9057F048B443}"/>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7C968F88-B4BB-4068-AC7D-37A66C896506}"/>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F708CD66-EA2C-44BD-BF72-BCEA7A2DDA43}"/>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16338456-5CA5-4A97-A342-51520F1A1F1A}"/>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2FDF5BC3-B464-44AF-A8C9-DCFED71CBD03}"/>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83662442-90A2-455A-BB74-43C8CA9D2362}"/>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F53B139C-7508-435D-B740-5778FF24175A}"/>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649C6BB6-815C-405B-885C-E2D5EA5E82A8}"/>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7228C282-40CD-4CC5-809A-7885D8A7CC01}"/>
            </a:ext>
          </a:extLst>
        </xdr:cNvPr>
        <xdr:cNvCxnSpPr/>
      </xdr:nvCxnSpPr>
      <xdr:spPr>
        <a:xfrm>
          <a:off x="1691640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280B53CB-3F5B-4F46-89CE-2D4A9DB385A2}"/>
            </a:ext>
          </a:extLst>
        </xdr:cNvPr>
        <xdr:cNvSpPr txBox="1"/>
      </xdr:nvSpPr>
      <xdr:spPr>
        <a:xfrm>
          <a:off x="16492084" y="1759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764F988B-DA95-492F-9661-FB04D48F21B3}"/>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F35DD9F7-CA8A-4DF0-A5B7-52B39B62C23D}"/>
            </a:ext>
          </a:extLst>
        </xdr:cNvPr>
        <xdr:cNvSpPr txBox="1"/>
      </xdr:nvSpPr>
      <xdr:spPr>
        <a:xfrm>
          <a:off x="16492084" y="171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B96EE317-6F66-4183-882C-A159CA48CA3A}"/>
            </a:ext>
          </a:extLst>
        </xdr:cNvPr>
        <xdr:cNvCxnSpPr/>
      </xdr:nvCxnSpPr>
      <xdr:spPr>
        <a:xfrm>
          <a:off x="1691640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EF75B255-3966-4F42-9C9E-CD4E733A08D8}"/>
            </a:ext>
          </a:extLst>
        </xdr:cNvPr>
        <xdr:cNvSpPr txBox="1"/>
      </xdr:nvSpPr>
      <xdr:spPr>
        <a:xfrm>
          <a:off x="16492084" y="1667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2D8F4E21-1283-46F2-8FBF-E288CD509013}"/>
            </a:ext>
          </a:extLst>
        </xdr:cNvPr>
        <xdr:cNvCxnSpPr/>
      </xdr:nvCxnSpPr>
      <xdr:spPr>
        <a:xfrm>
          <a:off x="1691640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663DAFB2-7F04-4CA0-AB1D-053DB06F226C}"/>
            </a:ext>
          </a:extLst>
        </xdr:cNvPr>
        <xdr:cNvSpPr txBox="1"/>
      </xdr:nvSpPr>
      <xdr:spPr>
        <a:xfrm>
          <a:off x="16492084" y="16221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BE6DD3B1-C038-4ADB-A3B4-D9351DBB80CC}"/>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518DDE4-D75B-401A-9819-4D1D6BEFDE26}"/>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DB04DFAD-5E29-4FD4-9F20-591C137F8002}"/>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0EF4DC2-F2DF-4BD4-B698-2D6B15EBF43E}"/>
            </a:ext>
          </a:extLst>
        </xdr:cNvPr>
        <xdr:cNvCxnSpPr/>
      </xdr:nvCxnSpPr>
      <xdr:spPr>
        <a:xfrm flipV="1">
          <a:off x="20503514" y="1632280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6C40D5A6-1F4B-4AEA-8C2E-A4D61FF542C9}"/>
            </a:ext>
          </a:extLst>
        </xdr:cNvPr>
        <xdr:cNvSpPr txBox="1"/>
      </xdr:nvSpPr>
      <xdr:spPr>
        <a:xfrm>
          <a:off x="20542250" y="1741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D1C898DF-4E94-4AF3-841C-BE6746888313}"/>
            </a:ext>
          </a:extLst>
        </xdr:cNvPr>
        <xdr:cNvCxnSpPr/>
      </xdr:nvCxnSpPr>
      <xdr:spPr>
        <a:xfrm>
          <a:off x="20429538" y="174155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F961EA6C-D3EE-4719-AF97-1F2020906E09}"/>
            </a:ext>
          </a:extLst>
        </xdr:cNvPr>
        <xdr:cNvSpPr txBox="1"/>
      </xdr:nvSpPr>
      <xdr:spPr>
        <a:xfrm>
          <a:off x="20542250" y="160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84C95EFB-7F7D-4F82-894D-D634729CD024}"/>
            </a:ext>
          </a:extLst>
        </xdr:cNvPr>
        <xdr:cNvCxnSpPr/>
      </xdr:nvCxnSpPr>
      <xdr:spPr>
        <a:xfrm>
          <a:off x="20429538" y="1632280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1782BA06-D913-477D-9494-73C9DDEE3E67}"/>
            </a:ext>
          </a:extLst>
        </xdr:cNvPr>
        <xdr:cNvSpPr txBox="1"/>
      </xdr:nvSpPr>
      <xdr:spPr>
        <a:xfrm>
          <a:off x="20542250" y="16877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5FA2A9AD-3A8D-4E6B-A10E-2329F92E6E22}"/>
            </a:ext>
          </a:extLst>
        </xdr:cNvPr>
        <xdr:cNvSpPr/>
      </xdr:nvSpPr>
      <xdr:spPr>
        <a:xfrm>
          <a:off x="20453350" y="1702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910D91A1-9A89-4292-A6F2-3DE67EC8B819}"/>
            </a:ext>
          </a:extLst>
        </xdr:cNvPr>
        <xdr:cNvSpPr/>
      </xdr:nvSpPr>
      <xdr:spPr>
        <a:xfrm>
          <a:off x="19686588" y="1701723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9D87CC70-A116-47D3-A486-A4BB2F1E0FE5}"/>
            </a:ext>
          </a:extLst>
        </xdr:cNvPr>
        <xdr:cNvSpPr/>
      </xdr:nvSpPr>
      <xdr:spPr>
        <a:xfrm>
          <a:off x="18854738" y="1702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0B9DE2F3-10FF-4777-9A04-6FE9E31881F0}"/>
            </a:ext>
          </a:extLst>
        </xdr:cNvPr>
        <xdr:cNvSpPr/>
      </xdr:nvSpPr>
      <xdr:spPr>
        <a:xfrm>
          <a:off x="18037175" y="1703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D4CC7E2A-DB57-4109-BD88-3BB44752B2CD}"/>
            </a:ext>
          </a:extLst>
        </xdr:cNvPr>
        <xdr:cNvSpPr/>
      </xdr:nvSpPr>
      <xdr:spPr>
        <a:xfrm>
          <a:off x="17219613" y="1704009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B6805C95-8665-4856-8265-A9B17A7F3BC9}"/>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8FEF46E-B0EA-4F17-9130-B9450A4B699C}"/>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F9809F6-63C2-4CF5-8B02-AC8856AA34F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1468AE7-E33E-476B-ACCB-53C196181DF1}"/>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4217E42-33DF-4FA3-802C-944C93C9BEA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925" name="楕円 924">
          <a:extLst>
            <a:ext uri="{FF2B5EF4-FFF2-40B4-BE49-F238E27FC236}">
              <a16:creationId xmlns:a16="http://schemas.microsoft.com/office/drawing/2014/main" id="{4A200343-2068-478B-9521-796CB32115AF}"/>
            </a:ext>
          </a:extLst>
        </xdr:cNvPr>
        <xdr:cNvSpPr/>
      </xdr:nvSpPr>
      <xdr:spPr>
        <a:xfrm>
          <a:off x="20453350" y="171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131842</xdr:rowOff>
    </xdr:from>
    <xdr:ext cx="469744" cy="259045"/>
    <xdr:sp macro="" textlink="">
      <xdr:nvSpPr>
        <xdr:cNvPr id="926" name="【庁舎】&#10;一人当たり面積該当値テキスト">
          <a:extLst>
            <a:ext uri="{FF2B5EF4-FFF2-40B4-BE49-F238E27FC236}">
              <a16:creationId xmlns:a16="http://schemas.microsoft.com/office/drawing/2014/main" id="{554CE235-2D83-4C90-91E2-FAF6B5E0D687}"/>
            </a:ext>
          </a:extLst>
        </xdr:cNvPr>
        <xdr:cNvSpPr txBox="1"/>
      </xdr:nvSpPr>
      <xdr:spPr>
        <a:xfrm>
          <a:off x="20542250" y="1710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927" name="楕円 926">
          <a:extLst>
            <a:ext uri="{FF2B5EF4-FFF2-40B4-BE49-F238E27FC236}">
              <a16:creationId xmlns:a16="http://schemas.microsoft.com/office/drawing/2014/main" id="{E9CF22ED-0406-43E2-901A-1B7CF5161A81}"/>
            </a:ext>
          </a:extLst>
        </xdr:cNvPr>
        <xdr:cNvSpPr/>
      </xdr:nvSpPr>
      <xdr:spPr>
        <a:xfrm>
          <a:off x="19686588" y="1712696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32765</xdr:rowOff>
    </xdr:from>
    <xdr:to>
      <xdr:col>116</xdr:col>
      <xdr:colOff>63500</xdr:colOff>
      <xdr:row>105</xdr:row>
      <xdr:rowOff>32765</xdr:rowOff>
    </xdr:to>
    <xdr:cxnSp macro="">
      <xdr:nvCxnSpPr>
        <xdr:cNvPr id="928" name="直線コネクタ 927">
          <a:extLst>
            <a:ext uri="{FF2B5EF4-FFF2-40B4-BE49-F238E27FC236}">
              <a16:creationId xmlns:a16="http://schemas.microsoft.com/office/drawing/2014/main" id="{92FC419A-DFEE-4C23-931F-743C71D77FC0}"/>
            </a:ext>
          </a:extLst>
        </xdr:cNvPr>
        <xdr:cNvCxnSpPr/>
      </xdr:nvCxnSpPr>
      <xdr:spPr>
        <a:xfrm>
          <a:off x="19737388" y="17177765"/>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29" name="楕円 928">
          <a:extLst>
            <a:ext uri="{FF2B5EF4-FFF2-40B4-BE49-F238E27FC236}">
              <a16:creationId xmlns:a16="http://schemas.microsoft.com/office/drawing/2014/main" id="{9458A6A6-BC00-4574-8B09-6B9DBDD72665}"/>
            </a:ext>
          </a:extLst>
        </xdr:cNvPr>
        <xdr:cNvSpPr/>
      </xdr:nvSpPr>
      <xdr:spPr>
        <a:xfrm>
          <a:off x="18854738" y="171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32765</xdr:rowOff>
    </xdr:from>
    <xdr:to>
      <xdr:col>111</xdr:col>
      <xdr:colOff>177800</xdr:colOff>
      <xdr:row>105</xdr:row>
      <xdr:rowOff>32765</xdr:rowOff>
    </xdr:to>
    <xdr:cxnSp macro="">
      <xdr:nvCxnSpPr>
        <xdr:cNvPr id="930" name="直線コネクタ 929">
          <a:extLst>
            <a:ext uri="{FF2B5EF4-FFF2-40B4-BE49-F238E27FC236}">
              <a16:creationId xmlns:a16="http://schemas.microsoft.com/office/drawing/2014/main" id="{014453EC-928A-4231-B507-51BA3D6FE41D}"/>
            </a:ext>
          </a:extLst>
        </xdr:cNvPr>
        <xdr:cNvCxnSpPr/>
      </xdr:nvCxnSpPr>
      <xdr:spPr>
        <a:xfrm>
          <a:off x="18905538" y="17177765"/>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153415</xdr:rowOff>
    </xdr:from>
    <xdr:to>
      <xdr:col>102</xdr:col>
      <xdr:colOff>165100</xdr:colOff>
      <xdr:row>105</xdr:row>
      <xdr:rowOff>83565</xdr:rowOff>
    </xdr:to>
    <xdr:sp macro="" textlink="">
      <xdr:nvSpPr>
        <xdr:cNvPr id="931" name="楕円 930">
          <a:extLst>
            <a:ext uri="{FF2B5EF4-FFF2-40B4-BE49-F238E27FC236}">
              <a16:creationId xmlns:a16="http://schemas.microsoft.com/office/drawing/2014/main" id="{8F8BF758-6DBB-4991-BBB7-E20073056D34}"/>
            </a:ext>
          </a:extLst>
        </xdr:cNvPr>
        <xdr:cNvSpPr/>
      </xdr:nvSpPr>
      <xdr:spPr>
        <a:xfrm>
          <a:off x="18037175" y="171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32765</xdr:rowOff>
    </xdr:from>
    <xdr:to>
      <xdr:col>107</xdr:col>
      <xdr:colOff>50800</xdr:colOff>
      <xdr:row>105</xdr:row>
      <xdr:rowOff>32765</xdr:rowOff>
    </xdr:to>
    <xdr:cxnSp macro="">
      <xdr:nvCxnSpPr>
        <xdr:cNvPr id="932" name="直線コネクタ 931">
          <a:extLst>
            <a:ext uri="{FF2B5EF4-FFF2-40B4-BE49-F238E27FC236}">
              <a16:creationId xmlns:a16="http://schemas.microsoft.com/office/drawing/2014/main" id="{43A1CE37-1C44-49F4-AB1A-A4AE55FCE8F5}"/>
            </a:ext>
          </a:extLst>
        </xdr:cNvPr>
        <xdr:cNvCxnSpPr/>
      </xdr:nvCxnSpPr>
      <xdr:spPr>
        <a:xfrm>
          <a:off x="18087975" y="1717776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148844</xdr:rowOff>
    </xdr:from>
    <xdr:to>
      <xdr:col>98</xdr:col>
      <xdr:colOff>38100</xdr:colOff>
      <xdr:row>105</xdr:row>
      <xdr:rowOff>78994</xdr:rowOff>
    </xdr:to>
    <xdr:sp macro="" textlink="">
      <xdr:nvSpPr>
        <xdr:cNvPr id="933" name="楕円 932">
          <a:extLst>
            <a:ext uri="{FF2B5EF4-FFF2-40B4-BE49-F238E27FC236}">
              <a16:creationId xmlns:a16="http://schemas.microsoft.com/office/drawing/2014/main" id="{85A3AA7F-DCD3-4972-BF9C-2561CB981074}"/>
            </a:ext>
          </a:extLst>
        </xdr:cNvPr>
        <xdr:cNvSpPr/>
      </xdr:nvSpPr>
      <xdr:spPr>
        <a:xfrm>
          <a:off x="17219613" y="1712239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28194</xdr:rowOff>
    </xdr:from>
    <xdr:to>
      <xdr:col>102</xdr:col>
      <xdr:colOff>114300</xdr:colOff>
      <xdr:row>105</xdr:row>
      <xdr:rowOff>32765</xdr:rowOff>
    </xdr:to>
    <xdr:cxnSp macro="">
      <xdr:nvCxnSpPr>
        <xdr:cNvPr id="934" name="直線コネクタ 933">
          <a:extLst>
            <a:ext uri="{FF2B5EF4-FFF2-40B4-BE49-F238E27FC236}">
              <a16:creationId xmlns:a16="http://schemas.microsoft.com/office/drawing/2014/main" id="{40AB2EC2-7984-4D6B-BC64-947B6224A5A9}"/>
            </a:ext>
          </a:extLst>
        </xdr:cNvPr>
        <xdr:cNvCxnSpPr/>
      </xdr:nvCxnSpPr>
      <xdr:spPr>
        <a:xfrm>
          <a:off x="17270413" y="17173194"/>
          <a:ext cx="817562"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FD1D7D76-FA95-4AE7-B9E1-531C842B040C}"/>
            </a:ext>
          </a:extLst>
        </xdr:cNvPr>
        <xdr:cNvSpPr txBox="1"/>
      </xdr:nvSpPr>
      <xdr:spPr>
        <a:xfrm>
          <a:off x="19504102" y="1679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332E01B8-BD40-4FD8-85A1-1671390105A4}"/>
            </a:ext>
          </a:extLst>
        </xdr:cNvPr>
        <xdr:cNvSpPr txBox="1"/>
      </xdr:nvSpPr>
      <xdr:spPr>
        <a:xfrm>
          <a:off x="18684952" y="1680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7C8DBA59-FF7E-43C2-884B-1E560F1BBF0B}"/>
            </a:ext>
          </a:extLst>
        </xdr:cNvPr>
        <xdr:cNvSpPr txBox="1"/>
      </xdr:nvSpPr>
      <xdr:spPr>
        <a:xfrm>
          <a:off x="17867390" y="1681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498F5038-99A1-4DFF-AC90-6E32B816F1C2}"/>
            </a:ext>
          </a:extLst>
        </xdr:cNvPr>
        <xdr:cNvSpPr txBox="1"/>
      </xdr:nvSpPr>
      <xdr:spPr>
        <a:xfrm>
          <a:off x="17049827" y="1681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74692</xdr:rowOff>
    </xdr:from>
    <xdr:ext cx="469744" cy="259045"/>
    <xdr:sp macro="" textlink="">
      <xdr:nvSpPr>
        <xdr:cNvPr id="939" name="n_1mainValue【庁舎】&#10;一人当たり面積">
          <a:extLst>
            <a:ext uri="{FF2B5EF4-FFF2-40B4-BE49-F238E27FC236}">
              <a16:creationId xmlns:a16="http://schemas.microsoft.com/office/drawing/2014/main" id="{6B59CA46-4330-4E44-9C2E-B67B3C2F6AF9}"/>
            </a:ext>
          </a:extLst>
        </xdr:cNvPr>
        <xdr:cNvSpPr txBox="1"/>
      </xdr:nvSpPr>
      <xdr:spPr>
        <a:xfrm>
          <a:off x="19504102" y="1721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40" name="n_2mainValue【庁舎】&#10;一人当たり面積">
          <a:extLst>
            <a:ext uri="{FF2B5EF4-FFF2-40B4-BE49-F238E27FC236}">
              <a16:creationId xmlns:a16="http://schemas.microsoft.com/office/drawing/2014/main" id="{706C44D1-20A5-48E1-987D-750756B9C11D}"/>
            </a:ext>
          </a:extLst>
        </xdr:cNvPr>
        <xdr:cNvSpPr txBox="1"/>
      </xdr:nvSpPr>
      <xdr:spPr>
        <a:xfrm>
          <a:off x="18684952" y="1721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74692</xdr:rowOff>
    </xdr:from>
    <xdr:ext cx="469744" cy="259045"/>
    <xdr:sp macro="" textlink="">
      <xdr:nvSpPr>
        <xdr:cNvPr id="941" name="n_3mainValue【庁舎】&#10;一人当たり面積">
          <a:extLst>
            <a:ext uri="{FF2B5EF4-FFF2-40B4-BE49-F238E27FC236}">
              <a16:creationId xmlns:a16="http://schemas.microsoft.com/office/drawing/2014/main" id="{B157D2C1-4040-414C-86E0-FBE92D53FA17}"/>
            </a:ext>
          </a:extLst>
        </xdr:cNvPr>
        <xdr:cNvSpPr txBox="1"/>
      </xdr:nvSpPr>
      <xdr:spPr>
        <a:xfrm>
          <a:off x="17867390" y="1721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70121</xdr:rowOff>
    </xdr:from>
    <xdr:ext cx="469744" cy="259045"/>
    <xdr:sp macro="" textlink="">
      <xdr:nvSpPr>
        <xdr:cNvPr id="942" name="n_4mainValue【庁舎】&#10;一人当たり面積">
          <a:extLst>
            <a:ext uri="{FF2B5EF4-FFF2-40B4-BE49-F238E27FC236}">
              <a16:creationId xmlns:a16="http://schemas.microsoft.com/office/drawing/2014/main" id="{1345C8ED-2FD2-437B-9B87-DA31791A1687}"/>
            </a:ext>
          </a:extLst>
        </xdr:cNvPr>
        <xdr:cNvSpPr txBox="1"/>
      </xdr:nvSpPr>
      <xdr:spPr>
        <a:xfrm>
          <a:off x="17049827" y="1721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7AB25EF6-17BB-4CF4-9414-6D5BFF2C5185}"/>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6AD4E0B7-C1B2-406D-819B-EFA391FC4E4F}"/>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884ECCA4-C1CD-4840-8545-F23A0744C69B}"/>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市民会館であり、低くなっているのは消防施設である。その理由として、市民会館については、一部施設の建築年が古いためであり、今後、計画等に基づき、長寿命化や建替等の検討を適正に進めていく。消防施設については、平成１２年度に消防局庁舎を新築移転したことや平成１４年度に西消防署を新設、平成２７年度に都市型捜索救助活動訓練施設を南消防署に新設したことなどが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市税などの自主財源が乏しく地方交付税や国庫支出金への依存度が高い財政構造にあり、類似団体平均値より低くなっている。</a:t>
          </a:r>
        </a:p>
        <a:p>
          <a:r>
            <a:rPr kumimoji="1" lang="ja-JP" altLang="en-US" sz="1100">
              <a:solidFill>
                <a:schemeClr val="tx1"/>
              </a:solidFill>
              <a:latin typeface="+mn-ea"/>
              <a:ea typeface="+mn-ea"/>
            </a:rPr>
            <a:t>　今後も、事務事業の抜本的な見直しと合理化を図るとともに、市税などの自主財源の確保に努める。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地方交付税の増や人件費の減などにより若干改善したが、今後も例年同様、厳しい状況になると考えている。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　財政構造の弾力性を確保するため、今後も、自主財源の確保に努めるほか、市債借入額を元金償還金の範囲内に抑制することによる公債費の縮減、人件費の抑制、行政改革の推進等による一般行政経費のさらなる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32004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6660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65</xdr:row>
      <xdr:rowOff>32004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908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65</xdr:row>
      <xdr:rowOff>65786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908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65</xdr:row>
      <xdr:rowOff>65786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762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159529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67581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類似団体と比較して、主に人件費が低いことなどから類似団体平均値よりも低くなっている。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　今後も、行政改革の推進により、基本的な行政コストの縮減に努める。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61489</xdr:rowOff>
    </xdr:from>
    <xdr:to>
      <xdr:col>23</xdr:col>
      <xdr:colOff>133350</xdr:colOff>
      <xdr:row>82</xdr:row>
      <xdr:rowOff>112142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20389"/>
          <a:ext cx="8382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139415</xdr:rowOff>
    </xdr:from>
    <xdr:to>
      <xdr:col>19</xdr:col>
      <xdr:colOff>133350</xdr:colOff>
      <xdr:row>82</xdr:row>
      <xdr:rowOff>112142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6865"/>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119187</xdr:rowOff>
    </xdr:from>
    <xdr:to>
      <xdr:col>15</xdr:col>
      <xdr:colOff>82550</xdr:colOff>
      <xdr:row>81</xdr:row>
      <xdr:rowOff>139415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6637"/>
          <a:ext cx="8890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163914</xdr:rowOff>
    </xdr:from>
    <xdr:to>
      <xdr:col>11</xdr:col>
      <xdr:colOff>31750</xdr:colOff>
      <xdr:row>81</xdr:row>
      <xdr:rowOff>119187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9914"/>
          <a:ext cx="889000" cy="1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10689</xdr:rowOff>
    </xdr:from>
    <xdr:to>
      <xdr:col>23</xdr:col>
      <xdr:colOff>184150</xdr:colOff>
      <xdr:row>82</xdr:row>
      <xdr:rowOff>112289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27216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61342</xdr:rowOff>
    </xdr:from>
    <xdr:to>
      <xdr:col>19</xdr:col>
      <xdr:colOff>184150</xdr:colOff>
      <xdr:row>82</xdr:row>
      <xdr:rowOff>162942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1669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8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88615</xdr:rowOff>
    </xdr:from>
    <xdr:to>
      <xdr:col>15</xdr:col>
      <xdr:colOff>133350</xdr:colOff>
      <xdr:row>82</xdr:row>
      <xdr:rowOff>18765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68387</xdr:rowOff>
    </xdr:from>
    <xdr:to>
      <xdr:col>11</xdr:col>
      <xdr:colOff>82550</xdr:colOff>
      <xdr:row>81</xdr:row>
      <xdr:rowOff>169987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113114</xdr:rowOff>
    </xdr:from>
    <xdr:to>
      <xdr:col>7</xdr:col>
      <xdr:colOff>31750</xdr:colOff>
      <xdr:row>81</xdr:row>
      <xdr:rowOff>43264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53441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ラスパイレス指数は、近年ほぼ横ばいで推移している。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452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行政改革大綱及び推進計画に基づき、業務の効率化や業務量の変化等に応じた職員定数の見直しを毎年度行い、適正な定員管理を推進している。</a:t>
          </a:r>
        </a:p>
        <a:p>
          <a:r>
            <a:rPr kumimoji="1" lang="ja-JP" altLang="en-US" sz="1100">
              <a:solidFill>
                <a:schemeClr val="tx1"/>
              </a:solidFill>
              <a:latin typeface="+mn-ea"/>
              <a:ea typeface="+mn-ea"/>
            </a:rPr>
            <a:t>　今後も、引き続き、適正な定員管理の推進に努める。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147531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9787"/>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75142</xdr:rowOff>
    </xdr:from>
    <xdr:to>
      <xdr:col>77</xdr:col>
      <xdr:colOff>44450</xdr:colOff>
      <xdr:row>61</xdr:row>
      <xdr:rowOff>111337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359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75142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95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26881</xdr:rowOff>
    </xdr:from>
    <xdr:to>
      <xdr:col>68</xdr:col>
      <xdr:colOff>152400</xdr:colOff>
      <xdr:row>61</xdr:row>
      <xdr:rowOff>71120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5331"/>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96731</xdr:rowOff>
    </xdr:from>
    <xdr:to>
      <xdr:col>81</xdr:col>
      <xdr:colOff>95250</xdr:colOff>
      <xdr:row>62</xdr:row>
      <xdr:rowOff>26881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68808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147531</xdr:rowOff>
    </xdr:from>
    <xdr:to>
      <xdr:col>64</xdr:col>
      <xdr:colOff>152400</xdr:colOff>
      <xdr:row>61</xdr:row>
      <xdr:rowOff>77681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87858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元利償還金の増などにより、比率が上昇したが、類似団体平均値より低く、公債費負担の健全度は確保されていると考えている。</a:t>
          </a:r>
        </a:p>
        <a:p>
          <a:r>
            <a:rPr kumimoji="1" lang="ja-JP" altLang="en-US" sz="1100">
              <a:solidFill>
                <a:schemeClr val="tx1"/>
              </a:solidFill>
              <a:latin typeface="+mn-ea"/>
              <a:ea typeface="+mn-ea"/>
            </a:rPr>
            <a:t>　今後も、公債費の削減等により財政の健全化に努める。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86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241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137583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公営企業債等繰入見込額の増や、充当可能特定歳入の減などにより、前年に比べ増加している。</a:t>
          </a:r>
        </a:p>
        <a:p>
          <a:r>
            <a:rPr kumimoji="1" lang="ja-JP" altLang="en-US" sz="1100">
              <a:solidFill>
                <a:schemeClr val="tx1"/>
              </a:solidFill>
              <a:latin typeface="+mn-ea"/>
              <a:ea typeface="+mn-ea"/>
            </a:rPr>
            <a:t>　今後も、公債費の削減等により財政の健全化に努める。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121615</xdr:rowOff>
    </xdr:from>
    <xdr:to>
      <xdr:col>81</xdr:col>
      <xdr:colOff>44450</xdr:colOff>
      <xdr:row>16</xdr:row>
      <xdr:rowOff>16764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93365"/>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121615</xdr:rowOff>
    </xdr:from>
    <xdr:to>
      <xdr:col>77</xdr:col>
      <xdr:colOff>44450</xdr:colOff>
      <xdr:row>15</xdr:row>
      <xdr:rowOff>126441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933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126441</xdr:rowOff>
    </xdr:from>
    <xdr:to>
      <xdr:col>72</xdr:col>
      <xdr:colOff>203200</xdr:colOff>
      <xdr:row>16</xdr:row>
      <xdr:rowOff>67920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98191"/>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67920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740660"/>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109491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8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70815</xdr:rowOff>
    </xdr:from>
    <xdr:to>
      <xdr:col>77</xdr:col>
      <xdr:colOff>95250</xdr:colOff>
      <xdr:row>16</xdr:row>
      <xdr:rowOff>965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157192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2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75641</xdr:rowOff>
    </xdr:from>
    <xdr:to>
      <xdr:col>73</xdr:col>
      <xdr:colOff>44450</xdr:colOff>
      <xdr:row>16</xdr:row>
      <xdr:rowOff>5791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162018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3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17120</xdr:rowOff>
    </xdr:from>
    <xdr:to>
      <xdr:col>68</xdr:col>
      <xdr:colOff>203200</xdr:colOff>
      <xdr:row>16</xdr:row>
      <xdr:rowOff>118720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103497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118110</xdr:rowOff>
    </xdr:from>
    <xdr:to>
      <xdr:col>64</xdr:col>
      <xdr:colOff>152400</xdr:colOff>
      <xdr:row>16</xdr:row>
      <xdr:rowOff>48260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58437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類似団体と比較して人口</a:t>
          </a:r>
          <a:r>
            <a:rPr kumimoji="1" lang="en-US" altLang="ja-JP" sz="1100">
              <a:solidFill>
                <a:schemeClr val="tx1"/>
              </a:solidFill>
              <a:latin typeface="+mn-ea"/>
              <a:ea typeface="+mn-ea"/>
            </a:rPr>
            <a:t>1,000</a:t>
          </a:r>
          <a:r>
            <a:rPr kumimoji="1" lang="ja-JP" altLang="en-US" sz="1100">
              <a:solidFill>
                <a:schemeClr val="tx1"/>
              </a:solidFill>
              <a:latin typeface="+mn-ea"/>
              <a:ea typeface="+mn-ea"/>
            </a:rPr>
            <a:t>人当たりの職員数が少ないことから、人件費も低い状況にある。</a:t>
          </a:r>
        </a:p>
        <a:p>
          <a:r>
            <a:rPr kumimoji="1" lang="ja-JP" altLang="en-US" sz="1100">
              <a:solidFill>
                <a:schemeClr val="tx1"/>
              </a:solidFill>
              <a:latin typeface="+mn-ea"/>
              <a:ea typeface="+mn-ea"/>
            </a:rPr>
            <a:t>　今後も、事務の効率化等を図るとともに、外部委託等により、適切な人件費の管理に努める。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類似団体平均値より低くなっており、健全な財政に寄与しているものと考えている。</a:t>
          </a:r>
        </a:p>
        <a:p>
          <a:r>
            <a:rPr kumimoji="1" lang="ja-JP" altLang="en-US" sz="1100">
              <a:solidFill>
                <a:schemeClr val="tx1"/>
              </a:solidFill>
              <a:latin typeface="+mn-ea"/>
              <a:ea typeface="+mn-ea"/>
            </a:rPr>
            <a:t>　今後も、過去の実績等によらず、改めて必要性や効率性等を十分に検討し、見直し・合理化に努める。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7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9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17</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9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15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100347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物価高騰に係る給付金等の増により、類似団体の平均値より高くなっている。</a:t>
          </a:r>
        </a:p>
        <a:p>
          <a:r>
            <a:rPr kumimoji="1" lang="ja-JP" altLang="en-US" sz="1100">
              <a:solidFill>
                <a:schemeClr val="tx1"/>
              </a:solidFill>
              <a:latin typeface="+mn-ea"/>
              <a:ea typeface="+mn-ea"/>
            </a:rPr>
            <a:t>　今後も、市の単独事業については、改めて費用対効果等を検証して、見直しを行うなど、扶助費の抑制に努める。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60</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126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1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137885</xdr:rowOff>
    </xdr:from>
    <xdr:to>
      <xdr:col>15</xdr:col>
      <xdr:colOff>98425</xdr:colOff>
      <xdr:row>59</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1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140607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9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116312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46265</xdr:rowOff>
    </xdr:from>
    <xdr:to>
      <xdr:col>20</xdr:col>
      <xdr:colOff>38100</xdr:colOff>
      <xdr:row>59</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132642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24493</xdr:rowOff>
    </xdr:from>
    <xdr:to>
      <xdr:col>11</xdr:col>
      <xdr:colOff>60325</xdr:colOff>
      <xdr:row>59</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110870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89807</xdr:rowOff>
    </xdr:from>
    <xdr:to>
      <xdr:col>6</xdr:col>
      <xdr:colOff>171450</xdr:colOff>
      <xdr:row>60</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4734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類似団体とほぼ同水準で推移しており、健全な財政に寄与しているものと考えている。</a:t>
          </a:r>
        </a:p>
        <a:p>
          <a:r>
            <a:rPr kumimoji="1" lang="ja-JP" altLang="en-US" sz="1100">
              <a:solidFill>
                <a:schemeClr val="tx1"/>
              </a:solidFill>
              <a:latin typeface="+mn-ea"/>
              <a:ea typeface="+mn-ea"/>
            </a:rPr>
            <a:t>　今後も、他会計への繰出金を適切に抑制するなど、普通会計への負担を減らしていくよう努める。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82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類似団体平均値より低くなっており、健全な財政に寄与しているものと考えている。</a:t>
          </a:r>
        </a:p>
        <a:p>
          <a:r>
            <a:rPr kumimoji="1" lang="ja-JP" altLang="en-US" sz="1100">
              <a:solidFill>
                <a:schemeClr val="tx1"/>
              </a:solidFill>
              <a:latin typeface="+mn-ea"/>
              <a:ea typeface="+mn-ea"/>
            </a:rPr>
            <a:t>　「補助金見直しの指針」等に基づき、事業実績の精査や団体自立のための指導等の取組を行ってきており、今後も、引き続き、同指針等に基づき積極的な見直しに努める。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33274</xdr:rowOff>
    </xdr:from>
    <xdr:to>
      <xdr:col>82</xdr:col>
      <xdr:colOff>107950</xdr:colOff>
      <xdr:row>33</xdr:row>
      <xdr:rowOff>60706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6911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33274</xdr:rowOff>
    </xdr:from>
    <xdr:to>
      <xdr:col>78</xdr:col>
      <xdr:colOff>69850</xdr:colOff>
      <xdr:row>33</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91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33274</xdr:rowOff>
    </xdr:from>
    <xdr:to>
      <xdr:col>73</xdr:col>
      <xdr:colOff>180975</xdr:colOff>
      <xdr:row>33</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6911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168148</xdr:rowOff>
    </xdr:from>
    <xdr:to>
      <xdr:col>69</xdr:col>
      <xdr:colOff>92075</xdr:colOff>
      <xdr:row>33</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545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153924</xdr:rowOff>
    </xdr:from>
    <xdr:to>
      <xdr:col>82</xdr:col>
      <xdr:colOff>158750</xdr:colOff>
      <xdr:row>33</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62501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153924</xdr:rowOff>
    </xdr:from>
    <xdr:to>
      <xdr:col>74</xdr:col>
      <xdr:colOff>31750</xdr:colOff>
      <xdr:row>33</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94251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762</xdr:rowOff>
    </xdr:from>
    <xdr:to>
      <xdr:col>69</xdr:col>
      <xdr:colOff>142875</xdr:colOff>
      <xdr:row>33</xdr:row>
      <xdr:rowOff>102362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112539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117348</xdr:rowOff>
    </xdr:from>
    <xdr:to>
      <xdr:col>65</xdr:col>
      <xdr:colOff>53975</xdr:colOff>
      <xdr:row>33</xdr:row>
      <xdr:rowOff>47498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57675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公債費は、近年ほぼ横ばいで推移しているが、借入額は、元金償還額の範囲内に抑制している。</a:t>
          </a:r>
        </a:p>
        <a:p>
          <a:r>
            <a:rPr kumimoji="1" lang="ja-JP" altLang="en-US" sz="1100">
              <a:solidFill>
                <a:schemeClr val="tx1"/>
              </a:solidFill>
              <a:latin typeface="+mn-ea"/>
              <a:ea typeface="+mn-ea"/>
            </a:rPr>
            <a:t>　今後も、実質的な市債残高を減少させるため、プライマリーバランスの黒字化を目指し、健全財政の維持に努める。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4467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5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62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類似団体平均値より低くなっており、健全な財政に寄与しているものと考えている。</a:t>
          </a:r>
        </a:p>
        <a:p>
          <a:r>
            <a:rPr kumimoji="1" lang="ja-JP" altLang="en-US" sz="1100">
              <a:solidFill>
                <a:schemeClr val="tx1"/>
              </a:solidFill>
              <a:latin typeface="+mn-ea"/>
              <a:ea typeface="+mn-ea"/>
            </a:rPr>
            <a:t>　今後も、人件費、扶助費のほか投資的経費について、各面からコスト縮減に努める。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05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75</xdr:row>
      <xdr:rowOff>77470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5857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75</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5857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60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5499</xdr:rowOff>
    </xdr:from>
    <xdr:to>
      <xdr:col>29</xdr:col>
      <xdr:colOff>127000</xdr:colOff>
      <xdr:row>18</xdr:row>
      <xdr:rowOff>72136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9224"/>
          <a:ext cx="647700" cy="6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72136</xdr:rowOff>
    </xdr:from>
    <xdr:to>
      <xdr:col>26</xdr:col>
      <xdr:colOff>50800</xdr:colOff>
      <xdr:row>18</xdr:row>
      <xdr:rowOff>123609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5861"/>
          <a:ext cx="698500" cy="51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104483</xdr:rowOff>
    </xdr:from>
    <xdr:to>
      <xdr:col>22</xdr:col>
      <xdr:colOff>114300</xdr:colOff>
      <xdr:row>18</xdr:row>
      <xdr:rowOff>123609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38208"/>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104483</xdr:rowOff>
    </xdr:from>
    <xdr:to>
      <xdr:col>18</xdr:col>
      <xdr:colOff>177800</xdr:colOff>
      <xdr:row>19</xdr:row>
      <xdr:rowOff>3518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8208"/>
          <a:ext cx="698500" cy="7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126149</xdr:rowOff>
    </xdr:from>
    <xdr:to>
      <xdr:col>29</xdr:col>
      <xdr:colOff>177800</xdr:colOff>
      <xdr:row>18</xdr:row>
      <xdr:rowOff>56299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98226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21336</xdr:rowOff>
    </xdr:from>
    <xdr:to>
      <xdr:col>26</xdr:col>
      <xdr:colOff>101600</xdr:colOff>
      <xdr:row>18</xdr:row>
      <xdr:rowOff>122936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72809</xdr:rowOff>
    </xdr:from>
    <xdr:to>
      <xdr:col>22</xdr:col>
      <xdr:colOff>165100</xdr:colOff>
      <xdr:row>19</xdr:row>
      <xdr:rowOff>2959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159186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53683</xdr:rowOff>
    </xdr:from>
    <xdr:to>
      <xdr:col>19</xdr:col>
      <xdr:colOff>38100</xdr:colOff>
      <xdr:row>18</xdr:row>
      <xdr:rowOff>155283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140060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124168</xdr:rowOff>
    </xdr:from>
    <xdr:to>
      <xdr:col>15</xdr:col>
      <xdr:colOff>101600</xdr:colOff>
      <xdr:row>19</xdr:row>
      <xdr:rowOff>54318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39095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173939</xdr:rowOff>
    </xdr:from>
    <xdr:to>
      <xdr:col>29</xdr:col>
      <xdr:colOff>127000</xdr:colOff>
      <xdr:row>35</xdr:row>
      <xdr:rowOff>220421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4289"/>
          <a:ext cx="6477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188608</xdr:rowOff>
    </xdr:from>
    <xdr:to>
      <xdr:col>26</xdr:col>
      <xdr:colOff>50800</xdr:colOff>
      <xdr:row>35</xdr:row>
      <xdr:rowOff>220421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98958"/>
          <a:ext cx="698500" cy="3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188608</xdr:rowOff>
    </xdr:from>
    <xdr:to>
      <xdr:col>22</xdr:col>
      <xdr:colOff>114300</xdr:colOff>
      <xdr:row>35</xdr:row>
      <xdr:rowOff>290068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8958"/>
          <a:ext cx="698500" cy="10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290068</xdr:rowOff>
    </xdr:from>
    <xdr:to>
      <xdr:col>18</xdr:col>
      <xdr:colOff>177800</xdr:colOff>
      <xdr:row>36</xdr:row>
      <xdr:rowOff>7289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0418"/>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123139</xdr:rowOff>
    </xdr:from>
    <xdr:to>
      <xdr:col>29</xdr:col>
      <xdr:colOff>177800</xdr:colOff>
      <xdr:row>35</xdr:row>
      <xdr:rowOff>224739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95216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0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169621</xdr:rowOff>
    </xdr:from>
    <xdr:to>
      <xdr:col>26</xdr:col>
      <xdr:colOff>101600</xdr:colOff>
      <xdr:row>35</xdr:row>
      <xdr:rowOff>271221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255998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137808</xdr:rowOff>
    </xdr:from>
    <xdr:to>
      <xdr:col>22</xdr:col>
      <xdr:colOff>165100</xdr:colOff>
      <xdr:row>35</xdr:row>
      <xdr:rowOff>239408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224185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239268</xdr:rowOff>
    </xdr:from>
    <xdr:to>
      <xdr:col>19</xdr:col>
      <xdr:colOff>38100</xdr:colOff>
      <xdr:row>35</xdr:row>
      <xdr:rowOff>340868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325645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3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299389</xdr:rowOff>
    </xdr:from>
    <xdr:to>
      <xdr:col>15</xdr:col>
      <xdr:colOff>101600</xdr:colOff>
      <xdr:row>36</xdr:row>
      <xdr:rowOff>58089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11646</xdr:rowOff>
    </xdr:from>
    <xdr:to>
      <xdr:col>24</xdr:col>
      <xdr:colOff>63500</xdr:colOff>
      <xdr:row>37</xdr:row>
      <xdr:rowOff>76759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55296"/>
          <a:ext cx="83820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11646</xdr:rowOff>
    </xdr:from>
    <xdr:to>
      <xdr:col>19</xdr:col>
      <xdr:colOff>177800</xdr:colOff>
      <xdr:row>37</xdr:row>
      <xdr:rowOff>121679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5296"/>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100571</xdr:rowOff>
    </xdr:from>
    <xdr:to>
      <xdr:col>15</xdr:col>
      <xdr:colOff>50800</xdr:colOff>
      <xdr:row>37</xdr:row>
      <xdr:rowOff>121679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4221"/>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100571</xdr:rowOff>
    </xdr:from>
    <xdr:to>
      <xdr:col>10</xdr:col>
      <xdr:colOff>114300</xdr:colOff>
      <xdr:row>38</xdr:row>
      <xdr:rowOff>61176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4221"/>
          <a:ext cx="889000" cy="1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25959</xdr:rowOff>
    </xdr:from>
    <xdr:to>
      <xdr:col>24</xdr:col>
      <xdr:colOff>114300</xdr:colOff>
      <xdr:row>37</xdr:row>
      <xdr:rowOff>127559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132296</xdr:rowOff>
    </xdr:from>
    <xdr:to>
      <xdr:col>20</xdr:col>
      <xdr:colOff>38100</xdr:colOff>
      <xdr:row>37</xdr:row>
      <xdr:rowOff>62446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53573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70879</xdr:rowOff>
    </xdr:from>
    <xdr:to>
      <xdr:col>15</xdr:col>
      <xdr:colOff>101600</xdr:colOff>
      <xdr:row>38</xdr:row>
      <xdr:rowOff>1029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163606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49771</xdr:rowOff>
    </xdr:from>
    <xdr:to>
      <xdr:col>10</xdr:col>
      <xdr:colOff>165100</xdr:colOff>
      <xdr:row>37</xdr:row>
      <xdr:rowOff>151371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142498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10376</xdr:rowOff>
    </xdr:from>
    <xdr:to>
      <xdr:col>6</xdr:col>
      <xdr:colOff>38100</xdr:colOff>
      <xdr:row>38</xdr:row>
      <xdr:rowOff>111976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103103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31996</xdr:rowOff>
    </xdr:from>
    <xdr:to>
      <xdr:col>24</xdr:col>
      <xdr:colOff>63500</xdr:colOff>
      <xdr:row>57</xdr:row>
      <xdr:rowOff>2180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33196"/>
          <a:ext cx="838200" cy="14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31996</xdr:rowOff>
    </xdr:from>
    <xdr:to>
      <xdr:col>19</xdr:col>
      <xdr:colOff>177800</xdr:colOff>
      <xdr:row>57</xdr:row>
      <xdr:rowOff>48260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33196"/>
          <a:ext cx="889000" cy="18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48260</xdr:rowOff>
    </xdr:from>
    <xdr:to>
      <xdr:col>15</xdr:col>
      <xdr:colOff>50800</xdr:colOff>
      <xdr:row>57</xdr:row>
      <xdr:rowOff>112268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091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112268</xdr:rowOff>
    </xdr:from>
    <xdr:to>
      <xdr:col>10</xdr:col>
      <xdr:colOff>114300</xdr:colOff>
      <xdr:row>58</xdr:row>
      <xdr:rowOff>57110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4918"/>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122830</xdr:rowOff>
    </xdr:from>
    <xdr:to>
      <xdr:col>24</xdr:col>
      <xdr:colOff>114300</xdr:colOff>
      <xdr:row>57</xdr:row>
      <xdr:rowOff>52980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101257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152646</xdr:rowOff>
    </xdr:from>
    <xdr:to>
      <xdr:col>20</xdr:col>
      <xdr:colOff>38100</xdr:colOff>
      <xdr:row>56</xdr:row>
      <xdr:rowOff>82796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73923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168910</xdr:rowOff>
    </xdr:from>
    <xdr:to>
      <xdr:col>15</xdr:col>
      <xdr:colOff>101600</xdr:colOff>
      <xdr:row>57</xdr:row>
      <xdr:rowOff>99060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61468</xdr:rowOff>
    </xdr:from>
    <xdr:to>
      <xdr:col>10</xdr:col>
      <xdr:colOff>165100</xdr:colOff>
      <xdr:row>57</xdr:row>
      <xdr:rowOff>163068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154195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6310</xdr:rowOff>
    </xdr:from>
    <xdr:to>
      <xdr:col>6</xdr:col>
      <xdr:colOff>38100</xdr:colOff>
      <xdr:row>58</xdr:row>
      <xdr:rowOff>107910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99037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12142</xdr:rowOff>
    </xdr:from>
    <xdr:to>
      <xdr:col>24</xdr:col>
      <xdr:colOff>63500</xdr:colOff>
      <xdr:row>77</xdr:row>
      <xdr:rowOff>24211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3792"/>
          <a:ext cx="8382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24211</xdr:rowOff>
    </xdr:from>
    <xdr:to>
      <xdr:col>19</xdr:col>
      <xdr:colOff>177800</xdr:colOff>
      <xdr:row>77</xdr:row>
      <xdr:rowOff>28051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2586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131288</xdr:rowOff>
    </xdr:from>
    <xdr:to>
      <xdr:col>15</xdr:col>
      <xdr:colOff>50800</xdr:colOff>
      <xdr:row>77</xdr:row>
      <xdr:rowOff>28051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61488"/>
          <a:ext cx="889000" cy="6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131288</xdr:rowOff>
    </xdr:from>
    <xdr:to>
      <xdr:col>10</xdr:col>
      <xdr:colOff>114300</xdr:colOff>
      <xdr:row>76</xdr:row>
      <xdr:rowOff>133390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61488"/>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132792</xdr:rowOff>
    </xdr:from>
    <xdr:to>
      <xdr:col>24</xdr:col>
      <xdr:colOff>114300</xdr:colOff>
      <xdr:row>77</xdr:row>
      <xdr:rowOff>62942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111219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144861</xdr:rowOff>
    </xdr:from>
    <xdr:to>
      <xdr:col>20</xdr:col>
      <xdr:colOff>38100</xdr:colOff>
      <xdr:row>77</xdr:row>
      <xdr:rowOff>75011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66138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148701</xdr:rowOff>
    </xdr:from>
    <xdr:to>
      <xdr:col>15</xdr:col>
      <xdr:colOff>101600</xdr:colOff>
      <xdr:row>77</xdr:row>
      <xdr:rowOff>78851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69978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7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80488</xdr:rowOff>
    </xdr:from>
    <xdr:to>
      <xdr:col>10</xdr:col>
      <xdr:colOff>165100</xdr:colOff>
      <xdr:row>77</xdr:row>
      <xdr:rowOff>10638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1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0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82590</xdr:rowOff>
    </xdr:from>
    <xdr:to>
      <xdr:col>6</xdr:col>
      <xdr:colOff>38100</xdr:colOff>
      <xdr:row>77</xdr:row>
      <xdr:rowOff>12740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50840</xdr:rowOff>
    </xdr:from>
    <xdr:to>
      <xdr:col>24</xdr:col>
      <xdr:colOff>63500</xdr:colOff>
      <xdr:row>94</xdr:row>
      <xdr:rowOff>19859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95690"/>
          <a:ext cx="838200" cy="1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58744</xdr:rowOff>
    </xdr:from>
    <xdr:to>
      <xdr:col>19</xdr:col>
      <xdr:colOff>177800</xdr:colOff>
      <xdr:row>94</xdr:row>
      <xdr:rowOff>19859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003594"/>
          <a:ext cx="889000" cy="1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58744</xdr:rowOff>
    </xdr:from>
    <xdr:to>
      <xdr:col>15</xdr:col>
      <xdr:colOff>50800</xdr:colOff>
      <xdr:row>95</xdr:row>
      <xdr:rowOff>61497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03594"/>
          <a:ext cx="889000" cy="3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61497</xdr:rowOff>
    </xdr:from>
    <xdr:to>
      <xdr:col>10</xdr:col>
      <xdr:colOff>114300</xdr:colOff>
      <xdr:row>95</xdr:row>
      <xdr:rowOff>136674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49247"/>
          <a:ext cx="889000" cy="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xdr:rowOff>
    </xdr:from>
    <xdr:to>
      <xdr:col>24</xdr:col>
      <xdr:colOff>114300</xdr:colOff>
      <xdr:row>93</xdr:row>
      <xdr:rowOff>101640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22917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9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140509</xdr:rowOff>
    </xdr:from>
    <xdr:to>
      <xdr:col>20</xdr:col>
      <xdr:colOff>38100</xdr:colOff>
      <xdr:row>94</xdr:row>
      <xdr:rowOff>70659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87186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6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7944</xdr:rowOff>
    </xdr:from>
    <xdr:to>
      <xdr:col>15</xdr:col>
      <xdr:colOff>101600</xdr:colOff>
      <xdr:row>93</xdr:row>
      <xdr:rowOff>109544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126071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2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10697</xdr:rowOff>
    </xdr:from>
    <xdr:to>
      <xdr:col>10</xdr:col>
      <xdr:colOff>165100</xdr:colOff>
      <xdr:row>95</xdr:row>
      <xdr:rowOff>112297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128824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85874</xdr:rowOff>
    </xdr:from>
    <xdr:to>
      <xdr:col>6</xdr:col>
      <xdr:colOff>38100</xdr:colOff>
      <xdr:row>96</xdr:row>
      <xdr:rowOff>16024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32551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4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96038</xdr:rowOff>
    </xdr:from>
    <xdr:to>
      <xdr:col>55</xdr:col>
      <xdr:colOff>0</xdr:colOff>
      <xdr:row>37</xdr:row>
      <xdr:rowOff>111223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39688"/>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96038</xdr:rowOff>
    </xdr:from>
    <xdr:to>
      <xdr:col>50</xdr:col>
      <xdr:colOff>114300</xdr:colOff>
      <xdr:row>38</xdr:row>
      <xdr:rowOff>1625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9688"/>
          <a:ext cx="8890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77880</xdr:rowOff>
    </xdr:from>
    <xdr:to>
      <xdr:col>45</xdr:col>
      <xdr:colOff>177800</xdr:colOff>
      <xdr:row>38</xdr:row>
      <xdr:rowOff>1625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92830"/>
          <a:ext cx="889000" cy="11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77880</xdr:rowOff>
    </xdr:from>
    <xdr:to>
      <xdr:col>41</xdr:col>
      <xdr:colOff>50800</xdr:colOff>
      <xdr:row>38</xdr:row>
      <xdr:rowOff>85554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92830"/>
          <a:ext cx="889000" cy="120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60423</xdr:rowOff>
    </xdr:from>
    <xdr:to>
      <xdr:col>55</xdr:col>
      <xdr:colOff>50800</xdr:colOff>
      <xdr:row>37</xdr:row>
      <xdr:rowOff>162023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146800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45238</xdr:rowOff>
    </xdr:from>
    <xdr:to>
      <xdr:col>50</xdr:col>
      <xdr:colOff>165100</xdr:colOff>
      <xdr:row>37</xdr:row>
      <xdr:rowOff>146838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137965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122275</xdr:rowOff>
    </xdr:from>
    <xdr:to>
      <xdr:col>46</xdr:col>
      <xdr:colOff>38100</xdr:colOff>
      <xdr:row>38</xdr:row>
      <xdr:rowOff>52425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43552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27080</xdr:rowOff>
    </xdr:from>
    <xdr:to>
      <xdr:col>41</xdr:col>
      <xdr:colOff>101600</xdr:colOff>
      <xdr:row>31</xdr:row>
      <xdr:rowOff>128680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119807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34754</xdr:rowOff>
    </xdr:from>
    <xdr:to>
      <xdr:col>36</xdr:col>
      <xdr:colOff>165100</xdr:colOff>
      <xdr:row>38</xdr:row>
      <xdr:rowOff>136354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127481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77456</xdr:rowOff>
    </xdr:from>
    <xdr:to>
      <xdr:col>55</xdr:col>
      <xdr:colOff>0</xdr:colOff>
      <xdr:row>56</xdr:row>
      <xdr:rowOff>118228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78656"/>
          <a:ext cx="838200" cy="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78125</xdr:rowOff>
    </xdr:from>
    <xdr:to>
      <xdr:col>50</xdr:col>
      <xdr:colOff>114300</xdr:colOff>
      <xdr:row>56</xdr:row>
      <xdr:rowOff>118228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07875"/>
          <a:ext cx="889000" cy="2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135275</xdr:rowOff>
    </xdr:from>
    <xdr:to>
      <xdr:col>45</xdr:col>
      <xdr:colOff>177800</xdr:colOff>
      <xdr:row>55</xdr:row>
      <xdr:rowOff>78125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22212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135275</xdr:rowOff>
    </xdr:from>
    <xdr:to>
      <xdr:col>41</xdr:col>
      <xdr:colOff>50800</xdr:colOff>
      <xdr:row>55</xdr:row>
      <xdr:rowOff>19293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222125"/>
          <a:ext cx="889000" cy="2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26656</xdr:rowOff>
    </xdr:from>
    <xdr:to>
      <xdr:col>55</xdr:col>
      <xdr:colOff>50800</xdr:colOff>
      <xdr:row>56</xdr:row>
      <xdr:rowOff>128256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49533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67428</xdr:rowOff>
    </xdr:from>
    <xdr:to>
      <xdr:col>50</xdr:col>
      <xdr:colOff>165100</xdr:colOff>
      <xdr:row>56</xdr:row>
      <xdr:rowOff>169028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6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14105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27325</xdr:rowOff>
    </xdr:from>
    <xdr:to>
      <xdr:col>46</xdr:col>
      <xdr:colOff>38100</xdr:colOff>
      <xdr:row>55</xdr:row>
      <xdr:rowOff>128925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145452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84475</xdr:rowOff>
    </xdr:from>
    <xdr:to>
      <xdr:col>41</xdr:col>
      <xdr:colOff>101600</xdr:colOff>
      <xdr:row>54</xdr:row>
      <xdr:rowOff>14625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31152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139943</xdr:rowOff>
    </xdr:from>
    <xdr:to>
      <xdr:col>36</xdr:col>
      <xdr:colOff>165100</xdr:colOff>
      <xdr:row>55</xdr:row>
      <xdr:rowOff>70093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86620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71943</xdr:rowOff>
    </xdr:from>
    <xdr:to>
      <xdr:col>55</xdr:col>
      <xdr:colOff>0</xdr:colOff>
      <xdr:row>77</xdr:row>
      <xdr:rowOff>94255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73593"/>
          <a:ext cx="8382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94254</xdr:rowOff>
    </xdr:from>
    <xdr:to>
      <xdr:col>50</xdr:col>
      <xdr:colOff>114300</xdr:colOff>
      <xdr:row>77</xdr:row>
      <xdr:rowOff>71943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953004"/>
          <a:ext cx="889000" cy="32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80173</xdr:rowOff>
    </xdr:from>
    <xdr:to>
      <xdr:col>45</xdr:col>
      <xdr:colOff>177800</xdr:colOff>
      <xdr:row>75</xdr:row>
      <xdr:rowOff>94254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767473"/>
          <a:ext cx="889000" cy="18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80173</xdr:rowOff>
    </xdr:from>
    <xdr:to>
      <xdr:col>41</xdr:col>
      <xdr:colOff>50800</xdr:colOff>
      <xdr:row>76</xdr:row>
      <xdr:rowOff>41356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767473"/>
          <a:ext cx="889000" cy="30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43455</xdr:rowOff>
    </xdr:from>
    <xdr:to>
      <xdr:col>55</xdr:col>
      <xdr:colOff>50800</xdr:colOff>
      <xdr:row>77</xdr:row>
      <xdr:rowOff>145055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21882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21143</xdr:rowOff>
    </xdr:from>
    <xdr:to>
      <xdr:col>50</xdr:col>
      <xdr:colOff>165100</xdr:colOff>
      <xdr:row>77</xdr:row>
      <xdr:rowOff>122743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113870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3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43454</xdr:rowOff>
    </xdr:from>
    <xdr:to>
      <xdr:col>46</xdr:col>
      <xdr:colOff>38100</xdr:colOff>
      <xdr:row>75</xdr:row>
      <xdr:rowOff>145054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161581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6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29373</xdr:rowOff>
    </xdr:from>
    <xdr:to>
      <xdr:col>41</xdr:col>
      <xdr:colOff>101600</xdr:colOff>
      <xdr:row>74</xdr:row>
      <xdr:rowOff>130973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7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147500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4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162006</xdr:rowOff>
    </xdr:from>
    <xdr:to>
      <xdr:col>36</xdr:col>
      <xdr:colOff>165100</xdr:colOff>
      <xdr:row>76</xdr:row>
      <xdr:rowOff>92156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108683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167494</xdr:rowOff>
    </xdr:from>
    <xdr:to>
      <xdr:col>55</xdr:col>
      <xdr:colOff>0</xdr:colOff>
      <xdr:row>95</xdr:row>
      <xdr:rowOff>63957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283794"/>
          <a:ext cx="8382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63957</xdr:rowOff>
    </xdr:from>
    <xdr:to>
      <xdr:col>50</xdr:col>
      <xdr:colOff>114300</xdr:colOff>
      <xdr:row>96</xdr:row>
      <xdr:rowOff>70986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51707"/>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77369</xdr:rowOff>
    </xdr:from>
    <xdr:to>
      <xdr:col>45</xdr:col>
      <xdr:colOff>177800</xdr:colOff>
      <xdr:row>96</xdr:row>
      <xdr:rowOff>70986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65119"/>
          <a:ext cx="889000" cy="1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77369</xdr:rowOff>
    </xdr:from>
    <xdr:to>
      <xdr:col>41</xdr:col>
      <xdr:colOff>50800</xdr:colOff>
      <xdr:row>95</xdr:row>
      <xdr:rowOff>113697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65119"/>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116694</xdr:rowOff>
    </xdr:from>
    <xdr:to>
      <xdr:col>55</xdr:col>
      <xdr:colOff>50800</xdr:colOff>
      <xdr:row>95</xdr:row>
      <xdr:rowOff>46844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139571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13157</xdr:rowOff>
    </xdr:from>
    <xdr:to>
      <xdr:col>50</xdr:col>
      <xdr:colOff>165100</xdr:colOff>
      <xdr:row>95</xdr:row>
      <xdr:rowOff>114757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131284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20186</xdr:rowOff>
    </xdr:from>
    <xdr:to>
      <xdr:col>46</xdr:col>
      <xdr:colOff>38100</xdr:colOff>
      <xdr:row>96</xdr:row>
      <xdr:rowOff>121786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112913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7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26569</xdr:rowOff>
    </xdr:from>
    <xdr:to>
      <xdr:col>41</xdr:col>
      <xdr:colOff>101600</xdr:colOff>
      <xdr:row>95</xdr:row>
      <xdr:rowOff>128169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144696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62897</xdr:rowOff>
    </xdr:from>
    <xdr:to>
      <xdr:col>36</xdr:col>
      <xdr:colOff>165100</xdr:colOff>
      <xdr:row>95</xdr:row>
      <xdr:rowOff>164497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9574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103505</xdr:rowOff>
    </xdr:from>
    <xdr:to>
      <xdr:col>85</xdr:col>
      <xdr:colOff>127000</xdr:colOff>
      <xdr:row>38</xdr:row>
      <xdr:rowOff>104267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1860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71196</xdr:rowOff>
    </xdr:from>
    <xdr:to>
      <xdr:col>81</xdr:col>
      <xdr:colOff>50800</xdr:colOff>
      <xdr:row>38</xdr:row>
      <xdr:rowOff>103505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8629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20904</xdr:rowOff>
    </xdr:from>
    <xdr:to>
      <xdr:col>76</xdr:col>
      <xdr:colOff>114300</xdr:colOff>
      <xdr:row>38</xdr:row>
      <xdr:rowOff>71196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360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20904</xdr:rowOff>
    </xdr:from>
    <xdr:to>
      <xdr:col>71</xdr:col>
      <xdr:colOff>177800</xdr:colOff>
      <xdr:row>38</xdr:row>
      <xdr:rowOff>28067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36004"/>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53467</xdr:rowOff>
    </xdr:from>
    <xdr:to>
      <xdr:col>85</xdr:col>
      <xdr:colOff>177800</xdr:colOff>
      <xdr:row>38</xdr:row>
      <xdr:rowOff>155067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12844</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5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52705</xdr:rowOff>
    </xdr:from>
    <xdr:to>
      <xdr:col>81</xdr:col>
      <xdr:colOff>101600</xdr:colOff>
      <xdr:row>38</xdr:row>
      <xdr:rowOff>154305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4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20396</xdr:rowOff>
    </xdr:from>
    <xdr:to>
      <xdr:col>76</xdr:col>
      <xdr:colOff>165100</xdr:colOff>
      <xdr:row>38</xdr:row>
      <xdr:rowOff>121996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138523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3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141554</xdr:rowOff>
    </xdr:from>
    <xdr:to>
      <xdr:col>72</xdr:col>
      <xdr:colOff>38100</xdr:colOff>
      <xdr:row>38</xdr:row>
      <xdr:rowOff>71704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62831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57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148717</xdr:rowOff>
    </xdr:from>
    <xdr:to>
      <xdr:col>67</xdr:col>
      <xdr:colOff>101600</xdr:colOff>
      <xdr:row>38</xdr:row>
      <xdr:rowOff>78867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69994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81435</xdr:rowOff>
    </xdr:from>
    <xdr:to>
      <xdr:col>85</xdr:col>
      <xdr:colOff>127000</xdr:colOff>
      <xdr:row>74</xdr:row>
      <xdr:rowOff>106982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68735"/>
          <a:ext cx="838200" cy="2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66205</xdr:rowOff>
    </xdr:from>
    <xdr:to>
      <xdr:col>81</xdr:col>
      <xdr:colOff>50800</xdr:colOff>
      <xdr:row>74</xdr:row>
      <xdr:rowOff>106982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53505"/>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66205</xdr:rowOff>
    </xdr:from>
    <xdr:to>
      <xdr:col>76</xdr:col>
      <xdr:colOff>114300</xdr:colOff>
      <xdr:row>74</xdr:row>
      <xdr:rowOff>143958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53505"/>
          <a:ext cx="8890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99752</xdr:rowOff>
    </xdr:from>
    <xdr:to>
      <xdr:col>71</xdr:col>
      <xdr:colOff>177800</xdr:colOff>
      <xdr:row>74</xdr:row>
      <xdr:rowOff>143958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87052"/>
          <a:ext cx="889000" cy="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30635</xdr:rowOff>
    </xdr:from>
    <xdr:to>
      <xdr:col>85</xdr:col>
      <xdr:colOff>177800</xdr:colOff>
      <xdr:row>74</xdr:row>
      <xdr:rowOff>132235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1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53512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6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56182</xdr:rowOff>
    </xdr:from>
    <xdr:to>
      <xdr:col>81</xdr:col>
      <xdr:colOff>101600</xdr:colOff>
      <xdr:row>74</xdr:row>
      <xdr:rowOff>157782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2859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15405</xdr:rowOff>
    </xdr:from>
    <xdr:to>
      <xdr:col>76</xdr:col>
      <xdr:colOff>165100</xdr:colOff>
      <xdr:row>74</xdr:row>
      <xdr:rowOff>117005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133532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93158</xdr:rowOff>
    </xdr:from>
    <xdr:to>
      <xdr:col>72</xdr:col>
      <xdr:colOff>38100</xdr:colOff>
      <xdr:row>75</xdr:row>
      <xdr:rowOff>23308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39835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48952</xdr:rowOff>
    </xdr:from>
    <xdr:to>
      <xdr:col>67</xdr:col>
      <xdr:colOff>101600</xdr:colOff>
      <xdr:row>74</xdr:row>
      <xdr:rowOff>150552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167079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112268</xdr:rowOff>
    </xdr:from>
    <xdr:to>
      <xdr:col>85</xdr:col>
      <xdr:colOff>127000</xdr:colOff>
      <xdr:row>97</xdr:row>
      <xdr:rowOff>107403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571468"/>
          <a:ext cx="838200" cy="1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138198</xdr:rowOff>
    </xdr:from>
    <xdr:to>
      <xdr:col>81</xdr:col>
      <xdr:colOff>50800</xdr:colOff>
      <xdr:row>97</xdr:row>
      <xdr:rowOff>107403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597398"/>
          <a:ext cx="889000" cy="1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138198</xdr:rowOff>
    </xdr:from>
    <xdr:to>
      <xdr:col>76</xdr:col>
      <xdr:colOff>114300</xdr:colOff>
      <xdr:row>98</xdr:row>
      <xdr:rowOff>106031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597398"/>
          <a:ext cx="889000" cy="3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131731</xdr:rowOff>
    </xdr:from>
    <xdr:to>
      <xdr:col>71</xdr:col>
      <xdr:colOff>177800</xdr:colOff>
      <xdr:row>98</xdr:row>
      <xdr:rowOff>106031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762381"/>
          <a:ext cx="889000" cy="14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61468</xdr:rowOff>
    </xdr:from>
    <xdr:to>
      <xdr:col>85</xdr:col>
      <xdr:colOff>177800</xdr:colOff>
      <xdr:row>96</xdr:row>
      <xdr:rowOff>163068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5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84345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56603</xdr:rowOff>
    </xdr:from>
    <xdr:to>
      <xdr:col>81</xdr:col>
      <xdr:colOff>101600</xdr:colOff>
      <xdr:row>97</xdr:row>
      <xdr:rowOff>158203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149330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77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87398</xdr:rowOff>
    </xdr:from>
    <xdr:to>
      <xdr:col>76</xdr:col>
      <xdr:colOff>165100</xdr:colOff>
      <xdr:row>97</xdr:row>
      <xdr:rowOff>17548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34075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55231</xdr:rowOff>
    </xdr:from>
    <xdr:to>
      <xdr:col>72</xdr:col>
      <xdr:colOff>38100</xdr:colOff>
      <xdr:row>98</xdr:row>
      <xdr:rowOff>156831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5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147958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5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80931</xdr:rowOff>
    </xdr:from>
    <xdr:to>
      <xdr:col>67</xdr:col>
      <xdr:colOff>101600</xdr:colOff>
      <xdr:row>98</xdr:row>
      <xdr:rowOff>11081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27608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4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48831</xdr:rowOff>
    </xdr:from>
    <xdr:to>
      <xdr:col>116</xdr:col>
      <xdr:colOff>63500</xdr:colOff>
      <xdr:row>38</xdr:row>
      <xdr:rowOff>69786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563931"/>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141986</xdr:rowOff>
    </xdr:from>
    <xdr:to>
      <xdr:col>111</xdr:col>
      <xdr:colOff>177800</xdr:colOff>
      <xdr:row>38</xdr:row>
      <xdr:rowOff>48831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485636"/>
          <a:ext cx="8890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141986</xdr:rowOff>
    </xdr:from>
    <xdr:to>
      <xdr:col>107</xdr:col>
      <xdr:colOff>50800</xdr:colOff>
      <xdr:row>38</xdr:row>
      <xdr:rowOff>30924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485636"/>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30924</xdr:rowOff>
    </xdr:from>
    <xdr:to>
      <xdr:col>102</xdr:col>
      <xdr:colOff>114300</xdr:colOff>
      <xdr:row>38</xdr:row>
      <xdr:rowOff>91504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546024"/>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18986</xdr:rowOff>
    </xdr:from>
    <xdr:to>
      <xdr:col>116</xdr:col>
      <xdr:colOff>114300</xdr:colOff>
      <xdr:row>38</xdr:row>
      <xdr:rowOff>120586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168863</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12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169481</xdr:rowOff>
    </xdr:from>
    <xdr:to>
      <xdr:col>112</xdr:col>
      <xdr:colOff>38100</xdr:colOff>
      <xdr:row>38</xdr:row>
      <xdr:rowOff>99631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90758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0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91186</xdr:rowOff>
    </xdr:from>
    <xdr:to>
      <xdr:col>107</xdr:col>
      <xdr:colOff>101600</xdr:colOff>
      <xdr:row>38</xdr:row>
      <xdr:rowOff>21336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12463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151574</xdr:rowOff>
    </xdr:from>
    <xdr:to>
      <xdr:col>102</xdr:col>
      <xdr:colOff>165100</xdr:colOff>
      <xdr:row>38</xdr:row>
      <xdr:rowOff>81724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72851</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58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40704</xdr:rowOff>
    </xdr:from>
    <xdr:to>
      <xdr:col>98</xdr:col>
      <xdr:colOff>38100</xdr:colOff>
      <xdr:row>38</xdr:row>
      <xdr:rowOff>142304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133431</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648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31038</xdr:rowOff>
    </xdr:from>
    <xdr:to>
      <xdr:col>116</xdr:col>
      <xdr:colOff>63500</xdr:colOff>
      <xdr:row>59</xdr:row>
      <xdr:rowOff>43802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6588"/>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31038</xdr:rowOff>
    </xdr:from>
    <xdr:to>
      <xdr:col>111</xdr:col>
      <xdr:colOff>177800</xdr:colOff>
      <xdr:row>59</xdr:row>
      <xdr:rowOff>43650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46588"/>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11417</xdr:rowOff>
    </xdr:from>
    <xdr:to>
      <xdr:col>107</xdr:col>
      <xdr:colOff>50800</xdr:colOff>
      <xdr:row>59</xdr:row>
      <xdr:rowOff>43650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26967"/>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11417</xdr:rowOff>
    </xdr:from>
    <xdr:to>
      <xdr:col>102</xdr:col>
      <xdr:colOff>114300</xdr:colOff>
      <xdr:row>59</xdr:row>
      <xdr:rowOff>43040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2696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164452</xdr:rowOff>
    </xdr:from>
    <xdr:to>
      <xdr:col>116</xdr:col>
      <xdr:colOff>114300</xdr:colOff>
      <xdr:row>59</xdr:row>
      <xdr:rowOff>94602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79379</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3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151688</xdr:rowOff>
    </xdr:from>
    <xdr:to>
      <xdr:col>112</xdr:col>
      <xdr:colOff>38100</xdr:colOff>
      <xdr:row>59</xdr:row>
      <xdr:rowOff>81838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72965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8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164300</xdr:rowOff>
    </xdr:from>
    <xdr:to>
      <xdr:col>107</xdr:col>
      <xdr:colOff>101600</xdr:colOff>
      <xdr:row>59</xdr:row>
      <xdr:rowOff>94450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85577</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132067</xdr:rowOff>
    </xdr:from>
    <xdr:to>
      <xdr:col>102</xdr:col>
      <xdr:colOff>165100</xdr:colOff>
      <xdr:row>59</xdr:row>
      <xdr:rowOff>62217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53344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163690</xdr:rowOff>
    </xdr:from>
    <xdr:to>
      <xdr:col>98</xdr:col>
      <xdr:colOff>38100</xdr:colOff>
      <xdr:row>59</xdr:row>
      <xdr:rowOff>93840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84967</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200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151206</xdr:rowOff>
    </xdr:from>
    <xdr:to>
      <xdr:col>116</xdr:col>
      <xdr:colOff>63500</xdr:colOff>
      <xdr:row>74</xdr:row>
      <xdr:rowOff>38926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667056"/>
          <a:ext cx="8382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38926</xdr:rowOff>
    </xdr:from>
    <xdr:to>
      <xdr:col>111</xdr:col>
      <xdr:colOff>177800</xdr:colOff>
      <xdr:row>74</xdr:row>
      <xdr:rowOff>57671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2622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57671</xdr:rowOff>
    </xdr:from>
    <xdr:to>
      <xdr:col>107</xdr:col>
      <xdr:colOff>50800</xdr:colOff>
      <xdr:row>74</xdr:row>
      <xdr:rowOff>73901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4497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73901</xdr:rowOff>
    </xdr:from>
    <xdr:to>
      <xdr:col>102</xdr:col>
      <xdr:colOff>114300</xdr:colOff>
      <xdr:row>74</xdr:row>
      <xdr:rowOff>126822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61201"/>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100406</xdr:rowOff>
    </xdr:from>
    <xdr:to>
      <xdr:col>116</xdr:col>
      <xdr:colOff>114300</xdr:colOff>
      <xdr:row>74</xdr:row>
      <xdr:rowOff>30556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123283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4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159576</xdr:rowOff>
    </xdr:from>
    <xdr:to>
      <xdr:col>112</xdr:col>
      <xdr:colOff>38100</xdr:colOff>
      <xdr:row>74</xdr:row>
      <xdr:rowOff>89726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106253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6871</xdr:rowOff>
    </xdr:from>
    <xdr:to>
      <xdr:col>107</xdr:col>
      <xdr:colOff>101600</xdr:colOff>
      <xdr:row>74</xdr:row>
      <xdr:rowOff>108471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6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124998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23101</xdr:rowOff>
    </xdr:from>
    <xdr:to>
      <xdr:col>102</xdr:col>
      <xdr:colOff>165100</xdr:colOff>
      <xdr:row>74</xdr:row>
      <xdr:rowOff>124701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141228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76022</xdr:rowOff>
    </xdr:from>
    <xdr:to>
      <xdr:col>98</xdr:col>
      <xdr:colOff>38100</xdr:colOff>
      <xdr:row>75</xdr:row>
      <xdr:rowOff>6172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22699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物価高騰に係る経費や障害福祉に要する経費の増などにより、類似団体と比較して扶助費が高くなっている。</a:t>
          </a:r>
        </a:p>
        <a:p>
          <a:r>
            <a:rPr kumimoji="1" lang="ja-JP" altLang="en-US" sz="1100">
              <a:solidFill>
                <a:schemeClr val="tx1"/>
              </a:solidFill>
              <a:latin typeface="+mn-ea"/>
              <a:ea typeface="+mn-ea"/>
            </a:rPr>
            <a:t>　一方、人件費や物件費、補助費等は類似団体平均値より低くなっており、健全な財政に寄与しているものと考えられる。</a:t>
          </a:r>
        </a:p>
        <a:p>
          <a:r>
            <a:rPr kumimoji="1" lang="ja-JP" altLang="en-US" sz="1100">
              <a:solidFill>
                <a:schemeClr val="tx1"/>
              </a:solidFill>
              <a:latin typeface="+mn-ea"/>
              <a:ea typeface="+mn-ea"/>
            </a:rPr>
            <a:t>　今後も、事務の効率化を図るとともに、事業のしゅん別や見直しを行い、健全な財政運営に努めていく。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595,042
590,729
547.61
299,966,413
292,057,100
5,488,552
139,392,884
247,093,752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61976</xdr:rowOff>
    </xdr:from>
    <xdr:to>
      <xdr:col>24</xdr:col>
      <xdr:colOff>63500</xdr:colOff>
      <xdr:row>36</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4176"/>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85598</xdr:rowOff>
    </xdr:from>
    <xdr:to>
      <xdr:col>19</xdr:col>
      <xdr:colOff>177800</xdr:colOff>
      <xdr:row>36</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779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68072</xdr:rowOff>
    </xdr:from>
    <xdr:to>
      <xdr:col>15</xdr:col>
      <xdr:colOff>50800</xdr:colOff>
      <xdr:row>36</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027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110744</xdr:rowOff>
    </xdr:from>
    <xdr:to>
      <xdr:col>10</xdr:col>
      <xdr:colOff>114300</xdr:colOff>
      <xdr:row>36</xdr:row>
      <xdr:rowOff>68072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1494"/>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xdr:rowOff>
    </xdr:from>
    <xdr:to>
      <xdr:col>24</xdr:col>
      <xdr:colOff>114300</xdr:colOff>
      <xdr:row>36</xdr:row>
      <xdr:rowOff>112776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161053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34798</xdr:rowOff>
    </xdr:from>
    <xdr:to>
      <xdr:col>20</xdr:col>
      <xdr:colOff>38100</xdr:colOff>
      <xdr:row>36</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45466</xdr:rowOff>
    </xdr:from>
    <xdr:to>
      <xdr:col>15</xdr:col>
      <xdr:colOff>101600</xdr:colOff>
      <xdr:row>36</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17272</xdr:rowOff>
    </xdr:from>
    <xdr:to>
      <xdr:col>10</xdr:col>
      <xdr:colOff>165100</xdr:colOff>
      <xdr:row>36</xdr:row>
      <xdr:rowOff>118872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109999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59944</xdr:rowOff>
    </xdr:from>
    <xdr:to>
      <xdr:col>6</xdr:col>
      <xdr:colOff>38100</xdr:colOff>
      <xdr:row>35</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152671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80772</xdr:rowOff>
    </xdr:from>
    <xdr:to>
      <xdr:col>24</xdr:col>
      <xdr:colOff>63500</xdr:colOff>
      <xdr:row>58</xdr:row>
      <xdr:rowOff>150076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24872"/>
          <a:ext cx="8382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125794</xdr:rowOff>
    </xdr:from>
    <xdr:to>
      <xdr:col>19</xdr:col>
      <xdr:colOff>177800</xdr:colOff>
      <xdr:row>58</xdr:row>
      <xdr:rowOff>150076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69894"/>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133121</xdr:rowOff>
    </xdr:from>
    <xdr:to>
      <xdr:col>15</xdr:col>
      <xdr:colOff>50800</xdr:colOff>
      <xdr:row>58</xdr:row>
      <xdr:rowOff>125794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77071"/>
          <a:ext cx="889000" cy="11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133121</xdr:rowOff>
    </xdr:from>
    <xdr:to>
      <xdr:col>10</xdr:col>
      <xdr:colOff>114300</xdr:colOff>
      <xdr:row>59</xdr:row>
      <xdr:rowOff>1677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77071"/>
          <a:ext cx="889000" cy="124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29972</xdr:rowOff>
    </xdr:from>
    <xdr:to>
      <xdr:col>24</xdr:col>
      <xdr:colOff>114300</xdr:colOff>
      <xdr:row>58</xdr:row>
      <xdr:rowOff>131572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8399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99276</xdr:rowOff>
    </xdr:from>
    <xdr:to>
      <xdr:col>20</xdr:col>
      <xdr:colOff>38100</xdr:colOff>
      <xdr:row>59</xdr:row>
      <xdr:rowOff>29426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20553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74994</xdr:rowOff>
    </xdr:from>
    <xdr:to>
      <xdr:col>15</xdr:col>
      <xdr:colOff>101600</xdr:colOff>
      <xdr:row>59</xdr:row>
      <xdr:rowOff>5144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167721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82321</xdr:rowOff>
    </xdr:from>
    <xdr:to>
      <xdr:col>10</xdr:col>
      <xdr:colOff>165100</xdr:colOff>
      <xdr:row>52</xdr:row>
      <xdr:rowOff>12471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3598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1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122327</xdr:rowOff>
    </xdr:from>
    <xdr:to>
      <xdr:col>6</xdr:col>
      <xdr:colOff>38100</xdr:colOff>
      <xdr:row>59</xdr:row>
      <xdr:rowOff>52477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6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43604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5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53198</xdr:rowOff>
    </xdr:from>
    <xdr:to>
      <xdr:col>24</xdr:col>
      <xdr:colOff>63500</xdr:colOff>
      <xdr:row>74</xdr:row>
      <xdr:rowOff>6152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69048"/>
          <a:ext cx="838200" cy="1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129815</xdr:rowOff>
    </xdr:from>
    <xdr:to>
      <xdr:col>19</xdr:col>
      <xdr:colOff>177800</xdr:colOff>
      <xdr:row>74</xdr:row>
      <xdr:rowOff>6152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645665"/>
          <a:ext cx="889000" cy="4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129815</xdr:rowOff>
    </xdr:from>
    <xdr:to>
      <xdr:col>15</xdr:col>
      <xdr:colOff>50800</xdr:colOff>
      <xdr:row>75</xdr:row>
      <xdr:rowOff>57559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645665"/>
          <a:ext cx="889000" cy="27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57559</xdr:rowOff>
    </xdr:from>
    <xdr:to>
      <xdr:col>10</xdr:col>
      <xdr:colOff>114300</xdr:colOff>
      <xdr:row>75</xdr:row>
      <xdr:rowOff>121403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16309"/>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2398</xdr:rowOff>
    </xdr:from>
    <xdr:to>
      <xdr:col>24</xdr:col>
      <xdr:colOff>114300</xdr:colOff>
      <xdr:row>73</xdr:row>
      <xdr:rowOff>103998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25275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6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126802</xdr:rowOff>
    </xdr:from>
    <xdr:to>
      <xdr:col>20</xdr:col>
      <xdr:colOff>38100</xdr:colOff>
      <xdr:row>74</xdr:row>
      <xdr:rowOff>56952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73479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1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79015</xdr:rowOff>
    </xdr:from>
    <xdr:to>
      <xdr:col>15</xdr:col>
      <xdr:colOff>101600</xdr:colOff>
      <xdr:row>74</xdr:row>
      <xdr:rowOff>9165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5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25692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3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6759</xdr:rowOff>
    </xdr:from>
    <xdr:to>
      <xdr:col>10</xdr:col>
      <xdr:colOff>165100</xdr:colOff>
      <xdr:row>75</xdr:row>
      <xdr:rowOff>108359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124886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70603</xdr:rowOff>
    </xdr:from>
    <xdr:to>
      <xdr:col>6</xdr:col>
      <xdr:colOff>38100</xdr:colOff>
      <xdr:row>76</xdr:row>
      <xdr:rowOff>753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17280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0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60013</xdr:rowOff>
    </xdr:from>
    <xdr:to>
      <xdr:col>24</xdr:col>
      <xdr:colOff>63500</xdr:colOff>
      <xdr:row>97</xdr:row>
      <xdr:rowOff>56966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19213"/>
          <a:ext cx="838200" cy="16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155302</xdr:rowOff>
    </xdr:from>
    <xdr:to>
      <xdr:col>19</xdr:col>
      <xdr:colOff>177800</xdr:colOff>
      <xdr:row>96</xdr:row>
      <xdr:rowOff>60013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43052"/>
          <a:ext cx="889000" cy="7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155302</xdr:rowOff>
    </xdr:from>
    <xdr:to>
      <xdr:col>15</xdr:col>
      <xdr:colOff>50800</xdr:colOff>
      <xdr:row>96</xdr:row>
      <xdr:rowOff>16866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43052"/>
          <a:ext cx="889000" cy="3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16866</xdr:rowOff>
    </xdr:from>
    <xdr:to>
      <xdr:col>10</xdr:col>
      <xdr:colOff>114300</xdr:colOff>
      <xdr:row>97</xdr:row>
      <xdr:rowOff>151416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76066"/>
          <a:ext cx="889000" cy="30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xdr:rowOff>
    </xdr:from>
    <xdr:to>
      <xdr:col>24</xdr:col>
      <xdr:colOff>114300</xdr:colOff>
      <xdr:row>97</xdr:row>
      <xdr:rowOff>107766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156043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9213</xdr:rowOff>
    </xdr:from>
    <xdr:to>
      <xdr:col>20</xdr:col>
      <xdr:colOff>38100</xdr:colOff>
      <xdr:row>96</xdr:row>
      <xdr:rowOff>110813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101940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104502</xdr:rowOff>
    </xdr:from>
    <xdr:to>
      <xdr:col>15</xdr:col>
      <xdr:colOff>101600</xdr:colOff>
      <xdr:row>96</xdr:row>
      <xdr:rowOff>34652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51179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137516</xdr:rowOff>
    </xdr:from>
    <xdr:to>
      <xdr:col>10</xdr:col>
      <xdr:colOff>165100</xdr:colOff>
      <xdr:row>96</xdr:row>
      <xdr:rowOff>67666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84193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100616</xdr:rowOff>
    </xdr:from>
    <xdr:to>
      <xdr:col>6</xdr:col>
      <xdr:colOff>38100</xdr:colOff>
      <xdr:row>98</xdr:row>
      <xdr:rowOff>30766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21893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116840</xdr:rowOff>
    </xdr:from>
    <xdr:to>
      <xdr:col>55</xdr:col>
      <xdr:colOff>0</xdr:colOff>
      <xdr:row>36</xdr:row>
      <xdr:rowOff>142367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117590"/>
          <a:ext cx="838200" cy="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29591</xdr:rowOff>
    </xdr:from>
    <xdr:to>
      <xdr:col>50</xdr:col>
      <xdr:colOff>114300</xdr:colOff>
      <xdr:row>35</xdr:row>
      <xdr:rowOff>116840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858891"/>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29591</xdr:rowOff>
    </xdr:from>
    <xdr:to>
      <xdr:col>45</xdr:col>
      <xdr:colOff>177800</xdr:colOff>
      <xdr:row>34</xdr:row>
      <xdr:rowOff>97790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858891"/>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97790</xdr:rowOff>
    </xdr:from>
    <xdr:to>
      <xdr:col>41</xdr:col>
      <xdr:colOff>50800</xdr:colOff>
      <xdr:row>36</xdr:row>
      <xdr:rowOff>106934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92709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91567</xdr:rowOff>
    </xdr:from>
    <xdr:to>
      <xdr:col>55</xdr:col>
      <xdr:colOff>50800</xdr:colOff>
      <xdr:row>37</xdr:row>
      <xdr:rowOff>21717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114444</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66040</xdr:rowOff>
    </xdr:from>
    <xdr:to>
      <xdr:col>50</xdr:col>
      <xdr:colOff>165100</xdr:colOff>
      <xdr:row>35</xdr:row>
      <xdr:rowOff>167640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12717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150241</xdr:rowOff>
    </xdr:from>
    <xdr:to>
      <xdr:col>46</xdr:col>
      <xdr:colOff>38100</xdr:colOff>
      <xdr:row>34</xdr:row>
      <xdr:rowOff>80391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96918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58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46990</xdr:rowOff>
    </xdr:from>
    <xdr:to>
      <xdr:col>41</xdr:col>
      <xdr:colOff>101600</xdr:colOff>
      <xdr:row>34</xdr:row>
      <xdr:rowOff>148590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165117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56134</xdr:rowOff>
    </xdr:from>
    <xdr:to>
      <xdr:col>36</xdr:col>
      <xdr:colOff>165100</xdr:colOff>
      <xdr:row>36</xdr:row>
      <xdr:rowOff>157734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2811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0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29896</xdr:rowOff>
    </xdr:from>
    <xdr:to>
      <xdr:col>55</xdr:col>
      <xdr:colOff>0</xdr:colOff>
      <xdr:row>57</xdr:row>
      <xdr:rowOff>51079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2546"/>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51079</xdr:rowOff>
    </xdr:from>
    <xdr:to>
      <xdr:col>50</xdr:col>
      <xdr:colOff>114300</xdr:colOff>
      <xdr:row>57</xdr:row>
      <xdr:rowOff>67843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2372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67843</xdr:rowOff>
    </xdr:from>
    <xdr:to>
      <xdr:col>45</xdr:col>
      <xdr:colOff>177800</xdr:colOff>
      <xdr:row>57</xdr:row>
      <xdr:rowOff>88798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4049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88798</xdr:rowOff>
    </xdr:from>
    <xdr:to>
      <xdr:col>41</xdr:col>
      <xdr:colOff>50800</xdr:colOff>
      <xdr:row>57</xdr:row>
      <xdr:rowOff>102438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1448"/>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150546</xdr:rowOff>
    </xdr:from>
    <xdr:to>
      <xdr:col>55</xdr:col>
      <xdr:colOff>50800</xdr:colOff>
      <xdr:row>57</xdr:row>
      <xdr:rowOff>80696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128973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279</xdr:rowOff>
    </xdr:from>
    <xdr:to>
      <xdr:col>50</xdr:col>
      <xdr:colOff>165100</xdr:colOff>
      <xdr:row>57</xdr:row>
      <xdr:rowOff>101879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93006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17043</xdr:rowOff>
    </xdr:from>
    <xdr:to>
      <xdr:col>46</xdr:col>
      <xdr:colOff>38100</xdr:colOff>
      <xdr:row>57</xdr:row>
      <xdr:rowOff>118643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109770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37998</xdr:rowOff>
    </xdr:from>
    <xdr:to>
      <xdr:col>41</xdr:col>
      <xdr:colOff>101600</xdr:colOff>
      <xdr:row>57</xdr:row>
      <xdr:rowOff>139598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130725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51638</xdr:rowOff>
    </xdr:from>
    <xdr:to>
      <xdr:col>36</xdr:col>
      <xdr:colOff>165100</xdr:colOff>
      <xdr:row>57</xdr:row>
      <xdr:rowOff>153238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144365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1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124792</xdr:rowOff>
    </xdr:from>
    <xdr:to>
      <xdr:col>55</xdr:col>
      <xdr:colOff>0</xdr:colOff>
      <xdr:row>78</xdr:row>
      <xdr:rowOff>149530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97892"/>
          <a:ext cx="8382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124792</xdr:rowOff>
    </xdr:from>
    <xdr:to>
      <xdr:col>50</xdr:col>
      <xdr:colOff>114300</xdr:colOff>
      <xdr:row>78</xdr:row>
      <xdr:rowOff>158592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97892"/>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96707</xdr:rowOff>
    </xdr:from>
    <xdr:to>
      <xdr:col>45</xdr:col>
      <xdr:colOff>177800</xdr:colOff>
      <xdr:row>78</xdr:row>
      <xdr:rowOff>158592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69807"/>
          <a:ext cx="889000" cy="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96707</xdr:rowOff>
    </xdr:from>
    <xdr:to>
      <xdr:col>41</xdr:col>
      <xdr:colOff>50800</xdr:colOff>
      <xdr:row>79</xdr:row>
      <xdr:rowOff>13267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69807"/>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98730</xdr:rowOff>
    </xdr:from>
    <xdr:to>
      <xdr:col>55</xdr:col>
      <xdr:colOff>50800</xdr:colOff>
      <xdr:row>79</xdr:row>
      <xdr:rowOff>28880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13657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73992</xdr:rowOff>
    </xdr:from>
    <xdr:to>
      <xdr:col>50</xdr:col>
      <xdr:colOff>165100</xdr:colOff>
      <xdr:row>79</xdr:row>
      <xdr:rowOff>4142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166719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107792</xdr:rowOff>
    </xdr:from>
    <xdr:to>
      <xdr:col>46</xdr:col>
      <xdr:colOff>38100</xdr:colOff>
      <xdr:row>79</xdr:row>
      <xdr:rowOff>37942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29069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45907</xdr:rowOff>
    </xdr:from>
    <xdr:to>
      <xdr:col>41</xdr:col>
      <xdr:colOff>101600</xdr:colOff>
      <xdr:row>78</xdr:row>
      <xdr:rowOff>147507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138634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1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133917</xdr:rowOff>
    </xdr:from>
    <xdr:to>
      <xdr:col>36</xdr:col>
      <xdr:colOff>165100</xdr:colOff>
      <xdr:row>79</xdr:row>
      <xdr:rowOff>64067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55194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15708</xdr:rowOff>
    </xdr:from>
    <xdr:to>
      <xdr:col>55</xdr:col>
      <xdr:colOff>0</xdr:colOff>
      <xdr:row>96</xdr:row>
      <xdr:rowOff>25034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74908"/>
          <a:ext cx="8382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170400</xdr:rowOff>
    </xdr:from>
    <xdr:to>
      <xdr:col>50</xdr:col>
      <xdr:colOff>114300</xdr:colOff>
      <xdr:row>96</xdr:row>
      <xdr:rowOff>25034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86700"/>
          <a:ext cx="889000" cy="19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2769</xdr:rowOff>
    </xdr:from>
    <xdr:to>
      <xdr:col>45</xdr:col>
      <xdr:colOff>177800</xdr:colOff>
      <xdr:row>94</xdr:row>
      <xdr:rowOff>170400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19069"/>
          <a:ext cx="889000" cy="16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2769</xdr:rowOff>
    </xdr:from>
    <xdr:to>
      <xdr:col>41</xdr:col>
      <xdr:colOff>50800</xdr:colOff>
      <xdr:row>94</xdr:row>
      <xdr:rowOff>168160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19069"/>
          <a:ext cx="889000" cy="16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136358</xdr:rowOff>
    </xdr:from>
    <xdr:to>
      <xdr:col>55</xdr:col>
      <xdr:colOff>50800</xdr:colOff>
      <xdr:row>96</xdr:row>
      <xdr:rowOff>66508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114785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0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145684</xdr:rowOff>
    </xdr:from>
    <xdr:to>
      <xdr:col>50</xdr:col>
      <xdr:colOff>165100</xdr:colOff>
      <xdr:row>96</xdr:row>
      <xdr:rowOff>75834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66961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2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119600</xdr:rowOff>
    </xdr:from>
    <xdr:to>
      <xdr:col>46</xdr:col>
      <xdr:colOff>38100</xdr:colOff>
      <xdr:row>95</xdr:row>
      <xdr:rowOff>49750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66277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123419</xdr:rowOff>
    </xdr:from>
    <xdr:to>
      <xdr:col>41</xdr:col>
      <xdr:colOff>101600</xdr:colOff>
      <xdr:row>94</xdr:row>
      <xdr:rowOff>53569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70096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117360</xdr:rowOff>
    </xdr:from>
    <xdr:to>
      <xdr:col>36</xdr:col>
      <xdr:colOff>165100</xdr:colOff>
      <xdr:row>95</xdr:row>
      <xdr:rowOff>47510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64037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125113</xdr:rowOff>
    </xdr:from>
    <xdr:to>
      <xdr:col>85</xdr:col>
      <xdr:colOff>127000</xdr:colOff>
      <xdr:row>38</xdr:row>
      <xdr:rowOff>164193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0213"/>
          <a:ext cx="8382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164193</xdr:rowOff>
    </xdr:from>
    <xdr:to>
      <xdr:col>81</xdr:col>
      <xdr:colOff>50800</xdr:colOff>
      <xdr:row>39</xdr:row>
      <xdr:rowOff>37483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79293"/>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167023</xdr:rowOff>
    </xdr:from>
    <xdr:to>
      <xdr:col>76</xdr:col>
      <xdr:colOff>114300</xdr:colOff>
      <xdr:row>39</xdr:row>
      <xdr:rowOff>37483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8212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167023</xdr:rowOff>
    </xdr:from>
    <xdr:to>
      <xdr:col>71</xdr:col>
      <xdr:colOff>177800</xdr:colOff>
      <xdr:row>39</xdr:row>
      <xdr:rowOff>44668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82123"/>
          <a:ext cx="889000" cy="4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74313</xdr:rowOff>
    </xdr:from>
    <xdr:to>
      <xdr:col>85</xdr:col>
      <xdr:colOff>177800</xdr:colOff>
      <xdr:row>39</xdr:row>
      <xdr:rowOff>4463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160690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113393</xdr:rowOff>
    </xdr:from>
    <xdr:to>
      <xdr:col>81</xdr:col>
      <xdr:colOff>101600</xdr:colOff>
      <xdr:row>39</xdr:row>
      <xdr:rowOff>43543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34670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2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158133</xdr:rowOff>
    </xdr:from>
    <xdr:to>
      <xdr:col>76</xdr:col>
      <xdr:colOff>165100</xdr:colOff>
      <xdr:row>39</xdr:row>
      <xdr:rowOff>88283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79410</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116223</xdr:rowOff>
    </xdr:from>
    <xdr:to>
      <xdr:col>72</xdr:col>
      <xdr:colOff>38100</xdr:colOff>
      <xdr:row>39</xdr:row>
      <xdr:rowOff>46373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37500</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2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165318</xdr:rowOff>
    </xdr:from>
    <xdr:to>
      <xdr:col>67</xdr:col>
      <xdr:colOff>101600</xdr:colOff>
      <xdr:row>39</xdr:row>
      <xdr:rowOff>95468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86595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7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159268</xdr:rowOff>
    </xdr:from>
    <xdr:to>
      <xdr:col>85</xdr:col>
      <xdr:colOff>127000</xdr:colOff>
      <xdr:row>55</xdr:row>
      <xdr:rowOff>113960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17568"/>
          <a:ext cx="8382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113960</xdr:rowOff>
    </xdr:from>
    <xdr:to>
      <xdr:col>81</xdr:col>
      <xdr:colOff>50800</xdr:colOff>
      <xdr:row>56</xdr:row>
      <xdr:rowOff>44008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43710"/>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77772</xdr:rowOff>
    </xdr:from>
    <xdr:to>
      <xdr:col>76</xdr:col>
      <xdr:colOff>114300</xdr:colOff>
      <xdr:row>56</xdr:row>
      <xdr:rowOff>44008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07522"/>
          <a:ext cx="889000" cy="1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77772</xdr:rowOff>
    </xdr:from>
    <xdr:to>
      <xdr:col>71</xdr:col>
      <xdr:colOff>177800</xdr:colOff>
      <xdr:row>55</xdr:row>
      <xdr:rowOff>137231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07522"/>
          <a:ext cx="889000" cy="5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108468</xdr:rowOff>
    </xdr:from>
    <xdr:to>
      <xdr:col>85</xdr:col>
      <xdr:colOff>177800</xdr:colOff>
      <xdr:row>55</xdr:row>
      <xdr:rowOff>38618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86895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4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63160</xdr:rowOff>
    </xdr:from>
    <xdr:to>
      <xdr:col>81</xdr:col>
      <xdr:colOff>101600</xdr:colOff>
      <xdr:row>55</xdr:row>
      <xdr:rowOff>164760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8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164658</xdr:rowOff>
    </xdr:from>
    <xdr:to>
      <xdr:col>76</xdr:col>
      <xdr:colOff>165100</xdr:colOff>
      <xdr:row>56</xdr:row>
      <xdr:rowOff>94808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9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8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26972</xdr:rowOff>
    </xdr:from>
    <xdr:to>
      <xdr:col>72</xdr:col>
      <xdr:colOff>38100</xdr:colOff>
      <xdr:row>55</xdr:row>
      <xdr:rowOff>128572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5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119699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4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86431</xdr:rowOff>
    </xdr:from>
    <xdr:to>
      <xdr:col>67</xdr:col>
      <xdr:colOff>101600</xdr:colOff>
      <xdr:row>56</xdr:row>
      <xdr:rowOff>16581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103505</xdr:rowOff>
    </xdr:from>
    <xdr:to>
      <xdr:col>85</xdr:col>
      <xdr:colOff>127000</xdr:colOff>
      <xdr:row>78</xdr:row>
      <xdr:rowOff>104267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7660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71196</xdr:rowOff>
    </xdr:from>
    <xdr:to>
      <xdr:col>81</xdr:col>
      <xdr:colOff>50800</xdr:colOff>
      <xdr:row>78</xdr:row>
      <xdr:rowOff>103505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4429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20904</xdr:rowOff>
    </xdr:from>
    <xdr:to>
      <xdr:col>76</xdr:col>
      <xdr:colOff>114300</xdr:colOff>
      <xdr:row>78</xdr:row>
      <xdr:rowOff>71196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940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20904</xdr:rowOff>
    </xdr:from>
    <xdr:to>
      <xdr:col>71</xdr:col>
      <xdr:colOff>177800</xdr:colOff>
      <xdr:row>78</xdr:row>
      <xdr:rowOff>28067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94004"/>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53467</xdr:rowOff>
    </xdr:from>
    <xdr:to>
      <xdr:col>85</xdr:col>
      <xdr:colOff>177800</xdr:colOff>
      <xdr:row>78</xdr:row>
      <xdr:rowOff>155067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12844</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52705</xdr:rowOff>
    </xdr:from>
    <xdr:to>
      <xdr:col>81</xdr:col>
      <xdr:colOff>101600</xdr:colOff>
      <xdr:row>78</xdr:row>
      <xdr:rowOff>154305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170832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20396</xdr:rowOff>
    </xdr:from>
    <xdr:to>
      <xdr:col>76</xdr:col>
      <xdr:colOff>165100</xdr:colOff>
      <xdr:row>78</xdr:row>
      <xdr:rowOff>121996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138523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141554</xdr:rowOff>
    </xdr:from>
    <xdr:to>
      <xdr:col>72</xdr:col>
      <xdr:colOff>38100</xdr:colOff>
      <xdr:row>78</xdr:row>
      <xdr:rowOff>71704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62831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148717</xdr:rowOff>
    </xdr:from>
    <xdr:to>
      <xdr:col>67</xdr:col>
      <xdr:colOff>101600</xdr:colOff>
      <xdr:row>78</xdr:row>
      <xdr:rowOff>78867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69994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81435</xdr:rowOff>
    </xdr:from>
    <xdr:to>
      <xdr:col>85</xdr:col>
      <xdr:colOff>127000</xdr:colOff>
      <xdr:row>94</xdr:row>
      <xdr:rowOff>106981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97735"/>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66205</xdr:rowOff>
    </xdr:from>
    <xdr:to>
      <xdr:col>81</xdr:col>
      <xdr:colOff>50800</xdr:colOff>
      <xdr:row>94</xdr:row>
      <xdr:rowOff>106981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82505"/>
          <a:ext cx="889000" cy="4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66205</xdr:rowOff>
    </xdr:from>
    <xdr:to>
      <xdr:col>76</xdr:col>
      <xdr:colOff>114300</xdr:colOff>
      <xdr:row>94</xdr:row>
      <xdr:rowOff>143957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82505"/>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99752</xdr:rowOff>
    </xdr:from>
    <xdr:to>
      <xdr:col>71</xdr:col>
      <xdr:colOff>177800</xdr:colOff>
      <xdr:row>94</xdr:row>
      <xdr:rowOff>143957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16052"/>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30635</xdr:rowOff>
    </xdr:from>
    <xdr:to>
      <xdr:col>85</xdr:col>
      <xdr:colOff>177800</xdr:colOff>
      <xdr:row>94</xdr:row>
      <xdr:rowOff>132235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53512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9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56181</xdr:rowOff>
    </xdr:from>
    <xdr:to>
      <xdr:col>81</xdr:col>
      <xdr:colOff>101600</xdr:colOff>
      <xdr:row>94</xdr:row>
      <xdr:rowOff>157781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15405</xdr:rowOff>
    </xdr:from>
    <xdr:to>
      <xdr:col>76</xdr:col>
      <xdr:colOff>165100</xdr:colOff>
      <xdr:row>94</xdr:row>
      <xdr:rowOff>117005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133532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93157</xdr:rowOff>
    </xdr:from>
    <xdr:to>
      <xdr:col>72</xdr:col>
      <xdr:colOff>38100</xdr:colOff>
      <xdr:row>95</xdr:row>
      <xdr:rowOff>23307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39834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48952</xdr:rowOff>
    </xdr:from>
    <xdr:to>
      <xdr:col>67</xdr:col>
      <xdr:colOff>101600</xdr:colOff>
      <xdr:row>94</xdr:row>
      <xdr:rowOff>150552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167079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61976</xdr:rowOff>
    </xdr:from>
    <xdr:to>
      <xdr:col>116</xdr:col>
      <xdr:colOff>63500</xdr:colOff>
      <xdr:row>36</xdr:row>
      <xdr:rowOff>31115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891276"/>
          <a:ext cx="838200" cy="3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61976</xdr:rowOff>
    </xdr:from>
    <xdr:to>
      <xdr:col>111</xdr:col>
      <xdr:colOff>177800</xdr:colOff>
      <xdr:row>35</xdr:row>
      <xdr:rowOff>27686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8912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5207</xdr:rowOff>
    </xdr:from>
    <xdr:to>
      <xdr:col>107</xdr:col>
      <xdr:colOff>50800</xdr:colOff>
      <xdr:row>35</xdr:row>
      <xdr:rowOff>27686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00595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5207</xdr:rowOff>
    </xdr:from>
    <xdr:to>
      <xdr:col>102</xdr:col>
      <xdr:colOff>114300</xdr:colOff>
      <xdr:row>35</xdr:row>
      <xdr:rowOff>159893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005957"/>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151765</xdr:rowOff>
    </xdr:from>
    <xdr:to>
      <xdr:col>116</xdr:col>
      <xdr:colOff>114300</xdr:colOff>
      <xdr:row>36</xdr:row>
      <xdr:rowOff>81915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3192</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11176</xdr:rowOff>
    </xdr:from>
    <xdr:to>
      <xdr:col>112</xdr:col>
      <xdr:colOff>38100</xdr:colOff>
      <xdr:row>34</xdr:row>
      <xdr:rowOff>112776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129303</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148336</xdr:rowOff>
    </xdr:from>
    <xdr:to>
      <xdr:col>107</xdr:col>
      <xdr:colOff>101600</xdr:colOff>
      <xdr:row>35</xdr:row>
      <xdr:rowOff>78486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95013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125857</xdr:rowOff>
    </xdr:from>
    <xdr:to>
      <xdr:col>102</xdr:col>
      <xdr:colOff>165100</xdr:colOff>
      <xdr:row>35</xdr:row>
      <xdr:rowOff>56007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9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72534</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73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109093</xdr:rowOff>
    </xdr:from>
    <xdr:to>
      <xdr:col>98</xdr:col>
      <xdr:colOff>38100</xdr:colOff>
      <xdr:row>36</xdr:row>
      <xdr:rowOff>39243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55770</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物価高騰対応重点支援給付金支給事業等の支出により、民生費が類似団体の平均値より高くなっている。</a:t>
          </a:r>
        </a:p>
        <a:p>
          <a:r>
            <a:rPr kumimoji="1" lang="ja-JP" altLang="en-US" sz="1100">
              <a:solidFill>
                <a:schemeClr val="tx1"/>
              </a:solidFill>
              <a:latin typeface="+mn-ea"/>
              <a:ea typeface="+mn-ea"/>
            </a:rPr>
            <a:t>　社会保障関係経費については今後も増加が見込まれるが、市単独事業については、改めて費用対効果等を検証して、見直しを行うなど、扶助費の抑制に努める。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mn-ea"/>
              <a:ea typeface="+mn-ea"/>
            </a:rPr>
            <a:t>　標準財政規模に対する財政調整基金残高、実質収支額ともに健全な財政を維持していると考えている。</a:t>
          </a:r>
        </a:p>
        <a:p>
          <a:r>
            <a:rPr kumimoji="1" lang="ja-JP" altLang="en-US" sz="1100">
              <a:solidFill>
                <a:schemeClr val="tx1"/>
              </a:solidFill>
              <a:latin typeface="+mn-ea"/>
              <a:ea typeface="+mn-ea"/>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mn-ea"/>
              <a:ea typeface="+mn-ea"/>
            </a:rPr>
            <a:t>　国民健康保険事業について、被保険者の減に伴う税収の減や、歳出である国保事業費納付金が増となったことなどにより、赤字が発生している。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　その他の会計は黒字になっており、全体としては、健全な財政が維持できている。</a:t>
          </a:r>
        </a:p>
        <a:p>
          <a:r>
            <a:rPr kumimoji="1" lang="ja-JP" altLang="en-US" sz="1100">
              <a:solidFill>
                <a:schemeClr val="tx1"/>
              </a:solidFill>
              <a:latin typeface="+mn-ea"/>
              <a:ea typeface="+mn-ea"/>
            </a:rPr>
            <a:t>　今後も、各会計において独立採算制の原則のもと、財政健全化に向けた取組を進めることで、市全体として健全な財政運営に努める。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299966413</v>
      </c>
      <c r="BO4" s="384"/>
      <c r="BP4" s="384"/>
      <c r="BQ4" s="384"/>
      <c r="BR4" s="384"/>
      <c r="BS4" s="384"/>
      <c r="BT4" s="384"/>
      <c r="BU4" s="385"/>
      <c r="BV4" s="383">
        <v>293890590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3.9</v>
      </c>
      <c r="CU4" s="390"/>
      <c r="CV4" s="390"/>
      <c r="CW4" s="390"/>
      <c r="CX4" s="390"/>
      <c r="CY4" s="390"/>
      <c r="CZ4" s="390"/>
      <c r="DA4" s="391"/>
      <c r="DB4" s="389">
        <v>5</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292057100</v>
      </c>
      <c r="BO5" s="421"/>
      <c r="BP5" s="421"/>
      <c r="BQ5" s="421"/>
      <c r="BR5" s="421"/>
      <c r="BS5" s="421"/>
      <c r="BT5" s="421"/>
      <c r="BU5" s="422"/>
      <c r="BV5" s="420">
        <v>284550019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92.7</v>
      </c>
      <c r="CU5" s="418"/>
      <c r="CV5" s="418"/>
      <c r="CW5" s="418"/>
      <c r="CX5" s="418"/>
      <c r="CY5" s="418"/>
      <c r="CZ5" s="418"/>
      <c r="DA5" s="419"/>
      <c r="DB5" s="417">
        <v>92.9</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7909313</v>
      </c>
      <c r="BO6" s="421"/>
      <c r="BP6" s="421"/>
      <c r="BQ6" s="421"/>
      <c r="BR6" s="421"/>
      <c r="BS6" s="421"/>
      <c r="BT6" s="421"/>
      <c r="BU6" s="422"/>
      <c r="BV6" s="420">
        <v>9340571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94.9</v>
      </c>
      <c r="CU6" s="458"/>
      <c r="CV6" s="458"/>
      <c r="CW6" s="458"/>
      <c r="CX6" s="458"/>
      <c r="CY6" s="458"/>
      <c r="CZ6" s="458"/>
      <c r="DA6" s="459"/>
      <c r="DB6" s="457">
        <v>96.6</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2420761</v>
      </c>
      <c r="BO7" s="421"/>
      <c r="BP7" s="421"/>
      <c r="BQ7" s="421"/>
      <c r="BR7" s="421"/>
      <c r="BS7" s="421"/>
      <c r="BT7" s="421"/>
      <c r="BU7" s="422"/>
      <c r="BV7" s="420">
        <v>2485611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139392884</v>
      </c>
      <c r="CU7" s="421"/>
      <c r="CV7" s="421"/>
      <c r="CW7" s="421"/>
      <c r="CX7" s="421"/>
      <c r="CY7" s="421"/>
      <c r="CZ7" s="421"/>
      <c r="DA7" s="422"/>
      <c r="DB7" s="420">
        <v>136943985</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5488552</v>
      </c>
      <c r="BO8" s="421"/>
      <c r="BP8" s="421"/>
      <c r="BQ8" s="421"/>
      <c r="BR8" s="421"/>
      <c r="BS8" s="421"/>
      <c r="BT8" s="421"/>
      <c r="BU8" s="422"/>
      <c r="BV8" s="420">
        <v>6854960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v>
      </c>
      <c r="CU8" s="461"/>
      <c r="CV8" s="461"/>
      <c r="CW8" s="461"/>
      <c r="CX8" s="461"/>
      <c r="CY8" s="461"/>
      <c r="CZ8" s="461"/>
      <c r="DA8" s="462"/>
      <c r="DB8" s="460">
        <v>0.71</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593128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-1366408</v>
      </c>
      <c r="BO9" s="421"/>
      <c r="BP9" s="421"/>
      <c r="BQ9" s="421"/>
      <c r="BR9" s="421"/>
      <c r="BS9" s="421"/>
      <c r="BT9" s="421"/>
      <c r="BU9" s="422"/>
      <c r="BV9" s="420">
        <v>-2324863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13.2</v>
      </c>
      <c r="CU9" s="418"/>
      <c r="CV9" s="418"/>
      <c r="CW9" s="418"/>
      <c r="CX9" s="418"/>
      <c r="CY9" s="418"/>
      <c r="CZ9" s="418"/>
      <c r="DA9" s="419"/>
      <c r="DB9" s="417">
        <v>13.8</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599814</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1500931</v>
      </c>
      <c r="BO10" s="421"/>
      <c r="BP10" s="421"/>
      <c r="BQ10" s="421"/>
      <c r="BR10" s="421"/>
      <c r="BS10" s="421"/>
      <c r="BT10" s="421"/>
      <c r="BU10" s="422"/>
      <c r="BV10" s="420">
        <v>939</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c r="A12" s="175"/>
      <c r="B12" s="480" t="s">
        <v>122</v>
      </c>
      <c r="C12" s="481"/>
      <c r="D12" s="481"/>
      <c r="E12" s="481"/>
      <c r="F12" s="481"/>
      <c r="G12" s="481"/>
      <c r="H12" s="481"/>
      <c r="I12" s="481"/>
      <c r="J12" s="481"/>
      <c r="K12" s="482"/>
      <c r="L12" s="489" t="s">
        <v>123</v>
      </c>
      <c r="M12" s="490"/>
      <c r="N12" s="490"/>
      <c r="O12" s="490"/>
      <c r="P12" s="490"/>
      <c r="Q12" s="491"/>
      <c r="R12" s="492">
        <v>595042</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2417128</v>
      </c>
      <c r="BO12" s="421"/>
      <c r="BP12" s="421"/>
      <c r="BQ12" s="421"/>
      <c r="BR12" s="421"/>
      <c r="BS12" s="421"/>
      <c r="BT12" s="421"/>
      <c r="BU12" s="422"/>
      <c r="BV12" s="420">
        <v>1728811</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c r="A13" s="175"/>
      <c r="B13" s="483"/>
      <c r="C13" s="484"/>
      <c r="D13" s="484"/>
      <c r="E13" s="484"/>
      <c r="F13" s="484"/>
      <c r="G13" s="484"/>
      <c r="H13" s="484"/>
      <c r="I13" s="484"/>
      <c r="J13" s="484"/>
      <c r="K13" s="485"/>
      <c r="L13" s="190"/>
      <c r="M13" s="511" t="s">
        <v>129</v>
      </c>
      <c r="N13" s="512"/>
      <c r="O13" s="512"/>
      <c r="P13" s="512"/>
      <c r="Q13" s="513"/>
      <c r="R13" s="504">
        <v>590729</v>
      </c>
      <c r="S13" s="505"/>
      <c r="T13" s="505"/>
      <c r="U13" s="505"/>
      <c r="V13" s="506"/>
      <c r="W13" s="436" t="s">
        <v>130</v>
      </c>
      <c r="X13" s="437"/>
      <c r="Y13" s="437"/>
      <c r="Z13" s="437"/>
      <c r="AA13" s="437"/>
      <c r="AB13" s="427"/>
      <c r="AC13" s="471">
        <v>3302</v>
      </c>
      <c r="AD13" s="472"/>
      <c r="AE13" s="472"/>
      <c r="AF13" s="472"/>
      <c r="AG13" s="514"/>
      <c r="AH13" s="471">
        <v>3598</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-2282605</v>
      </c>
      <c r="BO13" s="421"/>
      <c r="BP13" s="421"/>
      <c r="BQ13" s="421"/>
      <c r="BR13" s="421"/>
      <c r="BS13" s="421"/>
      <c r="BT13" s="421"/>
      <c r="BU13" s="422"/>
      <c r="BV13" s="420">
        <v>-4052735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4.7</v>
      </c>
      <c r="CU13" s="418"/>
      <c r="CV13" s="418"/>
      <c r="CW13" s="418"/>
      <c r="CX13" s="418"/>
      <c r="CY13" s="418"/>
      <c r="CZ13" s="418"/>
      <c r="DA13" s="419"/>
      <c r="DB13" s="417">
        <v>4.3</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597834</v>
      </c>
      <c r="S14" s="505"/>
      <c r="T14" s="505"/>
      <c r="U14" s="505"/>
      <c r="V14" s="506"/>
      <c r="W14" s="410"/>
      <c r="X14" s="411"/>
      <c r="Y14" s="411"/>
      <c r="Z14" s="411"/>
      <c r="AA14" s="411"/>
      <c r="AB14" s="400"/>
      <c r="AC14" s="507">
        <v>1.3</v>
      </c>
      <c r="AD14" s="508"/>
      <c r="AE14" s="508"/>
      <c r="AF14" s="508"/>
      <c r="AG14" s="509"/>
      <c r="AH14" s="507">
        <v>1.4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32</v>
      </c>
      <c r="CU14" s="519"/>
      <c r="CV14" s="519"/>
      <c r="CW14" s="519"/>
      <c r="CX14" s="519"/>
      <c r="CY14" s="519"/>
      <c r="CZ14" s="519"/>
      <c r="DA14" s="520"/>
      <c r="DB14" s="518">
        <v>25.1</v>
      </c>
      <c r="DC14" s="519"/>
      <c r="DD14" s="519"/>
      <c r="DE14" s="519"/>
      <c r="DF14" s="519"/>
      <c r="DG14" s="519"/>
      <c r="DH14" s="519"/>
      <c r="DI14" s="520"/>
    </row>
    <row r="15" spans="1:119" ht="18.75" customHeight="1">
      <c r="A15" s="175"/>
      <c r="B15" s="483"/>
      <c r="C15" s="484"/>
      <c r="D15" s="484"/>
      <c r="E15" s="484"/>
      <c r="F15" s="484"/>
      <c r="G15" s="484"/>
      <c r="H15" s="484"/>
      <c r="I15" s="484"/>
      <c r="J15" s="484"/>
      <c r="K15" s="485"/>
      <c r="L15" s="190"/>
      <c r="M15" s="511" t="s">
        <v>129</v>
      </c>
      <c r="N15" s="512"/>
      <c r="O15" s="512"/>
      <c r="P15" s="512"/>
      <c r="Q15" s="513"/>
      <c r="R15" s="504">
        <v>594149</v>
      </c>
      <c r="S15" s="505"/>
      <c r="T15" s="505"/>
      <c r="U15" s="505"/>
      <c r="V15" s="506"/>
      <c r="W15" s="436" t="s">
        <v>137</v>
      </c>
      <c r="X15" s="437"/>
      <c r="Y15" s="437"/>
      <c r="Z15" s="437"/>
      <c r="AA15" s="437"/>
      <c r="AB15" s="427"/>
      <c r="AC15" s="471">
        <v>38986</v>
      </c>
      <c r="AD15" s="472"/>
      <c r="AE15" s="472"/>
      <c r="AF15" s="472"/>
      <c r="AG15" s="514"/>
      <c r="AH15" s="471">
        <v>40046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79632482</v>
      </c>
      <c r="BO15" s="384"/>
      <c r="BP15" s="384"/>
      <c r="BQ15" s="384"/>
      <c r="BR15" s="384"/>
      <c r="BS15" s="384"/>
      <c r="BT15" s="384"/>
      <c r="BU15" s="385"/>
      <c r="BV15" s="383">
        <v>78078949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14.8</v>
      </c>
      <c r="AD16" s="508"/>
      <c r="AE16" s="508"/>
      <c r="AF16" s="508"/>
      <c r="AG16" s="509"/>
      <c r="AH16" s="507">
        <v>15.4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114178052</v>
      </c>
      <c r="BO16" s="421"/>
      <c r="BP16" s="421"/>
      <c r="BQ16" s="421"/>
      <c r="BR16" s="421"/>
      <c r="BS16" s="421"/>
      <c r="BT16" s="421"/>
      <c r="BU16" s="422"/>
      <c r="BV16" s="420">
        <v>110017474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221555</v>
      </c>
      <c r="AD17" s="472"/>
      <c r="AE17" s="472"/>
      <c r="AF17" s="472"/>
      <c r="AG17" s="514"/>
      <c r="AH17" s="471">
        <v>216355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101279713</v>
      </c>
      <c r="BO17" s="421"/>
      <c r="BP17" s="421"/>
      <c r="BQ17" s="421"/>
      <c r="BR17" s="421"/>
      <c r="BS17" s="421"/>
      <c r="BT17" s="421"/>
      <c r="BU17" s="422"/>
      <c r="BV17" s="420">
        <v>99650706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147</v>
      </c>
      <c r="C18" s="463"/>
      <c r="D18" s="463"/>
      <c r="E18" s="543"/>
      <c r="F18" s="543"/>
      <c r="G18" s="543"/>
      <c r="H18" s="543"/>
      <c r="I18" s="543"/>
      <c r="J18" s="543"/>
      <c r="K18" s="543"/>
      <c r="L18" s="544">
        <v>547.61</v>
      </c>
      <c r="M18" s="544"/>
      <c r="N18" s="544"/>
      <c r="O18" s="544"/>
      <c r="P18" s="544"/>
      <c r="Q18" s="544"/>
      <c r="R18" s="545"/>
      <c r="S18" s="545"/>
      <c r="T18" s="545"/>
      <c r="U18" s="545"/>
      <c r="V18" s="546"/>
      <c r="W18" s="438"/>
      <c r="X18" s="439"/>
      <c r="Y18" s="439"/>
      <c r="Z18" s="439"/>
      <c r="AA18" s="439"/>
      <c r="AB18" s="430"/>
      <c r="AC18" s="547">
        <v>84</v>
      </c>
      <c r="AD18" s="548"/>
      <c r="AE18" s="548"/>
      <c r="AF18" s="548"/>
      <c r="AG18" s="549"/>
      <c r="AH18" s="547">
        <v>83.2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130920417</v>
      </c>
      <c r="BO18" s="421"/>
      <c r="BP18" s="421"/>
      <c r="BQ18" s="421"/>
      <c r="BR18" s="421"/>
      <c r="BS18" s="421"/>
      <c r="BT18" s="421"/>
      <c r="BU18" s="422"/>
      <c r="BV18" s="420">
        <v>129982957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149</v>
      </c>
      <c r="C19" s="463"/>
      <c r="D19" s="463"/>
      <c r="E19" s="543"/>
      <c r="F19" s="543"/>
      <c r="G19" s="543"/>
      <c r="H19" s="543"/>
      <c r="I19" s="543"/>
      <c r="J19" s="543"/>
      <c r="K19" s="543"/>
      <c r="L19" s="551">
        <v>1083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186722067</v>
      </c>
      <c r="BO19" s="421"/>
      <c r="BP19" s="421"/>
      <c r="BQ19" s="421"/>
      <c r="BR19" s="421"/>
      <c r="BS19" s="421"/>
      <c r="BT19" s="421"/>
      <c r="BU19" s="422"/>
      <c r="BV19" s="420">
        <v>175984297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151</v>
      </c>
      <c r="C20" s="463"/>
      <c r="D20" s="463"/>
      <c r="E20" s="543"/>
      <c r="F20" s="543"/>
      <c r="G20" s="543"/>
      <c r="H20" s="543"/>
      <c r="I20" s="543"/>
      <c r="J20" s="543"/>
      <c r="K20" s="543"/>
      <c r="L20" s="551">
        <v>279644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247093752</v>
      </c>
      <c r="BO22" s="384"/>
      <c r="BP22" s="384"/>
      <c r="BQ22" s="384"/>
      <c r="BR22" s="384"/>
      <c r="BS22" s="384"/>
      <c r="BT22" s="384"/>
      <c r="BU22" s="385"/>
      <c r="BV22" s="383">
        <v>254284336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173103393</v>
      </c>
      <c r="BO23" s="421"/>
      <c r="BP23" s="421"/>
      <c r="BQ23" s="421"/>
      <c r="BR23" s="421"/>
      <c r="BS23" s="421"/>
      <c r="BT23" s="421"/>
      <c r="BU23" s="422"/>
      <c r="BV23" s="420">
        <v>180269588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161</v>
      </c>
      <c r="F24" s="450"/>
      <c r="G24" s="450"/>
      <c r="H24" s="450"/>
      <c r="I24" s="450"/>
      <c r="J24" s="450"/>
      <c r="K24" s="451"/>
      <c r="L24" s="471">
        <v>1</v>
      </c>
      <c r="M24" s="472"/>
      <c r="N24" s="472"/>
      <c r="O24" s="472"/>
      <c r="P24" s="514"/>
      <c r="Q24" s="471">
        <v>11540</v>
      </c>
      <c r="R24" s="472"/>
      <c r="S24" s="472"/>
      <c r="T24" s="472"/>
      <c r="U24" s="472"/>
      <c r="V24" s="514"/>
      <c r="W24" s="566"/>
      <c r="X24" s="567"/>
      <c r="Y24" s="568"/>
      <c r="Z24" s="470" t="s">
        <v>162</v>
      </c>
      <c r="AA24" s="450"/>
      <c r="AB24" s="450"/>
      <c r="AC24" s="450"/>
      <c r="AD24" s="450"/>
      <c r="AE24" s="450"/>
      <c r="AF24" s="450"/>
      <c r="AG24" s="451"/>
      <c r="AH24" s="471">
        <v>3634</v>
      </c>
      <c r="AI24" s="472"/>
      <c r="AJ24" s="472"/>
      <c r="AK24" s="472"/>
      <c r="AL24" s="514"/>
      <c r="AM24" s="471">
        <v>11505244</v>
      </c>
      <c r="AN24" s="472"/>
      <c r="AO24" s="472"/>
      <c r="AP24" s="472"/>
      <c r="AQ24" s="472"/>
      <c r="AR24" s="514"/>
      <c r="AS24" s="471">
        <v>3166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149788290</v>
      </c>
      <c r="BO24" s="421"/>
      <c r="BP24" s="421"/>
      <c r="BQ24" s="421"/>
      <c r="BR24" s="421"/>
      <c r="BS24" s="421"/>
      <c r="BT24" s="421"/>
      <c r="BU24" s="422"/>
      <c r="BV24" s="420">
        <v>150793393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164</v>
      </c>
      <c r="F25" s="450"/>
      <c r="G25" s="450"/>
      <c r="H25" s="450"/>
      <c r="I25" s="450"/>
      <c r="J25" s="450"/>
      <c r="K25" s="451"/>
      <c r="L25" s="471">
        <v>2</v>
      </c>
      <c r="M25" s="472"/>
      <c r="N25" s="472"/>
      <c r="O25" s="472"/>
      <c r="P25" s="514"/>
      <c r="Q25" s="471">
        <v>9310</v>
      </c>
      <c r="R25" s="472"/>
      <c r="S25" s="472"/>
      <c r="T25" s="472"/>
      <c r="U25" s="472"/>
      <c r="V25" s="514"/>
      <c r="W25" s="566"/>
      <c r="X25" s="567"/>
      <c r="Y25" s="568"/>
      <c r="Z25" s="470" t="s">
        <v>165</v>
      </c>
      <c r="AA25" s="450"/>
      <c r="AB25" s="450"/>
      <c r="AC25" s="450"/>
      <c r="AD25" s="450"/>
      <c r="AE25" s="450"/>
      <c r="AF25" s="450"/>
      <c r="AG25" s="451"/>
      <c r="AH25" s="471">
        <v>523</v>
      </c>
      <c r="AI25" s="472"/>
      <c r="AJ25" s="472"/>
      <c r="AK25" s="472"/>
      <c r="AL25" s="514"/>
      <c r="AM25" s="471">
        <v>1626530</v>
      </c>
      <c r="AN25" s="472"/>
      <c r="AO25" s="472"/>
      <c r="AP25" s="472"/>
      <c r="AQ25" s="472"/>
      <c r="AR25" s="514"/>
      <c r="AS25" s="471">
        <v>3110</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47711304</v>
      </c>
      <c r="BO25" s="384"/>
      <c r="BP25" s="384"/>
      <c r="BQ25" s="384"/>
      <c r="BR25" s="384"/>
      <c r="BS25" s="384"/>
      <c r="BT25" s="384"/>
      <c r="BU25" s="385"/>
      <c r="BV25" s="383">
        <v>47608772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167</v>
      </c>
      <c r="F26" s="450"/>
      <c r="G26" s="450"/>
      <c r="H26" s="450"/>
      <c r="I26" s="450"/>
      <c r="J26" s="450"/>
      <c r="K26" s="451"/>
      <c r="L26" s="471">
        <v>1</v>
      </c>
      <c r="M26" s="472"/>
      <c r="N26" s="472"/>
      <c r="O26" s="472"/>
      <c r="P26" s="514"/>
      <c r="Q26" s="471">
        <v>8130</v>
      </c>
      <c r="R26" s="472"/>
      <c r="S26" s="472"/>
      <c r="T26" s="472"/>
      <c r="U26" s="472"/>
      <c r="V26" s="514"/>
      <c r="W26" s="566"/>
      <c r="X26" s="567"/>
      <c r="Y26" s="568"/>
      <c r="Z26" s="470" t="s">
        <v>168</v>
      </c>
      <c r="AA26" s="572"/>
      <c r="AB26" s="572"/>
      <c r="AC26" s="572"/>
      <c r="AD26" s="572"/>
      <c r="AE26" s="572"/>
      <c r="AF26" s="572"/>
      <c r="AG26" s="573"/>
      <c r="AH26" s="471">
        <v>444</v>
      </c>
      <c r="AI26" s="472"/>
      <c r="AJ26" s="472"/>
      <c r="AK26" s="472"/>
      <c r="AL26" s="514"/>
      <c r="AM26" s="471">
        <v>1519812</v>
      </c>
      <c r="AN26" s="472"/>
      <c r="AO26" s="472"/>
      <c r="AP26" s="472"/>
      <c r="AQ26" s="472"/>
      <c r="AR26" s="514"/>
      <c r="AS26" s="471">
        <v>3423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170</v>
      </c>
      <c r="F27" s="450"/>
      <c r="G27" s="450"/>
      <c r="H27" s="450"/>
      <c r="I27" s="450"/>
      <c r="J27" s="450"/>
      <c r="K27" s="451"/>
      <c r="L27" s="471">
        <v>1</v>
      </c>
      <c r="M27" s="472"/>
      <c r="N27" s="472"/>
      <c r="O27" s="472"/>
      <c r="P27" s="514"/>
      <c r="Q27" s="471">
        <v>7900</v>
      </c>
      <c r="R27" s="472"/>
      <c r="S27" s="472"/>
      <c r="T27" s="472"/>
      <c r="U27" s="472"/>
      <c r="V27" s="514"/>
      <c r="W27" s="566"/>
      <c r="X27" s="567"/>
      <c r="Y27" s="568"/>
      <c r="Z27" s="470" t="s">
        <v>171</v>
      </c>
      <c r="AA27" s="450"/>
      <c r="AB27" s="450"/>
      <c r="AC27" s="450"/>
      <c r="AD27" s="450"/>
      <c r="AE27" s="450"/>
      <c r="AF27" s="450"/>
      <c r="AG27" s="451"/>
      <c r="AH27" s="471">
        <v>239</v>
      </c>
      <c r="AI27" s="472"/>
      <c r="AJ27" s="472"/>
      <c r="AK27" s="472"/>
      <c r="AL27" s="514"/>
      <c r="AM27" s="471">
        <v>965188</v>
      </c>
      <c r="AN27" s="472"/>
      <c r="AO27" s="472"/>
      <c r="AP27" s="472"/>
      <c r="AQ27" s="472"/>
      <c r="AR27" s="514"/>
      <c r="AS27" s="471">
        <v>4038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1070000</v>
      </c>
      <c r="BO27" s="540"/>
      <c r="BP27" s="540"/>
      <c r="BQ27" s="540"/>
      <c r="BR27" s="540"/>
      <c r="BS27" s="540"/>
      <c r="BT27" s="540"/>
      <c r="BU27" s="541"/>
      <c r="BV27" s="539">
        <v>1070000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173</v>
      </c>
      <c r="F28" s="450"/>
      <c r="G28" s="450"/>
      <c r="H28" s="450"/>
      <c r="I28" s="450"/>
      <c r="J28" s="450"/>
      <c r="K28" s="451"/>
      <c r="L28" s="471">
        <v>1</v>
      </c>
      <c r="M28" s="472"/>
      <c r="N28" s="472"/>
      <c r="O28" s="472"/>
      <c r="P28" s="514"/>
      <c r="Q28" s="471">
        <v>7380</v>
      </c>
      <c r="R28" s="472"/>
      <c r="S28" s="472"/>
      <c r="T28" s="472"/>
      <c r="U28" s="472"/>
      <c r="V28" s="514"/>
      <c r="W28" s="566"/>
      <c r="X28" s="567"/>
      <c r="Y28" s="568"/>
      <c r="Z28" s="470" t="s">
        <v>174</v>
      </c>
      <c r="AA28" s="450"/>
      <c r="AB28" s="450"/>
      <c r="AC28" s="450"/>
      <c r="AD28" s="450"/>
      <c r="AE28" s="450"/>
      <c r="AF28" s="450"/>
      <c r="AG28" s="451"/>
      <c r="AH28" s="471">
        <v>13</v>
      </c>
      <c r="AI28" s="472"/>
      <c r="AJ28" s="472"/>
      <c r="AK28" s="472"/>
      <c r="AL28" s="514"/>
      <c r="AM28" s="471">
        <v>32994</v>
      </c>
      <c r="AN28" s="472"/>
      <c r="AO28" s="472"/>
      <c r="AP28" s="472"/>
      <c r="AQ28" s="472"/>
      <c r="AR28" s="514"/>
      <c r="AS28" s="471">
        <v>2538</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8064226</v>
      </c>
      <c r="BO28" s="384"/>
      <c r="BP28" s="384"/>
      <c r="BQ28" s="384"/>
      <c r="BR28" s="384"/>
      <c r="BS28" s="384"/>
      <c r="BT28" s="384"/>
      <c r="BU28" s="385"/>
      <c r="BV28" s="383">
        <v>8980423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176</v>
      </c>
      <c r="F29" s="450"/>
      <c r="G29" s="450"/>
      <c r="H29" s="450"/>
      <c r="I29" s="450"/>
      <c r="J29" s="450"/>
      <c r="K29" s="451"/>
      <c r="L29" s="471">
        <v>43</v>
      </c>
      <c r="M29" s="472"/>
      <c r="N29" s="472"/>
      <c r="O29" s="472"/>
      <c r="P29" s="514"/>
      <c r="Q29" s="471">
        <v>6860</v>
      </c>
      <c r="R29" s="472"/>
      <c r="S29" s="472"/>
      <c r="T29" s="472"/>
      <c r="U29" s="472"/>
      <c r="V29" s="514"/>
      <c r="W29" s="569"/>
      <c r="X29" s="570"/>
      <c r="Y29" s="571"/>
      <c r="Z29" s="470" t="s">
        <v>177</v>
      </c>
      <c r="AA29" s="450"/>
      <c r="AB29" s="450"/>
      <c r="AC29" s="450"/>
      <c r="AD29" s="450"/>
      <c r="AE29" s="450"/>
      <c r="AF29" s="450"/>
      <c r="AG29" s="451"/>
      <c r="AH29" s="471">
        <v>3886</v>
      </c>
      <c r="AI29" s="472"/>
      <c r="AJ29" s="472"/>
      <c r="AK29" s="472"/>
      <c r="AL29" s="514"/>
      <c r="AM29" s="471">
        <v>12503426</v>
      </c>
      <c r="AN29" s="472"/>
      <c r="AO29" s="472"/>
      <c r="AP29" s="472"/>
      <c r="AQ29" s="472"/>
      <c r="AR29" s="514"/>
      <c r="AS29" s="471">
        <v>3218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12500811</v>
      </c>
      <c r="BO29" s="421"/>
      <c r="BP29" s="421"/>
      <c r="BQ29" s="421"/>
      <c r="BR29" s="421"/>
      <c r="BS29" s="421"/>
      <c r="BT29" s="421"/>
      <c r="BU29" s="422"/>
      <c r="BV29" s="420">
        <v>13664466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18702960</v>
      </c>
      <c r="BO30" s="540"/>
      <c r="BP30" s="540"/>
      <c r="BQ30" s="540"/>
      <c r="BR30" s="540"/>
      <c r="BS30" s="540"/>
      <c r="BT30" s="540"/>
      <c r="BU30" s="541"/>
      <c r="BV30" s="539">
        <v>19642827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鹿児島市国民健康保険事業特別会計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IF('各会計、関係団体の財政状況及び健全化判断比率'!B31="","",'各会計、関係団体の財政状況及び健全化判断比率'!B31)</f>
        <v>鹿児島市病院事業特別会計</v>
      </c>
      <c r="AP34" s="611"/>
      <c r="AQ34" s="611"/>
      <c r="AR34" s="611"/>
      <c r="AS34" s="611"/>
      <c r="AT34" s="611"/>
      <c r="AU34" s="611"/>
      <c r="AV34" s="611"/>
      <c r="AW34" s="611"/>
      <c r="AX34" s="611"/>
      <c r="AY34" s="611"/>
      <c r="AZ34" s="611"/>
      <c r="BA34" s="611"/>
      <c r="BB34" s="611"/>
      <c r="BC34" s="611"/>
      <c r="BD34" s="175"/>
      <c r="BE34" s="610">
        <f>IF(BG34="","",MAX(C34:D43,U34:V43,AM34:AN43)+1)</f>
        <v>14</v>
      </c>
      <c r="BF34" s="610"/>
      <c r="BG34" s="611" t="str">
        <f>IF('各会計、関係団体の財政状況及び健全化判断比率'!B37="","",'各会計、関係団体の財政状況及び健全化判断比率'!B37)</f>
        <v>鹿児島市中央卸売市場特別会計</v>
      </c>
      <c r="BH34" s="611"/>
      <c r="BI34" s="611"/>
      <c r="BJ34" s="611"/>
      <c r="BK34" s="611"/>
      <c r="BL34" s="611"/>
      <c r="BM34" s="611"/>
      <c r="BN34" s="611"/>
      <c r="BO34" s="611"/>
      <c r="BP34" s="611"/>
      <c r="BQ34" s="611"/>
      <c r="BR34" s="611"/>
      <c r="BS34" s="611"/>
      <c r="BT34" s="611"/>
      <c r="BU34" s="611"/>
      <c r="BV34" s="175"/>
      <c r="BW34" s="610">
        <f>IF(BY34="","",MAX(C34:D43,U34:V43,AM34:AN43,BE34:BF43)+1)</f>
        <v>16</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公益財団法人鹿児島市環境サービス財団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c r="A35" s="175"/>
      <c r="B35" s="202"/>
      <c r="C35" s="610">
        <f>IF(E35="","",C34+1)</f>
        <v>2</v>
      </c>
      <c r="D35" s="610"/>
      <c r="E35" s="611" t="str">
        <f>IF('各会計、関係団体の財政状況及び健全化判断比率'!B8="","",'各会計、関係団体の財政状況及び健全化判断比率'!B8)</f>
        <v>鹿児島市土地区画整理事業清算特別会計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鹿児島市介護保険特別会計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IF('各会計、関係団体の財政状況及び健全化判断比率'!B32="","",'各会計、関係団体の財政状況及び健全化判断比率'!B32)</f>
        <v>鹿児島市交通事業特別会計</v>
      </c>
      <c r="AP35" s="611"/>
      <c r="AQ35" s="611"/>
      <c r="AR35" s="611"/>
      <c r="AS35" s="611"/>
      <c r="AT35" s="611"/>
      <c r="AU35" s="611"/>
      <c r="AV35" s="611"/>
      <c r="AW35" s="611"/>
      <c r="AX35" s="611"/>
      <c r="AY35" s="611"/>
      <c r="AZ35" s="611"/>
      <c r="BA35" s="611"/>
      <c r="BB35" s="611"/>
      <c r="BC35" s="611"/>
      <c r="BD35" s="175"/>
      <c r="BE35" s="610">
        <f t="shared" ref="BE35:BE43" si="1">IF(BG35="","",BE34+1)</f>
        <v>15</v>
      </c>
      <c r="BF35" s="610"/>
      <c r="BG35" s="611" t="str">
        <f>IF('各会計、関係団体の財政状況及び健全化判断比率'!B38="","",'各会計、関係団体の財政状況及び健全化判断比率'!B38)</f>
        <v>鹿児島市桜島観光施設特別会計</v>
      </c>
      <c r="BH35" s="611"/>
      <c r="BI35" s="611"/>
      <c r="BJ35" s="611"/>
      <c r="BK35" s="611"/>
      <c r="BL35" s="611"/>
      <c r="BM35" s="611"/>
      <c r="BN35" s="611"/>
      <c r="BO35" s="611"/>
      <c r="BP35" s="611"/>
      <c r="BQ35" s="611"/>
      <c r="BR35" s="611"/>
      <c r="BS35" s="611"/>
      <c r="BT35" s="611"/>
      <c r="BU35" s="611"/>
      <c r="BV35" s="175"/>
      <c r="BW35" s="610">
        <f t="shared" ref="BW35:BW43" si="2">IF(BY35="","",BW34+1)</f>
        <v>17</v>
      </c>
      <c r="BX35" s="610"/>
      <c r="BY35" s="611" t="str">
        <f>IF('各会計、関係団体の財政状況及び健全化判断比率'!B69="","",'各会計、関係団体の財政状況及び健全化判断比率'!B69)</f>
        <v>鹿児島県後期高齢者医療広域連合（一般会計）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鹿児島まちづくり土地区画整理協会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c r="A36" s="175"/>
      <c r="B36" s="202"/>
      <c r="C36" s="610">
        <f>IF(E36="","",C35+1)</f>
        <v>3</v>
      </c>
      <c r="D36" s="610"/>
      <c r="E36" s="611" t="str">
        <f>IF('各会計、関係団体の財政状況及び健全化判断比率'!B9="","",'各会計、関係団体の財政状況及び健全化判断比率'!B9)</f>
        <v>鹿児島市地域下水道事業特別会計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鹿児島市後期高齢者医療特別会計</v>
      </c>
      <c r="X36" s="611"/>
      <c r="Y36" s="611"/>
      <c r="Z36" s="611"/>
      <c r="AA36" s="611"/>
      <c r="AB36" s="611"/>
      <c r="AC36" s="611"/>
      <c r="AD36" s="611"/>
      <c r="AE36" s="611"/>
      <c r="AF36" s="611"/>
      <c r="AG36" s="611"/>
      <c r="AH36" s="611"/>
      <c r="AI36" s="611"/>
      <c r="AJ36" s="611"/>
      <c r="AK36" s="611"/>
      <c r="AL36" s="175"/>
      <c r="AM36" s="610">
        <f t="shared" si="0"/>
        <v>10</v>
      </c>
      <c r="AN36" s="610"/>
      <c r="AO36" s="611" t="str">
        <f>IF('各会計、関係団体の財政状況及び健全化判断比率'!B33="","",'各会計、関係団体の財政状況及び健全化判断比率'!B33)</f>
        <v>鹿児島市水道事業特別会計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18</v>
      </c>
      <c r="BX36" s="610"/>
      <c r="BY36" s="611" t="str">
        <f>IF('各会計、関係団体の財政状況及び健全化判断比率'!B70="","",'各会計、関係団体の財政状況及び健全化判断比率'!B70)</f>
        <v>鹿児島県後期高齢者医療広域連合（特別会計）</v>
      </c>
      <c r="BZ36" s="611"/>
      <c r="CA36" s="611"/>
      <c r="CB36" s="611"/>
      <c r="CC36" s="611"/>
      <c r="CD36" s="611"/>
      <c r="CE36" s="611"/>
      <c r="CF36" s="611"/>
      <c r="CG36" s="611"/>
      <c r="CH36" s="611"/>
      <c r="CI36" s="611"/>
      <c r="CJ36" s="611"/>
      <c r="CK36" s="611"/>
      <c r="CL36" s="611"/>
      <c r="CM36" s="611"/>
      <c r="CN36" s="175"/>
      <c r="CO36" s="610">
        <f t="shared" si="3"/>
        <v>21</v>
      </c>
      <c r="CP36" s="610"/>
      <c r="CQ36" s="611" t="str">
        <f>IF('各会計、関係団体の財政状況及び健全化判断比率'!BS9="","",'各会計、関係団体の財政状況及び健全化判断比率'!BS9)</f>
        <v>鹿児島市中小企業勤労者福祉サービスセンター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c r="A37" s="175"/>
      <c r="B37" s="202"/>
      <c r="C37" s="610">
        <f>IF(E37="","",C36+1)</f>
        <v>4</v>
      </c>
      <c r="D37" s="610"/>
      <c r="E37" s="611" t="str">
        <f>IF('各会計、関係団体の財政状況及び健全化判断比率'!B10="","",'各会計、関係団体の財政状況及び健全化判断比率'!B10)</f>
        <v>鹿児島市母子父子寡婦福祉資金貸付事業特別会計</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11</v>
      </c>
      <c r="AN37" s="610"/>
      <c r="AO37" s="611" t="str">
        <f>IF('各会計、関係団体の財政状況及び健全化判断比率'!B34="","",'各会計、関係団体の財政状況及び健全化判断比率'!B34)</f>
        <v>鹿児島市工業用水道事業特別会計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f t="shared" si="3"/>
        <v>22</v>
      </c>
      <c r="CP37" s="610"/>
      <c r="CQ37" s="611" t="str">
        <f>IF('各会計、関係団体の財政状況及び健全化判断比率'!BS10="","",'各会計、関係団体の財政状況及び健全化判断比率'!BS10)</f>
        <v>かごしま教育文化振興財団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f t="shared" si="0"/>
        <v>12</v>
      </c>
      <c r="AN38" s="610"/>
      <c r="AO38" s="611" t="str">
        <f>IF('各会計、関係団体の財政状況及び健全化判断比率'!B35="","",'各会計、関係団体の財政状況及び健全化判断比率'!B35)</f>
        <v>鹿児島市公共下水道事業特別会計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f t="shared" si="3"/>
        <v>23</v>
      </c>
      <c r="CP38" s="610"/>
      <c r="CQ38" s="611" t="str">
        <f>IF('各会計、関係団体の財政状況及び健全化判断比率'!BS11="","",'各会計、関係団体の財政状況及び健全化判断比率'!BS11)</f>
        <v>鹿児島市水族館公社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f t="shared" si="0"/>
        <v>13</v>
      </c>
      <c r="AN39" s="610"/>
      <c r="AO39" s="611" t="str">
        <f>IF('各会計、関係団体の財政状況及び健全化判断比率'!B36="","",'各会計、関係団体の財政状況及び健全化判断比率'!B36)</f>
        <v>鹿児島市船舶事業特別会計</v>
      </c>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24</v>
      </c>
      <c r="CP39" s="610"/>
      <c r="CQ39" s="611" t="str">
        <f>IF('各会計、関係団体の財政状況及び健全化判断比率'!BS12="","",'各会計、関係団体の財政状況及び健全化判断比率'!BS12)</f>
        <v>鹿児島中央地下駐車場</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25</v>
      </c>
      <c r="CP40" s="610"/>
      <c r="CQ40" s="611" t="str">
        <f>IF('各会計、関係団体の財政状況及び健全化判断比率'!BS13="","",'各会計、関係団体の財政状況及び健全化判断比率'!BS13)</f>
        <v>西郷南洲顕彰会</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f t="shared" si="3"/>
        <v>26</v>
      </c>
      <c r="CP41" s="610"/>
      <c r="CQ41" s="611" t="str">
        <f>IF('各会計、関係団体の財政状況及び健全化判断比率'!BS14="","",'各会計、関係団体の財政状況及び健全化判断比率'!BS14)</f>
        <v>鹿児島観光コンベンション協会</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f t="shared" si="3"/>
        <v>27</v>
      </c>
      <c r="CP42" s="610"/>
      <c r="CQ42" s="611" t="str">
        <f>IF('各会計、関係団体の財政状況及び健全化判断比率'!BS15="","",'各会計、関係団体の財政状況及び健全化判断比率'!BS15)</f>
        <v>まちづくり鹿児島</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f t="shared" si="3"/>
        <v>28</v>
      </c>
      <c r="CP43" s="610"/>
      <c r="CQ43" s="611" t="str">
        <f>IF('各会計、関係団体の財政状況及び健全化判断比率'!BS16="","",'各会計、関係団体の財政状況及び健全化判断比率'!BS16)</f>
        <v>鹿児島市国際交流財団</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PxsJ6XfP1XkbaFQhJ3OUir6z+T5Z06YSNISMzESAGePNaC8p2CPuLSu1kfTIs684yE8aOW/XjEoFppALJK+wUw==" saltValue="p++XR5mpYanca2p2b8H+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162" t="s">
        <v>542</v>
      </c>
      <c r="D34" s="1162"/>
      <c r="E34" s="1163"/>
      <c r="F34" s="32" t="s">
        <v>543</v>
      </c>
      <c r="G34" s="33" t="s">
        <v>544</v>
      </c>
      <c r="H34" s="33" t="s">
        <v>545</v>
      </c>
      <c r="I34" s="33" t="s">
        <v>546</v>
      </c>
      <c r="J34" s="34" t="s">
        <v>547</v>
      </c>
      <c r="K34" s="22"/>
      <c r="L34" s="22"/>
      <c r="M34" s="22"/>
      <c r="N34" s="22"/>
      <c r="O34" s="22"/>
      <c r="P34" s="22"/>
    </row>
    <row r="35" spans="1:16" ht="39" customHeight="1">
      <c r="A35" s="22"/>
      <c r="B35" s="35"/>
      <c r="C35" s="1158" t="s">
        <v>548</v>
      </c>
      <c r="D35" s="1158"/>
      <c r="E35" s="1159"/>
      <c r="F35" s="36">
        <v>9.4600000000000009</v>
      </c>
      <c r="G35" s="37">
        <v>9.17</v>
      </c>
      <c r="H35" s="37">
        <v>9.6</v>
      </c>
      <c r="I35" s="37">
        <v>10.24</v>
      </c>
      <c r="J35" s="38">
        <v>8.3000000000000007</v>
      </c>
      <c r="K35" s="22"/>
      <c r="L35" s="22"/>
      <c r="M35" s="22"/>
      <c r="N35" s="22"/>
      <c r="O35" s="22"/>
      <c r="P35" s="22"/>
    </row>
    <row r="36" spans="1:16" ht="39" customHeight="1">
      <c r="A36" s="22"/>
      <c r="B36" s="35"/>
      <c r="C36" s="1158" t="s">
        <v>549</v>
      </c>
      <c r="D36" s="1158"/>
      <c r="E36" s="1159"/>
      <c r="F36" s="36">
        <v>7.39</v>
      </c>
      <c r="G36" s="37">
        <v>6.76</v>
      </c>
      <c r="H36" s="37">
        <v>6.91</v>
      </c>
      <c r="I36" s="37">
        <v>7.24</v>
      </c>
      <c r="J36" s="38">
        <v>7.47</v>
      </c>
      <c r="K36" s="22"/>
      <c r="L36" s="22"/>
      <c r="M36" s="22"/>
      <c r="N36" s="22"/>
      <c r="O36" s="22"/>
      <c r="P36" s="22"/>
    </row>
    <row r="37" spans="1:16" ht="39" customHeight="1">
      <c r="A37" s="22"/>
      <c r="B37" s="35"/>
      <c r="C37" s="1158" t="s">
        <v>550</v>
      </c>
      <c r="D37" s="1158"/>
      <c r="E37" s="1159"/>
      <c r="F37" s="36">
        <v>4.38</v>
      </c>
      <c r="G37" s="37">
        <v>4.58</v>
      </c>
      <c r="H37" s="37">
        <v>4.72</v>
      </c>
      <c r="I37" s="37">
        <v>4.8600000000000003</v>
      </c>
      <c r="J37" s="38">
        <v>4.7300000000000004</v>
      </c>
      <c r="K37" s="22"/>
      <c r="L37" s="22"/>
      <c r="M37" s="22"/>
      <c r="N37" s="22"/>
      <c r="O37" s="22"/>
      <c r="P37" s="22"/>
    </row>
    <row r="38" spans="1:16" ht="39" customHeight="1">
      <c r="A38" s="22"/>
      <c r="B38" s="35"/>
      <c r="C38" s="1158" t="s">
        <v>551</v>
      </c>
      <c r="D38" s="1158"/>
      <c r="E38" s="1159"/>
      <c r="F38" s="36">
        <v>3.32</v>
      </c>
      <c r="G38" s="37">
        <v>3.26</v>
      </c>
      <c r="H38" s="37">
        <v>6.45</v>
      </c>
      <c r="I38" s="37">
        <v>4.8099999999999996</v>
      </c>
      <c r="J38" s="38">
        <v>3.8</v>
      </c>
      <c r="K38" s="22"/>
      <c r="L38" s="22"/>
      <c r="M38" s="22"/>
      <c r="N38" s="22"/>
      <c r="O38" s="22"/>
      <c r="P38" s="22"/>
    </row>
    <row r="39" spans="1:16" ht="39" customHeight="1">
      <c r="A39" s="22"/>
      <c r="B39" s="35"/>
      <c r="C39" s="1158" t="s">
        <v>552</v>
      </c>
      <c r="D39" s="1158"/>
      <c r="E39" s="1159"/>
      <c r="F39" s="36">
        <v>0.34</v>
      </c>
      <c r="G39" s="37">
        <v>0.59</v>
      </c>
      <c r="H39" s="37">
        <v>0.76</v>
      </c>
      <c r="I39" s="37">
        <v>1.43</v>
      </c>
      <c r="J39" s="38">
        <v>0.65</v>
      </c>
      <c r="K39" s="22"/>
      <c r="L39" s="22"/>
      <c r="M39" s="22"/>
      <c r="N39" s="22"/>
      <c r="O39" s="22"/>
      <c r="P39" s="22"/>
    </row>
    <row r="40" spans="1:16" ht="39" customHeight="1">
      <c r="A40" s="22"/>
      <c r="B40" s="35"/>
      <c r="C40" s="1158" t="s">
        <v>553</v>
      </c>
      <c r="D40" s="1158"/>
      <c r="E40" s="1159"/>
      <c r="F40" s="36">
        <v>0.01</v>
      </c>
      <c r="G40" s="37">
        <v>0.08</v>
      </c>
      <c r="H40" s="37">
        <v>0.15</v>
      </c>
      <c r="I40" s="37">
        <v>0.18</v>
      </c>
      <c r="J40" s="38">
        <v>0.12</v>
      </c>
      <c r="K40" s="22"/>
      <c r="L40" s="22"/>
      <c r="M40" s="22"/>
      <c r="N40" s="22"/>
      <c r="O40" s="22"/>
      <c r="P40" s="22"/>
    </row>
    <row r="41" spans="1:16" ht="39" customHeight="1">
      <c r="A41" s="22"/>
      <c r="B41" s="35"/>
      <c r="C41" s="1158" t="s">
        <v>554</v>
      </c>
      <c r="D41" s="1158"/>
      <c r="E41" s="1159"/>
      <c r="F41" s="36">
        <v>0.09</v>
      </c>
      <c r="G41" s="37">
        <v>0.09</v>
      </c>
      <c r="H41" s="37">
        <v>0.09</v>
      </c>
      <c r="I41" s="37">
        <v>0.1</v>
      </c>
      <c r="J41" s="38">
        <v>0.1</v>
      </c>
      <c r="K41" s="22"/>
      <c r="L41" s="22"/>
      <c r="M41" s="22"/>
      <c r="N41" s="22"/>
      <c r="O41" s="22"/>
      <c r="P41" s="22"/>
    </row>
    <row r="42" spans="1:16" ht="39" customHeight="1">
      <c r="A42" s="22"/>
      <c r="B42" s="39"/>
      <c r="C42" s="1158" t="s">
        <v>555</v>
      </c>
      <c r="D42" s="1158"/>
      <c r="E42" s="1159"/>
      <c r="F42" s="36" t="s">
        <v>496</v>
      </c>
      <c r="G42" s="37" t="s">
        <v>496</v>
      </c>
      <c r="H42" s="37" t="s">
        <v>556</v>
      </c>
      <c r="I42" s="37" t="s">
        <v>496</v>
      </c>
      <c r="J42" s="38" t="s">
        <v>496</v>
      </c>
      <c r="K42" s="22"/>
      <c r="L42" s="22"/>
      <c r="M42" s="22"/>
      <c r="N42" s="22"/>
      <c r="O42" s="22"/>
      <c r="P42" s="22"/>
    </row>
    <row r="43" spans="1:16" ht="39" customHeight="1" thickBot="1">
      <c r="A43" s="22"/>
      <c r="B43" s="40"/>
      <c r="C43" s="1160" t="s">
        <v>557</v>
      </c>
      <c r="D43" s="1160"/>
      <c r="E43" s="1161"/>
      <c r="F43" s="41">
        <v>0.89</v>
      </c>
      <c r="G43" s="42">
        <v>0.38</v>
      </c>
      <c r="H43" s="42">
        <v>7.0000000000000007E-2</v>
      </c>
      <c r="I43" s="42">
        <v>0.09</v>
      </c>
      <c r="J43" s="43">
        <v>0.09</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1H2dp4rRVJXetnn9hbZ0ArkZVivpWHkTAqlX692UEsyeotH+w8naL4lPK+NmTJMSIDEZi8ZxwyguYvKSg1uEqw==" saltValue="7rt4ziQ6vBMZhDVAukxS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c r="A45" s="46"/>
      <c r="B45" s="1164" t="s">
        <v>9</v>
      </c>
      <c r="C45" s="1165"/>
      <c r="D45" s="56"/>
      <c r="E45" s="1170" t="s">
        <v>10</v>
      </c>
      <c r="F45" s="1170"/>
      <c r="G45" s="1170"/>
      <c r="H45" s="1170"/>
      <c r="I45" s="1170"/>
      <c r="J45" s="1171"/>
      <c r="K45" s="57">
        <v>24922</v>
      </c>
      <c r="L45" s="58">
        <v>23972</v>
      </c>
      <c r="M45" s="58">
        <v>25557</v>
      </c>
      <c r="N45" s="58">
        <v>24598</v>
      </c>
      <c r="O45" s="59">
        <v>25015</v>
      </c>
      <c r="P45" s="46"/>
      <c r="Q45" s="46"/>
      <c r="R45" s="46"/>
      <c r="S45" s="46"/>
      <c r="T45" s="46"/>
      <c r="U45" s="46"/>
    </row>
    <row r="46" spans="1:21" ht="30.75" customHeight="1">
      <c r="A46" s="46"/>
      <c r="B46" s="1166"/>
      <c r="C46" s="1167"/>
      <c r="D46" s="60"/>
      <c r="E46" s="1172" t="s">
        <v>11</v>
      </c>
      <c r="F46" s="1172"/>
      <c r="G46" s="1172"/>
      <c r="H46" s="1172"/>
      <c r="I46" s="1172"/>
      <c r="J46" s="1173"/>
      <c r="K46" s="61" t="s">
        <v>496</v>
      </c>
      <c r="L46" s="62" t="s">
        <v>496</v>
      </c>
      <c r="M46" s="62" t="s">
        <v>496</v>
      </c>
      <c r="N46" s="62" t="s">
        <v>496</v>
      </c>
      <c r="O46" s="63" t="s">
        <v>496</v>
      </c>
      <c r="P46" s="46"/>
      <c r="Q46" s="46"/>
      <c r="R46" s="46"/>
      <c r="S46" s="46"/>
      <c r="T46" s="46"/>
      <c r="U46" s="46"/>
    </row>
    <row r="47" spans="1:21" ht="30.75" customHeight="1">
      <c r="A47" s="46"/>
      <c r="B47" s="1166"/>
      <c r="C47" s="1167"/>
      <c r="D47" s="60"/>
      <c r="E47" s="1172" t="s">
        <v>12</v>
      </c>
      <c r="F47" s="1172"/>
      <c r="G47" s="1172"/>
      <c r="H47" s="1172"/>
      <c r="I47" s="1172"/>
      <c r="J47" s="1173"/>
      <c r="K47" s="61" t="s">
        <v>496</v>
      </c>
      <c r="L47" s="62" t="s">
        <v>496</v>
      </c>
      <c r="M47" s="62" t="s">
        <v>496</v>
      </c>
      <c r="N47" s="62" t="s">
        <v>496</v>
      </c>
      <c r="O47" s="63" t="s">
        <v>496</v>
      </c>
      <c r="P47" s="46"/>
      <c r="Q47" s="46"/>
      <c r="R47" s="46"/>
      <c r="S47" s="46"/>
      <c r="T47" s="46"/>
      <c r="U47" s="46"/>
    </row>
    <row r="48" spans="1:21" ht="30.75" customHeight="1">
      <c r="A48" s="46"/>
      <c r="B48" s="1166"/>
      <c r="C48" s="1167"/>
      <c r="D48" s="60"/>
      <c r="E48" s="1172" t="s">
        <v>13</v>
      </c>
      <c r="F48" s="1172"/>
      <c r="G48" s="1172"/>
      <c r="H48" s="1172"/>
      <c r="I48" s="1172"/>
      <c r="J48" s="1173"/>
      <c r="K48" s="61">
        <v>1363</v>
      </c>
      <c r="L48" s="62">
        <v>3010</v>
      </c>
      <c r="M48" s="62">
        <v>3058</v>
      </c>
      <c r="N48" s="62">
        <v>3416</v>
      </c>
      <c r="O48" s="63">
        <v>3455</v>
      </c>
      <c r="P48" s="46"/>
      <c r="Q48" s="46"/>
      <c r="R48" s="46"/>
      <c r="S48" s="46"/>
      <c r="T48" s="46"/>
      <c r="U48" s="46"/>
    </row>
    <row r="49" spans="1:21" ht="30.75" customHeight="1">
      <c r="A49" s="46"/>
      <c r="B49" s="1166"/>
      <c r="C49" s="1167"/>
      <c r="D49" s="60"/>
      <c r="E49" s="1172" t="s">
        <v>14</v>
      </c>
      <c r="F49" s="1172"/>
      <c r="G49" s="1172"/>
      <c r="H49" s="1172"/>
      <c r="I49" s="1172"/>
      <c r="J49" s="1173"/>
      <c r="K49" s="61" t="s">
        <v>496</v>
      </c>
      <c r="L49" s="62" t="s">
        <v>496</v>
      </c>
      <c r="M49" s="62" t="s">
        <v>496</v>
      </c>
      <c r="N49" s="62" t="s">
        <v>496</v>
      </c>
      <c r="O49" s="63" t="s">
        <v>496</v>
      </c>
      <c r="P49" s="46"/>
      <c r="Q49" s="46"/>
      <c r="R49" s="46"/>
      <c r="S49" s="46"/>
      <c r="T49" s="46"/>
      <c r="U49" s="46"/>
    </row>
    <row r="50" spans="1:21" ht="30.75" customHeight="1">
      <c r="A50" s="46"/>
      <c r="B50" s="1166"/>
      <c r="C50" s="1167"/>
      <c r="D50" s="60"/>
      <c r="E50" s="1172" t="s">
        <v>15</v>
      </c>
      <c r="F50" s="1172"/>
      <c r="G50" s="1172"/>
      <c r="H50" s="1172"/>
      <c r="I50" s="1172"/>
      <c r="J50" s="1173"/>
      <c r="K50" s="61">
        <v>60</v>
      </c>
      <c r="L50" s="62">
        <v>61</v>
      </c>
      <c r="M50" s="62">
        <v>62</v>
      </c>
      <c r="N50" s="62">
        <v>62</v>
      </c>
      <c r="O50" s="63">
        <v>61</v>
      </c>
      <c r="P50" s="46"/>
      <c r="Q50" s="46"/>
      <c r="R50" s="46"/>
      <c r="S50" s="46"/>
      <c r="T50" s="46"/>
      <c r="U50" s="46"/>
    </row>
    <row r="51" spans="1:21" ht="30.75" customHeight="1">
      <c r="A51" s="46"/>
      <c r="B51" s="1168"/>
      <c r="C51" s="1169"/>
      <c r="D51" s="64"/>
      <c r="E51" s="1172" t="s">
        <v>16</v>
      </c>
      <c r="F51" s="1172"/>
      <c r="G51" s="1172"/>
      <c r="H51" s="1172"/>
      <c r="I51" s="1172"/>
      <c r="J51" s="1173"/>
      <c r="K51" s="61" t="s">
        <v>496</v>
      </c>
      <c r="L51" s="62" t="s">
        <v>496</v>
      </c>
      <c r="M51" s="62" t="s">
        <v>496</v>
      </c>
      <c r="N51" s="62" t="s">
        <v>496</v>
      </c>
      <c r="O51" s="63" t="s">
        <v>496</v>
      </c>
      <c r="P51" s="46"/>
      <c r="Q51" s="46"/>
      <c r="R51" s="46"/>
      <c r="S51" s="46"/>
      <c r="T51" s="46"/>
      <c r="U51" s="46"/>
    </row>
    <row r="52" spans="1:21" ht="30.75" customHeight="1">
      <c r="A52" s="46"/>
      <c r="B52" s="1174" t="s">
        <v>17</v>
      </c>
      <c r="C52" s="1175"/>
      <c r="D52" s="64"/>
      <c r="E52" s="1172" t="s">
        <v>18</v>
      </c>
      <c r="F52" s="1172"/>
      <c r="G52" s="1172"/>
      <c r="H52" s="1172"/>
      <c r="I52" s="1172"/>
      <c r="J52" s="1173"/>
      <c r="K52" s="61">
        <v>22946</v>
      </c>
      <c r="L52" s="62">
        <v>22700</v>
      </c>
      <c r="M52" s="62">
        <v>22744</v>
      </c>
      <c r="N52" s="62">
        <v>22666</v>
      </c>
      <c r="O52" s="63">
        <v>22421</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3399</v>
      </c>
      <c r="L53" s="67">
        <v>4343</v>
      </c>
      <c r="M53" s="67">
        <v>5933</v>
      </c>
      <c r="N53" s="67">
        <v>5410</v>
      </c>
      <c r="O53" s="68">
        <v>6110</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558</v>
      </c>
      <c r="L57" s="79" t="s">
        <v>559</v>
      </c>
      <c r="M57" s="79" t="s">
        <v>560</v>
      </c>
      <c r="N57" s="79" t="s">
        <v>561</v>
      </c>
      <c r="O57" s="80" t="s">
        <v>562</v>
      </c>
      <c r="P57" s="46"/>
      <c r="Q57" s="46"/>
      <c r="R57" s="46"/>
      <c r="S57" s="46"/>
      <c r="T57" s="46"/>
      <c r="U57" s="46"/>
    </row>
    <row r="58" spans="1:21" ht="31.5" customHeight="1">
      <c r="B58" s="1180" t="s">
        <v>24</v>
      </c>
      <c r="C58" s="1181"/>
      <c r="D58" s="1186" t="s">
        <v>25</v>
      </c>
      <c r="E58" s="1187"/>
      <c r="F58" s="1187"/>
      <c r="G58" s="1187"/>
      <c r="H58" s="1187"/>
      <c r="I58" s="1187"/>
      <c r="J58" s="1188"/>
      <c r="K58" s="81"/>
      <c r="L58" s="82"/>
      <c r="M58" s="82"/>
      <c r="N58" s="82"/>
      <c r="O58" s="83"/>
    </row>
    <row r="59" spans="1:21" ht="31.5" customHeight="1">
      <c r="B59" s="1182"/>
      <c r="C59" s="1183"/>
      <c r="D59" s="1189" t="s">
        <v>26</v>
      </c>
      <c r="E59" s="1190"/>
      <c r="F59" s="1190"/>
      <c r="G59" s="1190"/>
      <c r="H59" s="1190"/>
      <c r="I59" s="1190"/>
      <c r="J59" s="1191"/>
      <c r="K59" s="84"/>
      <c r="L59" s="85"/>
      <c r="M59" s="85"/>
      <c r="N59" s="85"/>
      <c r="O59" s="86"/>
    </row>
    <row r="60" spans="1:21" ht="31.5" customHeight="1" thickBot="1">
      <c r="B60" s="1184"/>
      <c r="C60" s="1185"/>
      <c r="D60" s="1192" t="s">
        <v>27</v>
      </c>
      <c r="E60" s="1193"/>
      <c r="F60" s="1193"/>
      <c r="G60" s="1193"/>
      <c r="H60" s="1193"/>
      <c r="I60" s="1193"/>
      <c r="J60" s="1194"/>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8PPw/GDi1paLC8IwraLRdU2hS3tso2NYqRe3lljDJVEUX6U2PhX3BCe3tn4MpI+GR4OBO4Q2Pwg+VesIOac+Q==" saltValue="GNmpo4/MB+T3sgng77sq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534</v>
      </c>
      <c r="J40" s="101" t="s">
        <v>535</v>
      </c>
      <c r="K40" s="101" t="s">
        <v>536</v>
      </c>
      <c r="L40" s="101" t="s">
        <v>537</v>
      </c>
      <c r="M40" s="102" t="s">
        <v>538</v>
      </c>
    </row>
    <row r="41" spans="2:13" ht="27.75" customHeight="1">
      <c r="B41" s="1195" t="s">
        <v>30</v>
      </c>
      <c r="C41" s="1196"/>
      <c r="D41" s="103"/>
      <c r="E41" s="1201" t="s">
        <v>31</v>
      </c>
      <c r="F41" s="1201"/>
      <c r="G41" s="1201"/>
      <c r="H41" s="1202"/>
      <c r="I41" s="342">
        <v>269828</v>
      </c>
      <c r="J41" s="343">
        <v>260131</v>
      </c>
      <c r="K41" s="343">
        <v>260498</v>
      </c>
      <c r="L41" s="343">
        <v>254284</v>
      </c>
      <c r="M41" s="344">
        <v>247094</v>
      </c>
    </row>
    <row r="42" spans="2:13" ht="27.75" customHeight="1">
      <c r="B42" s="1197"/>
      <c r="C42" s="1198"/>
      <c r="D42" s="104"/>
      <c r="E42" s="1203" t="s">
        <v>32</v>
      </c>
      <c r="F42" s="1203"/>
      <c r="G42" s="1203"/>
      <c r="H42" s="1204"/>
      <c r="I42" s="345">
        <v>357</v>
      </c>
      <c r="J42" s="346">
        <v>301</v>
      </c>
      <c r="K42" s="346">
        <v>245</v>
      </c>
      <c r="L42" s="346">
        <v>190</v>
      </c>
      <c r="M42" s="347">
        <v>134</v>
      </c>
    </row>
    <row r="43" spans="2:13" ht="27.75" customHeight="1">
      <c r="B43" s="1197"/>
      <c r="C43" s="1198"/>
      <c r="D43" s="104"/>
      <c r="E43" s="1203" t="s">
        <v>33</v>
      </c>
      <c r="F43" s="1203"/>
      <c r="G43" s="1203"/>
      <c r="H43" s="1204"/>
      <c r="I43" s="345">
        <v>28391</v>
      </c>
      <c r="J43" s="346">
        <v>40050</v>
      </c>
      <c r="K43" s="346">
        <v>42774</v>
      </c>
      <c r="L43" s="346">
        <v>46969</v>
      </c>
      <c r="M43" s="347">
        <v>50235</v>
      </c>
    </row>
    <row r="44" spans="2:13" ht="27.75" customHeight="1">
      <c r="B44" s="1197"/>
      <c r="C44" s="1198"/>
      <c r="D44" s="104"/>
      <c r="E44" s="1203" t="s">
        <v>34</v>
      </c>
      <c r="F44" s="1203"/>
      <c r="G44" s="1203"/>
      <c r="H44" s="1204"/>
      <c r="I44" s="345" t="s">
        <v>496</v>
      </c>
      <c r="J44" s="346" t="s">
        <v>496</v>
      </c>
      <c r="K44" s="346" t="s">
        <v>496</v>
      </c>
      <c r="L44" s="346" t="s">
        <v>496</v>
      </c>
      <c r="M44" s="347" t="s">
        <v>496</v>
      </c>
    </row>
    <row r="45" spans="2:13" ht="27.75" customHeight="1">
      <c r="B45" s="1197"/>
      <c r="C45" s="1198"/>
      <c r="D45" s="104"/>
      <c r="E45" s="1203" t="s">
        <v>35</v>
      </c>
      <c r="F45" s="1203"/>
      <c r="G45" s="1203"/>
      <c r="H45" s="1204"/>
      <c r="I45" s="345">
        <v>32354</v>
      </c>
      <c r="J45" s="346">
        <v>31845</v>
      </c>
      <c r="K45" s="346">
        <v>32137</v>
      </c>
      <c r="L45" s="346">
        <v>30695</v>
      </c>
      <c r="M45" s="347">
        <v>32584</v>
      </c>
    </row>
    <row r="46" spans="2:13" ht="27.75" customHeight="1">
      <c r="B46" s="1197"/>
      <c r="C46" s="1198"/>
      <c r="D46" s="105"/>
      <c r="E46" s="1203" t="s">
        <v>36</v>
      </c>
      <c r="F46" s="1203"/>
      <c r="G46" s="1203"/>
      <c r="H46" s="1204"/>
      <c r="I46" s="345">
        <v>281</v>
      </c>
      <c r="J46" s="346">
        <v>167</v>
      </c>
      <c r="K46" s="346">
        <v>101</v>
      </c>
      <c r="L46" s="346">
        <v>47</v>
      </c>
      <c r="M46" s="347">
        <v>162</v>
      </c>
    </row>
    <row r="47" spans="2:13" ht="27.75" customHeight="1">
      <c r="B47" s="1197"/>
      <c r="C47" s="1198"/>
      <c r="D47" s="106"/>
      <c r="E47" s="1205" t="s">
        <v>37</v>
      </c>
      <c r="F47" s="1206"/>
      <c r="G47" s="1206"/>
      <c r="H47" s="1207"/>
      <c r="I47" s="345" t="s">
        <v>496</v>
      </c>
      <c r="J47" s="346" t="s">
        <v>496</v>
      </c>
      <c r="K47" s="346" t="s">
        <v>496</v>
      </c>
      <c r="L47" s="346" t="s">
        <v>496</v>
      </c>
      <c r="M47" s="347" t="s">
        <v>496</v>
      </c>
    </row>
    <row r="48" spans="2:13" ht="27.75" customHeight="1">
      <c r="B48" s="1197"/>
      <c r="C48" s="1198"/>
      <c r="D48" s="104"/>
      <c r="E48" s="1203" t="s">
        <v>38</v>
      </c>
      <c r="F48" s="1203"/>
      <c r="G48" s="1203"/>
      <c r="H48" s="1204"/>
      <c r="I48" s="345" t="s">
        <v>496</v>
      </c>
      <c r="J48" s="346" t="s">
        <v>496</v>
      </c>
      <c r="K48" s="346" t="s">
        <v>496</v>
      </c>
      <c r="L48" s="346" t="s">
        <v>496</v>
      </c>
      <c r="M48" s="347" t="s">
        <v>496</v>
      </c>
    </row>
    <row r="49" spans="2:13" ht="27.75" customHeight="1">
      <c r="B49" s="1199"/>
      <c r="C49" s="1200"/>
      <c r="D49" s="104"/>
      <c r="E49" s="1203" t="s">
        <v>39</v>
      </c>
      <c r="F49" s="1203"/>
      <c r="G49" s="1203"/>
      <c r="H49" s="1204"/>
      <c r="I49" s="345" t="s">
        <v>496</v>
      </c>
      <c r="J49" s="346" t="s">
        <v>496</v>
      </c>
      <c r="K49" s="346" t="s">
        <v>496</v>
      </c>
      <c r="L49" s="346" t="s">
        <v>496</v>
      </c>
      <c r="M49" s="347" t="s">
        <v>496</v>
      </c>
    </row>
    <row r="50" spans="2:13" ht="27.75" customHeight="1">
      <c r="B50" s="1208" t="s">
        <v>40</v>
      </c>
      <c r="C50" s="1209"/>
      <c r="D50" s="107"/>
      <c r="E50" s="1203" t="s">
        <v>41</v>
      </c>
      <c r="F50" s="1203"/>
      <c r="G50" s="1203"/>
      <c r="H50" s="1204"/>
      <c r="I50" s="345">
        <v>46945</v>
      </c>
      <c r="J50" s="346">
        <v>37050</v>
      </c>
      <c r="K50" s="346">
        <v>48698</v>
      </c>
      <c r="L50" s="346">
        <v>48139</v>
      </c>
      <c r="M50" s="347">
        <v>46546</v>
      </c>
    </row>
    <row r="51" spans="2:13" ht="27.75" customHeight="1">
      <c r="B51" s="1197"/>
      <c r="C51" s="1198"/>
      <c r="D51" s="104"/>
      <c r="E51" s="1203" t="s">
        <v>42</v>
      </c>
      <c r="F51" s="1203"/>
      <c r="G51" s="1203"/>
      <c r="H51" s="1204"/>
      <c r="I51" s="345">
        <v>55612</v>
      </c>
      <c r="J51" s="346">
        <v>55175</v>
      </c>
      <c r="K51" s="346">
        <v>62217</v>
      </c>
      <c r="L51" s="346">
        <v>63457</v>
      </c>
      <c r="M51" s="347">
        <v>60196</v>
      </c>
    </row>
    <row r="52" spans="2:13" ht="27.75" customHeight="1">
      <c r="B52" s="1199"/>
      <c r="C52" s="1200"/>
      <c r="D52" s="104"/>
      <c r="E52" s="1203" t="s">
        <v>43</v>
      </c>
      <c r="F52" s="1203"/>
      <c r="G52" s="1203"/>
      <c r="H52" s="1204"/>
      <c r="I52" s="345">
        <v>194260</v>
      </c>
      <c r="J52" s="346">
        <v>196531</v>
      </c>
      <c r="K52" s="346">
        <v>193538</v>
      </c>
      <c r="L52" s="346">
        <v>190274</v>
      </c>
      <c r="M52" s="347">
        <v>183951</v>
      </c>
    </row>
    <row r="53" spans="2:13" ht="27.75" customHeight="1" thickBot="1">
      <c r="B53" s="1210" t="s">
        <v>19</v>
      </c>
      <c r="C53" s="1211"/>
      <c r="D53" s="108"/>
      <c r="E53" s="1212" t="s">
        <v>44</v>
      </c>
      <c r="F53" s="1212"/>
      <c r="G53" s="1212"/>
      <c r="H53" s="1213"/>
      <c r="I53" s="348">
        <v>34394</v>
      </c>
      <c r="J53" s="349">
        <v>43738</v>
      </c>
      <c r="K53" s="349">
        <v>31303</v>
      </c>
      <c r="L53" s="349">
        <v>30315</v>
      </c>
      <c r="M53" s="350">
        <v>39516</v>
      </c>
    </row>
    <row r="54" spans="2:13" ht="27.75" customHeight="1">
      <c r="B54" s="109"/>
      <c r="C54" s="110"/>
      <c r="D54" s="110"/>
      <c r="E54" s="111"/>
      <c r="F54" s="111"/>
      <c r="G54" s="111"/>
      <c r="H54" s="111"/>
      <c r="I54" s="112"/>
      <c r="J54" s="112"/>
      <c r="K54" s="112"/>
      <c r="L54" s="112"/>
      <c r="M54" s="112"/>
    </row>
    <row r="55" spans="2:13" ht="13"/>
  </sheetData>
  <sheetProtection algorithmName="SHA-512" hashValue="DH7rHbIlRPGlMsY984ujbc/Fkv9GSJjEDPlrJfoHnGNEh2LjjbXm72I9XTF7zarw5TsxowU9HI1YsRXWmOqOWg==" saltValue="J58jkOYUKzZfXRmvhogu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536</v>
      </c>
      <c r="G54" s="117" t="s">
        <v>537</v>
      </c>
      <c r="H54" s="118" t="s">
        <v>538</v>
      </c>
    </row>
    <row r="55" spans="2:8" ht="52.5" customHeight="1">
      <c r="B55" s="119"/>
      <c r="C55" s="1222" t="s">
        <v>46</v>
      </c>
      <c r="D55" s="1222"/>
      <c r="E55" s="1223"/>
      <c r="F55" s="120">
        <v>10708</v>
      </c>
      <c r="G55" s="120">
        <v>8980</v>
      </c>
      <c r="H55" s="121">
        <v>8064</v>
      </c>
    </row>
    <row r="56" spans="2:8" ht="52.5" customHeight="1">
      <c r="B56" s="122"/>
      <c r="C56" s="1224" t="s">
        <v>47</v>
      </c>
      <c r="D56" s="1224"/>
      <c r="E56" s="1225"/>
      <c r="F56" s="123">
        <v>12145</v>
      </c>
      <c r="G56" s="123">
        <v>13664</v>
      </c>
      <c r="H56" s="124">
        <v>12501</v>
      </c>
    </row>
    <row r="57" spans="2:8" ht="53.25" customHeight="1">
      <c r="B57" s="122"/>
      <c r="C57" s="1226" t="s">
        <v>48</v>
      </c>
      <c r="D57" s="1226"/>
      <c r="E57" s="1227"/>
      <c r="F57" s="125">
        <v>20827</v>
      </c>
      <c r="G57" s="125">
        <v>19643</v>
      </c>
      <c r="H57" s="126">
        <v>18703</v>
      </c>
    </row>
    <row r="58" spans="2:8" ht="45.75" customHeight="1">
      <c r="B58" s="127"/>
      <c r="C58" s="1214" t="s">
        <v>581</v>
      </c>
      <c r="D58" s="1215"/>
      <c r="E58" s="1216"/>
      <c r="F58" s="128">
        <v>8739</v>
      </c>
      <c r="G58" s="128">
        <v>8241</v>
      </c>
      <c r="H58" s="129">
        <v>8241</v>
      </c>
    </row>
    <row r="59" spans="2:8" ht="45.75" customHeight="1">
      <c r="B59" s="127"/>
      <c r="C59" s="1214" t="s">
        <v>582</v>
      </c>
      <c r="D59" s="1215"/>
      <c r="E59" s="1216"/>
      <c r="F59" s="128">
        <v>5125</v>
      </c>
      <c r="G59" s="128">
        <v>5025</v>
      </c>
      <c r="H59" s="129">
        <v>4925</v>
      </c>
    </row>
    <row r="60" spans="2:8" ht="45.75" customHeight="1">
      <c r="B60" s="127"/>
      <c r="C60" s="1214" t="s">
        <v>583</v>
      </c>
      <c r="D60" s="1215"/>
      <c r="E60" s="1216"/>
      <c r="F60" s="128">
        <v>3640</v>
      </c>
      <c r="G60" s="128">
        <v>3540</v>
      </c>
      <c r="H60" s="129">
        <v>3240</v>
      </c>
    </row>
    <row r="61" spans="2:8" ht="45.75" customHeight="1">
      <c r="B61" s="127"/>
      <c r="C61" s="1214" t="s">
        <v>584</v>
      </c>
      <c r="D61" s="1215"/>
      <c r="E61" s="1216"/>
      <c r="F61" s="128">
        <v>1534</v>
      </c>
      <c r="G61" s="128">
        <v>1134</v>
      </c>
      <c r="H61" s="129">
        <v>735</v>
      </c>
    </row>
    <row r="62" spans="2:8" ht="45.75" customHeight="1" thickBot="1">
      <c r="B62" s="130"/>
      <c r="C62" s="1217" t="s">
        <v>585</v>
      </c>
      <c r="D62" s="1218"/>
      <c r="E62" s="1219"/>
      <c r="F62" s="131">
        <v>673</v>
      </c>
      <c r="G62" s="131">
        <v>623</v>
      </c>
      <c r="H62" s="132">
        <v>565</v>
      </c>
    </row>
    <row r="63" spans="2:8" ht="52.5" customHeight="1" thickBot="1">
      <c r="B63" s="133"/>
      <c r="C63" s="1220" t="s">
        <v>49</v>
      </c>
      <c r="D63" s="1220"/>
      <c r="E63" s="1221"/>
      <c r="F63" s="134">
        <v>43680</v>
      </c>
      <c r="G63" s="134">
        <v>42288</v>
      </c>
      <c r="H63" s="135">
        <v>39268</v>
      </c>
    </row>
    <row r="64" spans="2:8" ht="13"/>
  </sheetData>
  <sheetProtection algorithmName="SHA-512" hashValue="WXlSdj8DUUi6oWEaskvU4TLDnGx4upCspXyy5vkWB/FMXA2IWlpRtX1CbyyvTijL8DOexd//3Nqcsf0J8jmlfA==" saltValue="JG35oL7/6QvJcj2RtJ0Z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B891-CD48-47A2-B1C0-D8645758F229}">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587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588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5" t="s">
        <v>589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590</v>
      </c>
    </row>
    <row r="50" spans="1:109" ht="13">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534</v>
      </c>
      <c r="BQ50" s="1232"/>
      <c r="BR50" s="1232"/>
      <c r="BS50" s="1232"/>
      <c r="BT50" s="1232"/>
      <c r="BU50" s="1232"/>
      <c r="BV50" s="1232"/>
      <c r="BW50" s="1232"/>
      <c r="BX50" s="1232" t="s">
        <v>535</v>
      </c>
      <c r="BY50" s="1232"/>
      <c r="BZ50" s="1232"/>
      <c r="CA50" s="1232"/>
      <c r="CB50" s="1232"/>
      <c r="CC50" s="1232"/>
      <c r="CD50" s="1232"/>
      <c r="CE50" s="1232"/>
      <c r="CF50" s="1232" t="s">
        <v>536</v>
      </c>
      <c r="CG50" s="1232"/>
      <c r="CH50" s="1232"/>
      <c r="CI50" s="1232"/>
      <c r="CJ50" s="1232"/>
      <c r="CK50" s="1232"/>
      <c r="CL50" s="1232"/>
      <c r="CM50" s="1232"/>
      <c r="CN50" s="1232" t="s">
        <v>537</v>
      </c>
      <c r="CO50" s="1232"/>
      <c r="CP50" s="1232"/>
      <c r="CQ50" s="1232"/>
      <c r="CR50" s="1232"/>
      <c r="CS50" s="1232"/>
      <c r="CT50" s="1232"/>
      <c r="CU50" s="1232"/>
      <c r="CV50" s="1232" t="s">
        <v>538</v>
      </c>
      <c r="CW50" s="1232"/>
      <c r="CX50" s="1232"/>
      <c r="CY50" s="1232"/>
      <c r="CZ50" s="1232"/>
      <c r="DA50" s="1232"/>
      <c r="DB50" s="1232"/>
      <c r="DC50" s="1232"/>
    </row>
    <row r="51" spans="1:109" ht="13.5" customHeight="1">
      <c r="B51" s="259"/>
      <c r="G51" s="1245"/>
      <c r="H51" s="1245"/>
      <c r="I51" s="1246"/>
      <c r="J51" s="1246"/>
      <c r="K51" s="1244"/>
      <c r="L51" s="1244"/>
      <c r="M51" s="1244"/>
      <c r="N51" s="1244"/>
      <c r="AM51" s="359"/>
      <c r="AN51" s="1234" t="s">
        <v>591</v>
      </c>
      <c r="AO51" s="1234"/>
      <c r="AP51" s="1234"/>
      <c r="AQ51" s="1234"/>
      <c r="AR51" s="1234"/>
      <c r="AS51" s="1234"/>
      <c r="AT51" s="1234"/>
      <c r="AU51" s="1234"/>
      <c r="AV51" s="1234"/>
      <c r="AW51" s="1234"/>
      <c r="AX51" s="1234"/>
      <c r="AY51" s="1234"/>
      <c r="AZ51" s="1234"/>
      <c r="BA51" s="1234"/>
      <c r="BB51" s="1234" t="s">
        <v>592</v>
      </c>
      <c r="BC51" s="1234"/>
      <c r="BD51" s="1234"/>
      <c r="BE51" s="1234"/>
      <c r="BF51" s="1234"/>
      <c r="BG51" s="1234"/>
      <c r="BH51" s="1234"/>
      <c r="BI51" s="1234"/>
      <c r="BJ51" s="1234"/>
      <c r="BK51" s="1234"/>
      <c r="BL51" s="1234"/>
      <c r="BM51" s="1234"/>
      <c r="BN51" s="1234"/>
      <c r="BO51" s="1234"/>
      <c r="BP51" s="1233">
        <v>30</v>
      </c>
      <c r="BQ51" s="1233"/>
      <c r="BR51" s="1233"/>
      <c r="BS51" s="1233"/>
      <c r="BT51" s="1233"/>
      <c r="BU51" s="1233"/>
      <c r="BV51" s="1233"/>
      <c r="BW51" s="1233"/>
      <c r="BX51" s="1233">
        <v>37.299999999999997</v>
      </c>
      <c r="BY51" s="1233"/>
      <c r="BZ51" s="1233"/>
      <c r="CA51" s="1233"/>
      <c r="CB51" s="1233"/>
      <c r="CC51" s="1233"/>
      <c r="CD51" s="1233"/>
      <c r="CE51" s="1233"/>
      <c r="CF51" s="1233">
        <v>25.6</v>
      </c>
      <c r="CG51" s="1233"/>
      <c r="CH51" s="1233"/>
      <c r="CI51" s="1233"/>
      <c r="CJ51" s="1233"/>
      <c r="CK51" s="1233"/>
      <c r="CL51" s="1233"/>
      <c r="CM51" s="1233"/>
      <c r="CN51" s="1233">
        <v>25.1</v>
      </c>
      <c r="CO51" s="1233"/>
      <c r="CP51" s="1233"/>
      <c r="CQ51" s="1233"/>
      <c r="CR51" s="1233"/>
      <c r="CS51" s="1233"/>
      <c r="CT51" s="1233"/>
      <c r="CU51" s="1233"/>
      <c r="CV51" s="1233">
        <v>32</v>
      </c>
      <c r="CW51" s="1233"/>
      <c r="CX51" s="1233"/>
      <c r="CY51" s="1233"/>
      <c r="CZ51" s="1233"/>
      <c r="DA51" s="1233"/>
      <c r="DB51" s="1233"/>
      <c r="DC51" s="1233"/>
    </row>
    <row r="52" spans="1:109" ht="13">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593</v>
      </c>
      <c r="BC53" s="1234"/>
      <c r="BD53" s="1234"/>
      <c r="BE53" s="1234"/>
      <c r="BF53" s="1234"/>
      <c r="BG53" s="1234"/>
      <c r="BH53" s="1234"/>
      <c r="BI53" s="1234"/>
      <c r="BJ53" s="1234"/>
      <c r="BK53" s="1234"/>
      <c r="BL53" s="1234"/>
      <c r="BM53" s="1234"/>
      <c r="BN53" s="1234"/>
      <c r="BO53" s="1234"/>
      <c r="BP53" s="1233">
        <v>59.6</v>
      </c>
      <c r="BQ53" s="1233"/>
      <c r="BR53" s="1233"/>
      <c r="BS53" s="1233"/>
      <c r="BT53" s="1233"/>
      <c r="BU53" s="1233"/>
      <c r="BV53" s="1233"/>
      <c r="BW53" s="1233"/>
      <c r="BX53" s="1233">
        <v>60.7</v>
      </c>
      <c r="BY53" s="1233"/>
      <c r="BZ53" s="1233"/>
      <c r="CA53" s="1233"/>
      <c r="CB53" s="1233"/>
      <c r="CC53" s="1233"/>
      <c r="CD53" s="1233"/>
      <c r="CE53" s="1233"/>
      <c r="CF53" s="1233">
        <v>60.6</v>
      </c>
      <c r="CG53" s="1233"/>
      <c r="CH53" s="1233"/>
      <c r="CI53" s="1233"/>
      <c r="CJ53" s="1233"/>
      <c r="CK53" s="1233"/>
      <c r="CL53" s="1233"/>
      <c r="CM53" s="1233"/>
      <c r="CN53" s="1233">
        <v>62.1</v>
      </c>
      <c r="CO53" s="1233"/>
      <c r="CP53" s="1233"/>
      <c r="CQ53" s="1233"/>
      <c r="CR53" s="1233"/>
      <c r="CS53" s="1233"/>
      <c r="CT53" s="1233"/>
      <c r="CU53" s="1233"/>
      <c r="CV53" s="1233">
        <v>63.5</v>
      </c>
      <c r="CW53" s="1233"/>
      <c r="CX53" s="1233"/>
      <c r="CY53" s="1233"/>
      <c r="CZ53" s="1233"/>
      <c r="DA53" s="1233"/>
      <c r="DB53" s="1233"/>
      <c r="DC53" s="1233"/>
    </row>
    <row r="54" spans="1:109" ht="13">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c r="A55" s="358"/>
      <c r="B55" s="259"/>
      <c r="G55" s="1228"/>
      <c r="H55" s="1228"/>
      <c r="I55" s="1228"/>
      <c r="J55" s="1228"/>
      <c r="K55" s="1244"/>
      <c r="L55" s="1244"/>
      <c r="M55" s="1244"/>
      <c r="N55" s="1244"/>
      <c r="AN55" s="1232" t="s">
        <v>594</v>
      </c>
      <c r="AO55" s="1232"/>
      <c r="AP55" s="1232"/>
      <c r="AQ55" s="1232"/>
      <c r="AR55" s="1232"/>
      <c r="AS55" s="1232"/>
      <c r="AT55" s="1232"/>
      <c r="AU55" s="1232"/>
      <c r="AV55" s="1232"/>
      <c r="AW55" s="1232"/>
      <c r="AX55" s="1232"/>
      <c r="AY55" s="1232"/>
      <c r="AZ55" s="1232"/>
      <c r="BA55" s="1232"/>
      <c r="BB55" s="1234" t="s">
        <v>592</v>
      </c>
      <c r="BC55" s="1234"/>
      <c r="BD55" s="1234"/>
      <c r="BE55" s="1234"/>
      <c r="BF55" s="1234"/>
      <c r="BG55" s="1234"/>
      <c r="BH55" s="1234"/>
      <c r="BI55" s="1234"/>
      <c r="BJ55" s="1234"/>
      <c r="BK55" s="1234"/>
      <c r="BL55" s="1234"/>
      <c r="BM55" s="1234"/>
      <c r="BN55" s="1234"/>
      <c r="BO55" s="1234"/>
      <c r="BP55" s="1233">
        <v>33.9</v>
      </c>
      <c r="BQ55" s="1233"/>
      <c r="BR55" s="1233"/>
      <c r="BS55" s="1233"/>
      <c r="BT55" s="1233"/>
      <c r="BU55" s="1233"/>
      <c r="BV55" s="1233"/>
      <c r="BW55" s="1233"/>
      <c r="BX55" s="1233">
        <v>31.5</v>
      </c>
      <c r="BY55" s="1233"/>
      <c r="BZ55" s="1233"/>
      <c r="CA55" s="1233"/>
      <c r="CB55" s="1233"/>
      <c r="CC55" s="1233"/>
      <c r="CD55" s="1233"/>
      <c r="CE55" s="1233"/>
      <c r="CF55" s="1233">
        <v>23.4</v>
      </c>
      <c r="CG55" s="1233"/>
      <c r="CH55" s="1233"/>
      <c r="CI55" s="1233"/>
      <c r="CJ55" s="1233"/>
      <c r="CK55" s="1233"/>
      <c r="CL55" s="1233"/>
      <c r="CM55" s="1233"/>
      <c r="CN55" s="1233">
        <v>18.2</v>
      </c>
      <c r="CO55" s="1233"/>
      <c r="CP55" s="1233"/>
      <c r="CQ55" s="1233"/>
      <c r="CR55" s="1233"/>
      <c r="CS55" s="1233"/>
      <c r="CT55" s="1233"/>
      <c r="CU55" s="1233"/>
      <c r="CV55" s="1233">
        <v>17.100000000000001</v>
      </c>
      <c r="CW55" s="1233"/>
      <c r="CX55" s="1233"/>
      <c r="CY55" s="1233"/>
      <c r="CZ55" s="1233"/>
      <c r="DA55" s="1233"/>
      <c r="DB55" s="1233"/>
      <c r="DC55" s="1233"/>
    </row>
    <row r="56" spans="1:109" ht="13">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593</v>
      </c>
      <c r="BC57" s="1234"/>
      <c r="BD57" s="1234"/>
      <c r="BE57" s="1234"/>
      <c r="BF57" s="1234"/>
      <c r="BG57" s="1234"/>
      <c r="BH57" s="1234"/>
      <c r="BI57" s="1234"/>
      <c r="BJ57" s="1234"/>
      <c r="BK57" s="1234"/>
      <c r="BL57" s="1234"/>
      <c r="BM57" s="1234"/>
      <c r="BN57" s="1234"/>
      <c r="BO57" s="1234"/>
      <c r="BP57" s="1233">
        <v>61.8</v>
      </c>
      <c r="BQ57" s="1233"/>
      <c r="BR57" s="1233"/>
      <c r="BS57" s="1233"/>
      <c r="BT57" s="1233"/>
      <c r="BU57" s="1233"/>
      <c r="BV57" s="1233"/>
      <c r="BW57" s="1233"/>
      <c r="BX57" s="1233">
        <v>62.9</v>
      </c>
      <c r="BY57" s="1233"/>
      <c r="BZ57" s="1233"/>
      <c r="CA57" s="1233"/>
      <c r="CB57" s="1233"/>
      <c r="CC57" s="1233"/>
      <c r="CD57" s="1233"/>
      <c r="CE57" s="1233"/>
      <c r="CF57" s="1233">
        <v>63.9</v>
      </c>
      <c r="CG57" s="1233"/>
      <c r="CH57" s="1233"/>
      <c r="CI57" s="1233"/>
      <c r="CJ57" s="1233"/>
      <c r="CK57" s="1233"/>
      <c r="CL57" s="1233"/>
      <c r="CM57" s="1233"/>
      <c r="CN57" s="1233">
        <v>64.900000000000006</v>
      </c>
      <c r="CO57" s="1233"/>
      <c r="CP57" s="1233"/>
      <c r="CQ57" s="1233"/>
      <c r="CR57" s="1233"/>
      <c r="CS57" s="1233"/>
      <c r="CT57" s="1233"/>
      <c r="CU57" s="1233"/>
      <c r="CV57" s="1233">
        <v>65.8</v>
      </c>
      <c r="CW57" s="1233"/>
      <c r="CX57" s="1233"/>
      <c r="CY57" s="1233"/>
      <c r="CZ57" s="1233"/>
      <c r="DA57" s="1233"/>
      <c r="DB57" s="1233"/>
      <c r="DC57" s="1233"/>
      <c r="DD57" s="363"/>
      <c r="DE57" s="362"/>
    </row>
    <row r="58" spans="1:109" s="358" customFormat="1" ht="13">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595</v>
      </c>
    </row>
    <row r="64" spans="1:109" ht="13">
      <c r="B64" s="259"/>
      <c r="G64" s="357"/>
      <c r="I64" s="369"/>
      <c r="J64" s="369"/>
      <c r="K64" s="369"/>
      <c r="L64" s="369"/>
      <c r="M64" s="369"/>
      <c r="N64" s="370"/>
      <c r="AM64" s="357"/>
      <c r="AN64" s="357" t="s">
        <v>588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35" t="s">
        <v>596</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590</v>
      </c>
    </row>
    <row r="72" spans="2:107" ht="13">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534</v>
      </c>
      <c r="BQ72" s="1232"/>
      <c r="BR72" s="1232"/>
      <c r="BS72" s="1232"/>
      <c r="BT72" s="1232"/>
      <c r="BU72" s="1232"/>
      <c r="BV72" s="1232"/>
      <c r="BW72" s="1232"/>
      <c r="BX72" s="1232" t="s">
        <v>535</v>
      </c>
      <c r="BY72" s="1232"/>
      <c r="BZ72" s="1232"/>
      <c r="CA72" s="1232"/>
      <c r="CB72" s="1232"/>
      <c r="CC72" s="1232"/>
      <c r="CD72" s="1232"/>
      <c r="CE72" s="1232"/>
      <c r="CF72" s="1232" t="s">
        <v>536</v>
      </c>
      <c r="CG72" s="1232"/>
      <c r="CH72" s="1232"/>
      <c r="CI72" s="1232"/>
      <c r="CJ72" s="1232"/>
      <c r="CK72" s="1232"/>
      <c r="CL72" s="1232"/>
      <c r="CM72" s="1232"/>
      <c r="CN72" s="1232" t="s">
        <v>537</v>
      </c>
      <c r="CO72" s="1232"/>
      <c r="CP72" s="1232"/>
      <c r="CQ72" s="1232"/>
      <c r="CR72" s="1232"/>
      <c r="CS72" s="1232"/>
      <c r="CT72" s="1232"/>
      <c r="CU72" s="1232"/>
      <c r="CV72" s="1232" t="s">
        <v>538</v>
      </c>
      <c r="CW72" s="1232"/>
      <c r="CX72" s="1232"/>
      <c r="CY72" s="1232"/>
      <c r="CZ72" s="1232"/>
      <c r="DA72" s="1232"/>
      <c r="DB72" s="1232"/>
      <c r="DC72" s="1232"/>
    </row>
    <row r="73" spans="2:107" ht="13">
      <c r="B73" s="259"/>
      <c r="G73" s="1245"/>
      <c r="H73" s="1245"/>
      <c r="I73" s="1245"/>
      <c r="J73" s="1245"/>
      <c r="K73" s="1248"/>
      <c r="L73" s="1248"/>
      <c r="M73" s="1248"/>
      <c r="N73" s="1248"/>
      <c r="AM73" s="359"/>
      <c r="AN73" s="1234" t="s">
        <v>591</v>
      </c>
      <c r="AO73" s="1234"/>
      <c r="AP73" s="1234"/>
      <c r="AQ73" s="1234"/>
      <c r="AR73" s="1234"/>
      <c r="AS73" s="1234"/>
      <c r="AT73" s="1234"/>
      <c r="AU73" s="1234"/>
      <c r="AV73" s="1234"/>
      <c r="AW73" s="1234"/>
      <c r="AX73" s="1234"/>
      <c r="AY73" s="1234"/>
      <c r="AZ73" s="1234"/>
      <c r="BA73" s="1234"/>
      <c r="BB73" s="1234" t="s">
        <v>592</v>
      </c>
      <c r="BC73" s="1234"/>
      <c r="BD73" s="1234"/>
      <c r="BE73" s="1234"/>
      <c r="BF73" s="1234"/>
      <c r="BG73" s="1234"/>
      <c r="BH73" s="1234"/>
      <c r="BI73" s="1234"/>
      <c r="BJ73" s="1234"/>
      <c r="BK73" s="1234"/>
      <c r="BL73" s="1234"/>
      <c r="BM73" s="1234"/>
      <c r="BN73" s="1234"/>
      <c r="BO73" s="1234"/>
      <c r="BP73" s="1233">
        <v>30</v>
      </c>
      <c r="BQ73" s="1233"/>
      <c r="BR73" s="1233"/>
      <c r="BS73" s="1233"/>
      <c r="BT73" s="1233"/>
      <c r="BU73" s="1233"/>
      <c r="BV73" s="1233"/>
      <c r="BW73" s="1233"/>
      <c r="BX73" s="1233">
        <v>37.299999999999997</v>
      </c>
      <c r="BY73" s="1233"/>
      <c r="BZ73" s="1233"/>
      <c r="CA73" s="1233"/>
      <c r="CB73" s="1233"/>
      <c r="CC73" s="1233"/>
      <c r="CD73" s="1233"/>
      <c r="CE73" s="1233"/>
      <c r="CF73" s="1233">
        <v>25.6</v>
      </c>
      <c r="CG73" s="1233"/>
      <c r="CH73" s="1233"/>
      <c r="CI73" s="1233"/>
      <c r="CJ73" s="1233"/>
      <c r="CK73" s="1233"/>
      <c r="CL73" s="1233"/>
      <c r="CM73" s="1233"/>
      <c r="CN73" s="1233">
        <v>25.1</v>
      </c>
      <c r="CO73" s="1233"/>
      <c r="CP73" s="1233"/>
      <c r="CQ73" s="1233"/>
      <c r="CR73" s="1233"/>
      <c r="CS73" s="1233"/>
      <c r="CT73" s="1233"/>
      <c r="CU73" s="1233"/>
      <c r="CV73" s="1233">
        <v>32</v>
      </c>
      <c r="CW73" s="1233"/>
      <c r="CX73" s="1233"/>
      <c r="CY73" s="1233"/>
      <c r="CZ73" s="1233"/>
      <c r="DA73" s="1233"/>
      <c r="DB73" s="1233"/>
      <c r="DC73" s="1233"/>
    </row>
    <row r="74" spans="2:107" ht="13">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597</v>
      </c>
      <c r="BC75" s="1234"/>
      <c r="BD75" s="1234"/>
      <c r="BE75" s="1234"/>
      <c r="BF75" s="1234"/>
      <c r="BG75" s="1234"/>
      <c r="BH75" s="1234"/>
      <c r="BI75" s="1234"/>
      <c r="BJ75" s="1234"/>
      <c r="BK75" s="1234"/>
      <c r="BL75" s="1234"/>
      <c r="BM75" s="1234"/>
      <c r="BN75" s="1234"/>
      <c r="BO75" s="1234"/>
      <c r="BP75" s="1233">
        <v>2.5</v>
      </c>
      <c r="BQ75" s="1233"/>
      <c r="BR75" s="1233"/>
      <c r="BS75" s="1233"/>
      <c r="BT75" s="1233"/>
      <c r="BU75" s="1233"/>
      <c r="BV75" s="1233"/>
      <c r="BW75" s="1233"/>
      <c r="BX75" s="1233">
        <v>3</v>
      </c>
      <c r="BY75" s="1233"/>
      <c r="BZ75" s="1233"/>
      <c r="CA75" s="1233"/>
      <c r="CB75" s="1233"/>
      <c r="CC75" s="1233"/>
      <c r="CD75" s="1233"/>
      <c r="CE75" s="1233"/>
      <c r="CF75" s="1233">
        <v>3.8</v>
      </c>
      <c r="CG75" s="1233"/>
      <c r="CH75" s="1233"/>
      <c r="CI75" s="1233"/>
      <c r="CJ75" s="1233"/>
      <c r="CK75" s="1233"/>
      <c r="CL75" s="1233"/>
      <c r="CM75" s="1233"/>
      <c r="CN75" s="1233">
        <v>4.3</v>
      </c>
      <c r="CO75" s="1233"/>
      <c r="CP75" s="1233"/>
      <c r="CQ75" s="1233"/>
      <c r="CR75" s="1233"/>
      <c r="CS75" s="1233"/>
      <c r="CT75" s="1233"/>
      <c r="CU75" s="1233"/>
      <c r="CV75" s="1233">
        <v>4.7</v>
      </c>
      <c r="CW75" s="1233"/>
      <c r="CX75" s="1233"/>
      <c r="CY75" s="1233"/>
      <c r="CZ75" s="1233"/>
      <c r="DA75" s="1233"/>
      <c r="DB75" s="1233"/>
      <c r="DC75" s="1233"/>
    </row>
    <row r="76" spans="2:107" ht="13">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c r="B77" s="259"/>
      <c r="G77" s="1228"/>
      <c r="H77" s="1228"/>
      <c r="I77" s="1228"/>
      <c r="J77" s="1228"/>
      <c r="K77" s="1248"/>
      <c r="L77" s="1248"/>
      <c r="M77" s="1248"/>
      <c r="N77" s="1248"/>
      <c r="AN77" s="1232" t="s">
        <v>594</v>
      </c>
      <c r="AO77" s="1232"/>
      <c r="AP77" s="1232"/>
      <c r="AQ77" s="1232"/>
      <c r="AR77" s="1232"/>
      <c r="AS77" s="1232"/>
      <c r="AT77" s="1232"/>
      <c r="AU77" s="1232"/>
      <c r="AV77" s="1232"/>
      <c r="AW77" s="1232"/>
      <c r="AX77" s="1232"/>
      <c r="AY77" s="1232"/>
      <c r="AZ77" s="1232"/>
      <c r="BA77" s="1232"/>
      <c r="BB77" s="1234" t="s">
        <v>592</v>
      </c>
      <c r="BC77" s="1234"/>
      <c r="BD77" s="1234"/>
      <c r="BE77" s="1234"/>
      <c r="BF77" s="1234"/>
      <c r="BG77" s="1234"/>
      <c r="BH77" s="1234"/>
      <c r="BI77" s="1234"/>
      <c r="BJ77" s="1234"/>
      <c r="BK77" s="1234"/>
      <c r="BL77" s="1234"/>
      <c r="BM77" s="1234"/>
      <c r="BN77" s="1234"/>
      <c r="BO77" s="1234"/>
      <c r="BP77" s="1233">
        <v>33.9</v>
      </c>
      <c r="BQ77" s="1233"/>
      <c r="BR77" s="1233"/>
      <c r="BS77" s="1233"/>
      <c r="BT77" s="1233"/>
      <c r="BU77" s="1233"/>
      <c r="BV77" s="1233"/>
      <c r="BW77" s="1233"/>
      <c r="BX77" s="1233">
        <v>31.5</v>
      </c>
      <c r="BY77" s="1233"/>
      <c r="BZ77" s="1233"/>
      <c r="CA77" s="1233"/>
      <c r="CB77" s="1233"/>
      <c r="CC77" s="1233"/>
      <c r="CD77" s="1233"/>
      <c r="CE77" s="1233"/>
      <c r="CF77" s="1233">
        <v>23.4</v>
      </c>
      <c r="CG77" s="1233"/>
      <c r="CH77" s="1233"/>
      <c r="CI77" s="1233"/>
      <c r="CJ77" s="1233"/>
      <c r="CK77" s="1233"/>
      <c r="CL77" s="1233"/>
      <c r="CM77" s="1233"/>
      <c r="CN77" s="1233">
        <v>18.2</v>
      </c>
      <c r="CO77" s="1233"/>
      <c r="CP77" s="1233"/>
      <c r="CQ77" s="1233"/>
      <c r="CR77" s="1233"/>
      <c r="CS77" s="1233"/>
      <c r="CT77" s="1233"/>
      <c r="CU77" s="1233"/>
      <c r="CV77" s="1233">
        <v>17.100000000000001</v>
      </c>
      <c r="CW77" s="1233"/>
      <c r="CX77" s="1233"/>
      <c r="CY77" s="1233"/>
      <c r="CZ77" s="1233"/>
      <c r="DA77" s="1233"/>
      <c r="DB77" s="1233"/>
      <c r="DC77" s="1233"/>
    </row>
    <row r="78" spans="2:107" ht="13">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597</v>
      </c>
      <c r="BC79" s="1234"/>
      <c r="BD79" s="1234"/>
      <c r="BE79" s="1234"/>
      <c r="BF79" s="1234"/>
      <c r="BG79" s="1234"/>
      <c r="BH79" s="1234"/>
      <c r="BI79" s="1234"/>
      <c r="BJ79" s="1234"/>
      <c r="BK79" s="1234"/>
      <c r="BL79" s="1234"/>
      <c r="BM79" s="1234"/>
      <c r="BN79" s="1234"/>
      <c r="BO79" s="1234"/>
      <c r="BP79" s="1233">
        <v>5.7</v>
      </c>
      <c r="BQ79" s="1233"/>
      <c r="BR79" s="1233"/>
      <c r="BS79" s="1233"/>
      <c r="BT79" s="1233"/>
      <c r="BU79" s="1233"/>
      <c r="BV79" s="1233"/>
      <c r="BW79" s="1233"/>
      <c r="BX79" s="1233">
        <v>5.4</v>
      </c>
      <c r="BY79" s="1233"/>
      <c r="BZ79" s="1233"/>
      <c r="CA79" s="1233"/>
      <c r="CB79" s="1233"/>
      <c r="CC79" s="1233"/>
      <c r="CD79" s="1233"/>
      <c r="CE79" s="1233"/>
      <c r="CF79" s="1233">
        <v>5.2</v>
      </c>
      <c r="CG79" s="1233"/>
      <c r="CH79" s="1233"/>
      <c r="CI79" s="1233"/>
      <c r="CJ79" s="1233"/>
      <c r="CK79" s="1233"/>
      <c r="CL79" s="1233"/>
      <c r="CM79" s="1233"/>
      <c r="CN79" s="1233">
        <v>5.2</v>
      </c>
      <c r="CO79" s="1233"/>
      <c r="CP79" s="1233"/>
      <c r="CQ79" s="1233"/>
      <c r="CR79" s="1233"/>
      <c r="CS79" s="1233"/>
      <c r="CT79" s="1233"/>
      <c r="CU79" s="1233"/>
      <c r="CV79" s="1233">
        <v>5.2</v>
      </c>
      <c r="CW79" s="1233"/>
      <c r="CX79" s="1233"/>
      <c r="CY79" s="1233"/>
      <c r="CZ79" s="1233"/>
      <c r="DA79" s="1233"/>
      <c r="DB79" s="1233"/>
      <c r="DC79" s="1233"/>
    </row>
    <row r="80" spans="2:107" ht="13">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4PhnfBJt5r1dmoarx/nuHki1Np+UY7eipXszVQMJs8nrL1ngXcHbC3cD62iNMMnONGAidQMl8IBiMTqZgwA7Q==" saltValue="nXAtWxy3ClyF2E/Cb1L5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14D1E-1760-4B28-8231-0F40799DAFA5}">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484</v>
      </c>
    </row>
  </sheetData>
  <sheetProtection algorithmName="SHA-512" hashValue="jo24G6pRkjdY3WQz7NESRxmLZvI5+7NcnZPf4526m3cF19Ta0WHK/ZJ2ydVoTGBWlY+cU3f1gzcl8vI1us2wBA==" saltValue="hLRBJv4gwJCe9sKVA44qL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F851E-8CE0-48A7-BBF5-9CA097FE9AC4}">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484</v>
      </c>
    </row>
  </sheetData>
  <sheetProtection algorithmName="SHA-512" hashValue="dpyiG5bbJ7o6E4zbWotuwB8koyfsNkoKEZrCYeNRPMj7FvhkA/B2r4P4Xnn2hyAzDZF0H/vsr86MZ16CmeN9UA==" saltValue="pqFAQm8yFz0G5WKY54VC3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533</v>
      </c>
      <c r="G2" s="149"/>
      <c r="H2" s="150"/>
    </row>
    <row r="3" spans="1:8">
      <c r="A3" s="146" t="s">
        <v>526</v>
      </c>
      <c r="B3" s="151"/>
      <c r="C3" s="152"/>
      <c r="D3" s="153">
        <v>66874</v>
      </c>
      <c r="E3" s="154"/>
      <c r="F3" s="155">
        <v>51849</v>
      </c>
      <c r="G3" s="156"/>
      <c r="H3" s="157"/>
    </row>
    <row r="4" spans="1:8">
      <c r="A4" s="158"/>
      <c r="B4" s="159"/>
      <c r="C4" s="160"/>
      <c r="D4" s="161">
        <v>34556</v>
      </c>
      <c r="E4" s="162"/>
      <c r="F4" s="163">
        <v>26326</v>
      </c>
      <c r="G4" s="164"/>
      <c r="H4" s="165"/>
    </row>
    <row r="5" spans="1:8">
      <c r="A5" s="146" t="s">
        <v>528</v>
      </c>
      <c r="B5" s="151"/>
      <c r="C5" s="152"/>
      <c r="D5" s="153">
        <v>80771</v>
      </c>
      <c r="E5" s="154"/>
      <c r="F5" s="155">
        <v>52191</v>
      </c>
      <c r="G5" s="156"/>
      <c r="H5" s="157"/>
    </row>
    <row r="6" spans="1:8">
      <c r="A6" s="158"/>
      <c r="B6" s="159"/>
      <c r="C6" s="160"/>
      <c r="D6" s="161">
        <v>29886</v>
      </c>
      <c r="E6" s="162"/>
      <c r="F6" s="163">
        <v>26807</v>
      </c>
      <c r="G6" s="164"/>
      <c r="H6" s="165"/>
    </row>
    <row r="7" spans="1:8">
      <c r="A7" s="146" t="s">
        <v>529</v>
      </c>
      <c r="B7" s="151"/>
      <c r="C7" s="152"/>
      <c r="D7" s="153">
        <v>63271</v>
      </c>
      <c r="E7" s="154"/>
      <c r="F7" s="155">
        <v>48105</v>
      </c>
      <c r="G7" s="156"/>
      <c r="H7" s="157"/>
    </row>
    <row r="8" spans="1:8">
      <c r="A8" s="158"/>
      <c r="B8" s="159"/>
      <c r="C8" s="160"/>
      <c r="D8" s="161">
        <v>23545</v>
      </c>
      <c r="E8" s="162"/>
      <c r="F8" s="163">
        <v>24072</v>
      </c>
      <c r="G8" s="164"/>
      <c r="H8" s="165"/>
    </row>
    <row r="9" spans="1:8">
      <c r="A9" s="146" t="s">
        <v>530</v>
      </c>
      <c r="B9" s="151"/>
      <c r="C9" s="152"/>
      <c r="D9" s="153">
        <v>50315</v>
      </c>
      <c r="E9" s="154"/>
      <c r="F9" s="155">
        <v>47446</v>
      </c>
      <c r="G9" s="156"/>
      <c r="H9" s="157"/>
    </row>
    <row r="10" spans="1:8">
      <c r="A10" s="158"/>
      <c r="B10" s="159"/>
      <c r="C10" s="160"/>
      <c r="D10" s="161">
        <v>25342</v>
      </c>
      <c r="E10" s="162"/>
      <c r="F10" s="163">
        <v>24371</v>
      </c>
      <c r="G10" s="164"/>
      <c r="H10" s="165"/>
    </row>
    <row r="11" spans="1:8">
      <c r="A11" s="146" t="s">
        <v>531</v>
      </c>
      <c r="B11" s="151"/>
      <c r="C11" s="152"/>
      <c r="D11" s="153">
        <v>52812</v>
      </c>
      <c r="E11" s="154"/>
      <c r="F11" s="155">
        <v>48387</v>
      </c>
      <c r="G11" s="156"/>
      <c r="H11" s="157"/>
    </row>
    <row r="12" spans="1:8">
      <c r="A12" s="158"/>
      <c r="B12" s="159"/>
      <c r="C12" s="166"/>
      <c r="D12" s="161">
        <v>31429</v>
      </c>
      <c r="E12" s="162"/>
      <c r="F12" s="163">
        <v>25592</v>
      </c>
      <c r="G12" s="164"/>
      <c r="H12" s="165"/>
    </row>
    <row r="13" spans="1:8">
      <c r="A13" s="146"/>
      <c r="B13" s="151"/>
      <c r="C13" s="152"/>
      <c r="D13" s="153">
        <v>62809</v>
      </c>
      <c r="E13" s="154"/>
      <c r="F13" s="155">
        <v>49596</v>
      </c>
      <c r="G13" s="167"/>
      <c r="H13" s="157"/>
    </row>
    <row r="14" spans="1:8">
      <c r="A14" s="158"/>
      <c r="B14" s="159"/>
      <c r="C14" s="160"/>
      <c r="D14" s="161">
        <v>28952</v>
      </c>
      <c r="E14" s="162"/>
      <c r="F14" s="163">
        <v>25434</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3.35</v>
      </c>
      <c r="C19" s="168">
        <f>ROUND(VALUE(SUBSTITUTE(実質収支比率等に係る経年分析!G$48,"▲","-")),2)</f>
        <v>3.37</v>
      </c>
      <c r="D19" s="168">
        <f>ROUND(VALUE(SUBSTITUTE(実質収支比率等に係る経年分析!H$48,"▲","-")),2)</f>
        <v>6.62</v>
      </c>
      <c r="E19" s="168">
        <f>ROUND(VALUE(SUBSTITUTE(実質収支比率等に係る経年分析!I$48,"▲","-")),2)</f>
        <v>5.01</v>
      </c>
      <c r="F19" s="168">
        <f>ROUND(VALUE(SUBSTITUTE(実質収支比率等に係る経年分析!J$48,"▲","-")),2)</f>
        <v>3.94</v>
      </c>
    </row>
    <row r="20" spans="1:11">
      <c r="A20" s="168" t="s">
        <v>53</v>
      </c>
      <c r="B20" s="168">
        <f>ROUND(VALUE(SUBSTITUTE(実質収支比率等に係る経年分析!F$47,"▲","-")),2)</f>
        <v>6.62</v>
      </c>
      <c r="C20" s="168">
        <f>ROUND(VALUE(SUBSTITUTE(実質収支比率等に係る経年分析!G$47,"▲","-")),2)</f>
        <v>7.51</v>
      </c>
      <c r="D20" s="168">
        <f>ROUND(VALUE(SUBSTITUTE(実質収支比率等に係る経年分析!H$47,"▲","-")),2)</f>
        <v>7.72</v>
      </c>
      <c r="E20" s="168">
        <f>ROUND(VALUE(SUBSTITUTE(実質収支比率等に係る経年分析!I$47,"▲","-")),2)</f>
        <v>6.56</v>
      </c>
      <c r="F20" s="168">
        <f>ROUND(VALUE(SUBSTITUTE(実質収支比率等に係る経年分析!J$47,"▲","-")),2)</f>
        <v>5.79</v>
      </c>
    </row>
    <row r="21" spans="1:11">
      <c r="A21" s="168" t="s">
        <v>54</v>
      </c>
      <c r="B21" s="168">
        <f>IF(ISNUMBER(VALUE(SUBSTITUTE(実質収支比率等に係る経年分析!F$49,"▲","-"))),ROUND(VALUE(SUBSTITUTE(実質収支比率等に係る経年分析!F$49,"▲","-")),2),NA())</f>
        <v>-2.68</v>
      </c>
      <c r="C21" s="168">
        <f>IF(ISNUMBER(VALUE(SUBSTITUTE(実質収支比率等に係る経年分析!G$49,"▲","-"))),ROUND(VALUE(SUBSTITUTE(実質収支比率等に係る経年分析!G$49,"▲","-")),2),NA())</f>
        <v>1.07</v>
      </c>
      <c r="D21" s="168">
        <f>IF(ISNUMBER(VALUE(SUBSTITUTE(実質収支比率等に係る経年分析!H$49,"▲","-"))),ROUND(VALUE(SUBSTITUTE(実質収支比率等に係る経年分析!H$49,"▲","-")),2),NA())</f>
        <v>3.83</v>
      </c>
      <c r="E21" s="168">
        <f>IF(ISNUMBER(VALUE(SUBSTITUTE(実質収支比率等に係る経年分析!I$49,"▲","-"))),ROUND(VALUE(SUBSTITUTE(実質収支比率等に係る経年分析!I$49,"▲","-")),2),NA())</f>
        <v>-2.96</v>
      </c>
      <c r="F21" s="168">
        <f>IF(ISNUMBER(VALUE(SUBSTITUTE(実質収支比率等に係る経年分析!J$49,"▲","-"))),ROUND(VALUE(SUBSTITUTE(実質収支比率等に係る経年分析!J$49,"▲","-")),2),NA())</f>
        <v>-1.64</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7.0000000000000007E-2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0.09</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f>IF(ROUND(VALUE(SUBSTITUTE(連結実質赤字比率に係る赤字・黒字の構成分析!H$42,"▲", "-")), 2) &lt; 0, ABS(ROUND(VALUE(SUBSTITUTE(連結実質赤字比率に係る赤字・黒字の構成分析!H$42,"▲", "-")), 2)), NA())</f>
        <v>0.02</v>
      </c>
      <c r="G28" s="169" t="e">
        <f>IF(ROUND(VALUE(SUBSTITUTE(連結実質赤字比率に係る赤字・黒字の構成分析!H$42,"▲", "-")), 2) &gt;= 0, ABS(ROUND(VALUE(SUBSTITUTE(連結実質赤字比率に係る赤字・黒字の構成分析!H$42,"▲", "-")), 2)), NA())</f>
        <v>#N/A</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鹿児島市工業用水道事業特別会計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c r="A30" s="169" t="str">
        <f>IF(連結実質赤字比率に係る赤字・黒字の構成分析!C$40="",NA(),連結実質赤字比率に係る赤字・黒字の構成分析!C$40)</f>
        <v>鹿児島市母子父子寡婦福祉資金貸付事業特別会計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c r="A31" s="169" t="str">
        <f>IF(連結実質赤字比率に係る赤字・黒字の構成分析!C$39="",NA(),連結実質赤字比率に係る赤字・黒字の構成分析!C$39)</f>
        <v>鹿児島市介護保険特別会計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1.43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0.65</v>
      </c>
    </row>
    <row r="32" spans="1:11">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3.32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6.45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4.8099999999999996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3.8</v>
      </c>
    </row>
    <row r="33" spans="1:16">
      <c r="A33" s="169" t="str">
        <f>IF(連結実質赤字比率に係る赤字・黒字の構成分析!C$37="",NA(),連結実質赤字比率に係る赤字・黒字の構成分析!C$37)</f>
        <v>鹿児島市公共下水道事業特別会計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4.38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4.8600000000000003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4.7300000000000004</v>
      </c>
    </row>
    <row r="34" spans="1:16">
      <c r="A34" s="169" t="str">
        <f>IF(連結実質赤字比率に係る赤字・黒字の構成分析!C$36="",NA(),連結実質赤字比率に係る赤字・黒字の構成分析!C$36)</f>
        <v>鹿児島市水道事業特別会計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7.39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7.47</v>
      </c>
    </row>
    <row r="35" spans="1:16">
      <c r="A35" s="169" t="str">
        <f>IF(連結実質赤字比率に係る赤字・黒字の構成分析!C$35="",NA(),連結実質赤字比率に係る赤字・黒字の構成分析!C$35)</f>
        <v>鹿児島市病院事業特別会計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9.4600000000000009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9.17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8.3000000000000007</v>
      </c>
    </row>
    <row r="36" spans="1:16">
      <c r="A36" s="169" t="str">
        <f>IF(連結実質赤字比率に係る赤字・黒字の構成分析!C$34="",NA(),連結実質赤字比率に係る赤字・黒字の構成分析!C$34)</f>
        <v>鹿児島市国民健康保険事業特別会計</v>
      </c>
      <c r="B36" s="169">
        <f>IF(ROUND(VALUE(SUBSTITUTE(連結実質赤字比率に係る赤字・黒字の構成分析!F$34,"▲", "-")), 2) &lt; 0, ABS(ROUND(VALUE(SUBSTITUTE(連結実質赤字比率に係る赤字・黒字の構成分析!F$34,"▲", "-")), 2)), NA())</f>
        <v>2.4</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2.85</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2.04</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1.9</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2.27</v>
      </c>
      <c r="K36" s="169" t="e">
        <f>IF(ROUND(VALUE(SUBSTITUTE(連結実質赤字比率に係る赤字・黒字の構成分析!J$34,"▲", "-")), 2) &gt;= 0, ABS(ROUND(VALUE(SUBSTITUTE(連結実質赤字比率に係る赤字・黒字の構成分析!J$34,"▲", "-")), 2)), NA())</f>
        <v>#N/A</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22946</v>
      </c>
      <c r="E42" s="170"/>
      <c r="F42" s="170"/>
      <c r="G42" s="170">
        <f>'実質公債費比率（分子）の構造'!L$52</f>
        <v>22700</v>
      </c>
      <c r="H42" s="170"/>
      <c r="I42" s="170"/>
      <c r="J42" s="170">
        <f>'実質公債費比率（分子）の構造'!M$52</f>
        <v>22744</v>
      </c>
      <c r="K42" s="170"/>
      <c r="L42" s="170"/>
      <c r="M42" s="170">
        <f>'実質公債費比率（分子）の構造'!N$52</f>
        <v>22666</v>
      </c>
      <c r="N42" s="170"/>
      <c r="O42" s="170"/>
      <c r="P42" s="170">
        <f>'実質公債費比率（分子）の構造'!O$52</f>
        <v>22421</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60</v>
      </c>
      <c r="C44" s="170"/>
      <c r="D44" s="170"/>
      <c r="E44" s="170">
        <f>'実質公債費比率（分子）の構造'!L$50</f>
        <v>61</v>
      </c>
      <c r="F44" s="170"/>
      <c r="G44" s="170"/>
      <c r="H44" s="170">
        <f>'実質公債費比率（分子）の構造'!M$50</f>
        <v>62</v>
      </c>
      <c r="I44" s="170"/>
      <c r="J44" s="170"/>
      <c r="K44" s="170">
        <f>'実質公債費比率（分子）の構造'!N$50</f>
        <v>62</v>
      </c>
      <c r="L44" s="170"/>
      <c r="M44" s="170"/>
      <c r="N44" s="170">
        <f>'実質公債費比率（分子）の構造'!O$50</f>
        <v>61</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1363</v>
      </c>
      <c r="C46" s="170"/>
      <c r="D46" s="170"/>
      <c r="E46" s="170">
        <f>'実質公債費比率（分子）の構造'!L$48</f>
        <v>3010</v>
      </c>
      <c r="F46" s="170"/>
      <c r="G46" s="170"/>
      <c r="H46" s="170">
        <f>'実質公債費比率（分子）の構造'!M$48</f>
        <v>3058</v>
      </c>
      <c r="I46" s="170"/>
      <c r="J46" s="170"/>
      <c r="K46" s="170">
        <f>'実質公債費比率（分子）の構造'!N$48</f>
        <v>3416</v>
      </c>
      <c r="L46" s="170"/>
      <c r="M46" s="170"/>
      <c r="N46" s="170">
        <f>'実質公債費比率（分子）の構造'!O$48</f>
        <v>3455</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24922</v>
      </c>
      <c r="C49" s="170"/>
      <c r="D49" s="170"/>
      <c r="E49" s="170">
        <f>'実質公債費比率（分子）の構造'!L$45</f>
        <v>23972</v>
      </c>
      <c r="F49" s="170"/>
      <c r="G49" s="170"/>
      <c r="H49" s="170">
        <f>'実質公債費比率（分子）の構造'!M$45</f>
        <v>25557</v>
      </c>
      <c r="I49" s="170"/>
      <c r="J49" s="170"/>
      <c r="K49" s="170">
        <f>'実質公債費比率（分子）の構造'!N$45</f>
        <v>24598</v>
      </c>
      <c r="L49" s="170"/>
      <c r="M49" s="170"/>
      <c r="N49" s="170">
        <f>'実質公債費比率（分子）の構造'!O$45</f>
        <v>25015</v>
      </c>
      <c r="O49" s="170"/>
      <c r="P49" s="170"/>
    </row>
    <row r="50" spans="1:16">
      <c r="A50" s="170" t="s">
        <v>67</v>
      </c>
      <c r="B50" s="170" t="e">
        <f>NA()</f>
        <v>#N/A</v>
      </c>
      <c r="C50" s="170">
        <f>IF(ISNUMBER('実質公債費比率（分子）の構造'!K$53),'実質公債費比率（分子）の構造'!K$53,NA())</f>
        <v>3399</v>
      </c>
      <c r="D50" s="170" t="e">
        <f>NA()</f>
        <v>#N/A</v>
      </c>
      <c r="E50" s="170" t="e">
        <f>NA()</f>
        <v>#N/A</v>
      </c>
      <c r="F50" s="170">
        <f>IF(ISNUMBER('実質公債費比率（分子）の構造'!L$53),'実質公債費比率（分子）の構造'!L$53,NA())</f>
        <v>4343</v>
      </c>
      <c r="G50" s="170" t="e">
        <f>NA()</f>
        <v>#N/A</v>
      </c>
      <c r="H50" s="170" t="e">
        <f>NA()</f>
        <v>#N/A</v>
      </c>
      <c r="I50" s="170">
        <f>IF(ISNUMBER('実質公債費比率（分子）の構造'!M$53),'実質公債費比率（分子）の構造'!M$53,NA())</f>
        <v>5933</v>
      </c>
      <c r="J50" s="170" t="e">
        <f>NA()</f>
        <v>#N/A</v>
      </c>
      <c r="K50" s="170" t="e">
        <f>NA()</f>
        <v>#N/A</v>
      </c>
      <c r="L50" s="170">
        <f>IF(ISNUMBER('実質公債費比率（分子）の構造'!N$53),'実質公債費比率（分子）の構造'!N$53,NA())</f>
        <v>5410</v>
      </c>
      <c r="M50" s="170" t="e">
        <f>NA()</f>
        <v>#N/A</v>
      </c>
      <c r="N50" s="170" t="e">
        <f>NA()</f>
        <v>#N/A</v>
      </c>
      <c r="O50" s="170">
        <f>IF(ISNUMBER('実質公債費比率（分子）の構造'!O$53),'実質公債費比率（分子）の構造'!O$53,NA())</f>
        <v>6110</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194260</v>
      </c>
      <c r="E56" s="169"/>
      <c r="F56" s="169"/>
      <c r="G56" s="169">
        <f>'将来負担比率（分子）の構造'!J$52</f>
        <v>196531</v>
      </c>
      <c r="H56" s="169"/>
      <c r="I56" s="169"/>
      <c r="J56" s="169">
        <f>'将来負担比率（分子）の構造'!K$52</f>
        <v>193538</v>
      </c>
      <c r="K56" s="169"/>
      <c r="L56" s="169"/>
      <c r="M56" s="169">
        <f>'将来負担比率（分子）の構造'!L$52</f>
        <v>190274</v>
      </c>
      <c r="N56" s="169"/>
      <c r="O56" s="169"/>
      <c r="P56" s="169">
        <f>'将来負担比率（分子）の構造'!M$52</f>
        <v>183951</v>
      </c>
    </row>
    <row r="57" spans="1:16">
      <c r="A57" s="169" t="s">
        <v>42</v>
      </c>
      <c r="B57" s="169"/>
      <c r="C57" s="169"/>
      <c r="D57" s="169">
        <f>'将来負担比率（分子）の構造'!I$51</f>
        <v>55612</v>
      </c>
      <c r="E57" s="169"/>
      <c r="F57" s="169"/>
      <c r="G57" s="169">
        <f>'将来負担比率（分子）の構造'!J$51</f>
        <v>55175</v>
      </c>
      <c r="H57" s="169"/>
      <c r="I57" s="169"/>
      <c r="J57" s="169">
        <f>'将来負担比率（分子）の構造'!K$51</f>
        <v>62217</v>
      </c>
      <c r="K57" s="169"/>
      <c r="L57" s="169"/>
      <c r="M57" s="169">
        <f>'将来負担比率（分子）の構造'!L$51</f>
        <v>63457</v>
      </c>
      <c r="N57" s="169"/>
      <c r="O57" s="169"/>
      <c r="P57" s="169">
        <f>'将来負担比率（分子）の構造'!M$51</f>
        <v>60196</v>
      </c>
    </row>
    <row r="58" spans="1:16">
      <c r="A58" s="169" t="s">
        <v>41</v>
      </c>
      <c r="B58" s="169"/>
      <c r="C58" s="169"/>
      <c r="D58" s="169">
        <f>'将来負担比率（分子）の構造'!I$50</f>
        <v>46945</v>
      </c>
      <c r="E58" s="169"/>
      <c r="F58" s="169"/>
      <c r="G58" s="169">
        <f>'将来負担比率（分子）の構造'!J$50</f>
        <v>37050</v>
      </c>
      <c r="H58" s="169"/>
      <c r="I58" s="169"/>
      <c r="J58" s="169">
        <f>'将来負担比率（分子）の構造'!K$50</f>
        <v>48698</v>
      </c>
      <c r="K58" s="169"/>
      <c r="L58" s="169"/>
      <c r="M58" s="169">
        <f>'将来負担比率（分子）の構造'!L$50</f>
        <v>48139</v>
      </c>
      <c r="N58" s="169"/>
      <c r="O58" s="169"/>
      <c r="P58" s="169">
        <f>'将来負担比率（分子）の構造'!M$50</f>
        <v>46546</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281</v>
      </c>
      <c r="C61" s="169"/>
      <c r="D61" s="169"/>
      <c r="E61" s="169">
        <f>'将来負担比率（分子）の構造'!J$46</f>
        <v>167</v>
      </c>
      <c r="F61" s="169"/>
      <c r="G61" s="169"/>
      <c r="H61" s="169">
        <f>'将来負担比率（分子）の構造'!K$46</f>
        <v>101</v>
      </c>
      <c r="I61" s="169"/>
      <c r="J61" s="169"/>
      <c r="K61" s="169">
        <f>'将来負担比率（分子）の構造'!L$46</f>
        <v>47</v>
      </c>
      <c r="L61" s="169"/>
      <c r="M61" s="169"/>
      <c r="N61" s="169">
        <f>'将来負担比率（分子）の構造'!M$46</f>
        <v>162</v>
      </c>
      <c r="O61" s="169"/>
      <c r="P61" s="169"/>
    </row>
    <row r="62" spans="1:16">
      <c r="A62" s="169" t="s">
        <v>35</v>
      </c>
      <c r="B62" s="169">
        <f>'将来負担比率（分子）の構造'!I$45</f>
        <v>32354</v>
      </c>
      <c r="C62" s="169"/>
      <c r="D62" s="169"/>
      <c r="E62" s="169">
        <f>'将来負担比率（分子）の構造'!J$45</f>
        <v>31845</v>
      </c>
      <c r="F62" s="169"/>
      <c r="G62" s="169"/>
      <c r="H62" s="169">
        <f>'将来負担比率（分子）の構造'!K$45</f>
        <v>32137</v>
      </c>
      <c r="I62" s="169"/>
      <c r="J62" s="169"/>
      <c r="K62" s="169">
        <f>'将来負担比率（分子）の構造'!L$45</f>
        <v>30695</v>
      </c>
      <c r="L62" s="169"/>
      <c r="M62" s="169"/>
      <c r="N62" s="169">
        <f>'将来負担比率（分子）の構造'!M$45</f>
        <v>32584</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28391</v>
      </c>
      <c r="C64" s="169"/>
      <c r="D64" s="169"/>
      <c r="E64" s="169">
        <f>'将来負担比率（分子）の構造'!J$43</f>
        <v>40050</v>
      </c>
      <c r="F64" s="169"/>
      <c r="G64" s="169"/>
      <c r="H64" s="169">
        <f>'将来負担比率（分子）の構造'!K$43</f>
        <v>42774</v>
      </c>
      <c r="I64" s="169"/>
      <c r="J64" s="169"/>
      <c r="K64" s="169">
        <f>'将来負担比率（分子）の構造'!L$43</f>
        <v>46969</v>
      </c>
      <c r="L64" s="169"/>
      <c r="M64" s="169"/>
      <c r="N64" s="169">
        <f>'将来負担比率（分子）の構造'!M$43</f>
        <v>50235</v>
      </c>
      <c r="O64" s="169"/>
      <c r="P64" s="169"/>
    </row>
    <row r="65" spans="1:16">
      <c r="A65" s="169" t="s">
        <v>32</v>
      </c>
      <c r="B65" s="169">
        <f>'将来負担比率（分子）の構造'!I$42</f>
        <v>357</v>
      </c>
      <c r="C65" s="169"/>
      <c r="D65" s="169"/>
      <c r="E65" s="169">
        <f>'将来負担比率（分子）の構造'!J$42</f>
        <v>301</v>
      </c>
      <c r="F65" s="169"/>
      <c r="G65" s="169"/>
      <c r="H65" s="169">
        <f>'将来負担比率（分子）の構造'!K$42</f>
        <v>245</v>
      </c>
      <c r="I65" s="169"/>
      <c r="J65" s="169"/>
      <c r="K65" s="169">
        <f>'将来負担比率（分子）の構造'!L$42</f>
        <v>190</v>
      </c>
      <c r="L65" s="169"/>
      <c r="M65" s="169"/>
      <c r="N65" s="169">
        <f>'将来負担比率（分子）の構造'!M$42</f>
        <v>134</v>
      </c>
      <c r="O65" s="169"/>
      <c r="P65" s="169"/>
    </row>
    <row r="66" spans="1:16">
      <c r="A66" s="169" t="s">
        <v>31</v>
      </c>
      <c r="B66" s="169">
        <f>'将来負担比率（分子）の構造'!I$41</f>
        <v>269828</v>
      </c>
      <c r="C66" s="169"/>
      <c r="D66" s="169"/>
      <c r="E66" s="169">
        <f>'将来負担比率（分子）の構造'!J$41</f>
        <v>260131</v>
      </c>
      <c r="F66" s="169"/>
      <c r="G66" s="169"/>
      <c r="H66" s="169">
        <f>'将来負担比率（分子）の構造'!K$41</f>
        <v>260498</v>
      </c>
      <c r="I66" s="169"/>
      <c r="J66" s="169"/>
      <c r="K66" s="169">
        <f>'将来負担比率（分子）の構造'!L$41</f>
        <v>254284</v>
      </c>
      <c r="L66" s="169"/>
      <c r="M66" s="169"/>
      <c r="N66" s="169">
        <f>'将来負担比率（分子）の構造'!M$41</f>
        <v>247094</v>
      </c>
      <c r="O66" s="169"/>
      <c r="P66" s="169"/>
    </row>
    <row r="67" spans="1:16">
      <c r="A67" s="169" t="s">
        <v>71</v>
      </c>
      <c r="B67" s="169" t="e">
        <f>NA()</f>
        <v>#N/A</v>
      </c>
      <c r="C67" s="169">
        <f>IF(ISNUMBER('将来負担比率（分子）の構造'!I$53), IF('将来負担比率（分子）の構造'!I$53 &lt; 0, 0, '将来負担比率（分子）の構造'!I$53), NA())</f>
        <v>34394</v>
      </c>
      <c r="D67" s="169" t="e">
        <f>NA()</f>
        <v>#N/A</v>
      </c>
      <c r="E67" s="169" t="e">
        <f>NA()</f>
        <v>#N/A</v>
      </c>
      <c r="F67" s="169">
        <f>IF(ISNUMBER('将来負担比率（分子）の構造'!J$53), IF('将来負担比率（分子）の構造'!J$53 &lt; 0, 0, '将来負担比率（分子）の構造'!J$53), NA())</f>
        <v>43738</v>
      </c>
      <c r="G67" s="169" t="e">
        <f>NA()</f>
        <v>#N/A</v>
      </c>
      <c r="H67" s="169" t="e">
        <f>NA()</f>
        <v>#N/A</v>
      </c>
      <c r="I67" s="169">
        <f>IF(ISNUMBER('将来負担比率（分子）の構造'!K$53), IF('将来負担比率（分子）の構造'!K$53 &lt; 0, 0, '将来負担比率（分子）の構造'!K$53), NA())</f>
        <v>31303</v>
      </c>
      <c r="J67" s="169" t="e">
        <f>NA()</f>
        <v>#N/A</v>
      </c>
      <c r="K67" s="169" t="e">
        <f>NA()</f>
        <v>#N/A</v>
      </c>
      <c r="L67" s="169">
        <f>IF(ISNUMBER('将来負担比率（分子）の構造'!L$53), IF('将来負担比率（分子）の構造'!L$53 &lt; 0, 0, '将来負担比率（分子）の構造'!L$53), NA())</f>
        <v>30315</v>
      </c>
      <c r="M67" s="169" t="e">
        <f>NA()</f>
        <v>#N/A</v>
      </c>
      <c r="N67" s="169" t="e">
        <f>NA()</f>
        <v>#N/A</v>
      </c>
      <c r="O67" s="169">
        <f>IF(ISNUMBER('将来負担比率（分子）の構造'!M$53), IF('将来負担比率（分子）の構造'!M$53 &lt; 0, 0, '将来負担比率（分子）の構造'!M$53), NA())</f>
        <v>39516</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10708</v>
      </c>
      <c r="C72" s="173">
        <f>基金残高に係る経年分析!G55</f>
        <v>8980</v>
      </c>
      <c r="D72" s="173">
        <f>基金残高に係る経年分析!H55</f>
        <v>8064</v>
      </c>
    </row>
    <row r="73" spans="1:16">
      <c r="A73" s="172" t="s">
        <v>74</v>
      </c>
      <c r="B73" s="173">
        <f>基金残高に係る経年分析!F56</f>
        <v>12145</v>
      </c>
      <c r="C73" s="173">
        <f>基金残高に係る経年分析!G56</f>
        <v>13664</v>
      </c>
      <c r="D73" s="173">
        <f>基金残高に係る経年分析!H56</f>
        <v>12501</v>
      </c>
    </row>
    <row r="74" spans="1:16">
      <c r="A74" s="172" t="s">
        <v>75</v>
      </c>
      <c r="B74" s="173">
        <f>基金残高に係る経年分析!F57</f>
        <v>20827</v>
      </c>
      <c r="C74" s="173">
        <f>基金残高に係る経年分析!G57</f>
        <v>19643</v>
      </c>
      <c r="D74" s="173">
        <f>基金残高に係る経年分析!H57</f>
        <v>18703</v>
      </c>
    </row>
  </sheetData>
  <sheetProtection algorithmName="SHA-512" hashValue="HNAyvaqxj+32Jmp2iIF3ZIv/DyVNqpTEtCrlXjPoYrTyV9RNIstQkspQIFDreZ7WvV7oIT3/GVlz4uKWVUsk8A==" saltValue="5s4kkCHxEHz6pwymqwO4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215</v>
      </c>
      <c r="C5" s="623"/>
      <c r="D5" s="623"/>
      <c r="E5" s="623"/>
      <c r="F5" s="623"/>
      <c r="G5" s="623"/>
      <c r="H5" s="623"/>
      <c r="I5" s="623"/>
      <c r="J5" s="623"/>
      <c r="K5" s="623"/>
      <c r="L5" s="623"/>
      <c r="M5" s="623"/>
      <c r="N5" s="623"/>
      <c r="O5" s="623"/>
      <c r="P5" s="623"/>
      <c r="Q5" s="624"/>
      <c r="R5" s="625">
        <v>90539889</v>
      </c>
      <c r="S5" s="626"/>
      <c r="T5" s="626"/>
      <c r="U5" s="626"/>
      <c r="V5" s="626"/>
      <c r="W5" s="626"/>
      <c r="X5" s="626"/>
      <c r="Y5" s="627"/>
      <c r="Z5" s="628">
        <v>30.2</v>
      </c>
      <c r="AA5" s="628"/>
      <c r="AB5" s="628"/>
      <c r="AC5" s="628"/>
      <c r="AD5" s="629">
        <v>83132964</v>
      </c>
      <c r="AE5" s="629"/>
      <c r="AF5" s="629"/>
      <c r="AG5" s="629"/>
      <c r="AH5" s="629"/>
      <c r="AI5" s="629"/>
      <c r="AJ5" s="629"/>
      <c r="AK5" s="629"/>
      <c r="AL5" s="630">
        <v>60.3</v>
      </c>
      <c r="AM5" s="631"/>
      <c r="AN5" s="631"/>
      <c r="AO5" s="632"/>
      <c r="AP5" s="622" t="s">
        <v>216</v>
      </c>
      <c r="AQ5" s="623"/>
      <c r="AR5" s="623"/>
      <c r="AS5" s="623"/>
      <c r="AT5" s="623"/>
      <c r="AU5" s="623"/>
      <c r="AV5" s="623"/>
      <c r="AW5" s="623"/>
      <c r="AX5" s="623"/>
      <c r="AY5" s="623"/>
      <c r="AZ5" s="623"/>
      <c r="BA5" s="623"/>
      <c r="BB5" s="623"/>
      <c r="BC5" s="623"/>
      <c r="BD5" s="623"/>
      <c r="BE5" s="623"/>
      <c r="BF5" s="624"/>
      <c r="BG5" s="636">
        <v>81009823</v>
      </c>
      <c r="BH5" s="637"/>
      <c r="BI5" s="637"/>
      <c r="BJ5" s="637"/>
      <c r="BK5" s="637"/>
      <c r="BL5" s="637"/>
      <c r="BM5" s="637"/>
      <c r="BN5" s="638"/>
      <c r="BO5" s="639">
        <v>89.5</v>
      </c>
      <c r="BP5" s="639"/>
      <c r="BQ5" s="639"/>
      <c r="BR5" s="639"/>
      <c r="BS5" s="640">
        <v>1084014</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c r="B6" s="633" t="s">
        <v>220</v>
      </c>
      <c r="C6" s="634"/>
      <c r="D6" s="634"/>
      <c r="E6" s="634"/>
      <c r="F6" s="634"/>
      <c r="G6" s="634"/>
      <c r="H6" s="634"/>
      <c r="I6" s="634"/>
      <c r="J6" s="634"/>
      <c r="K6" s="634"/>
      <c r="L6" s="634"/>
      <c r="M6" s="634"/>
      <c r="N6" s="634"/>
      <c r="O6" s="634"/>
      <c r="P6" s="634"/>
      <c r="Q6" s="635"/>
      <c r="R6" s="636">
        <v>1799946</v>
      </c>
      <c r="S6" s="637"/>
      <c r="T6" s="637"/>
      <c r="U6" s="637"/>
      <c r="V6" s="637"/>
      <c r="W6" s="637"/>
      <c r="X6" s="637"/>
      <c r="Y6" s="638"/>
      <c r="Z6" s="639">
        <v>0.6</v>
      </c>
      <c r="AA6" s="639"/>
      <c r="AB6" s="639"/>
      <c r="AC6" s="639"/>
      <c r="AD6" s="640">
        <v>1799946</v>
      </c>
      <c r="AE6" s="640"/>
      <c r="AF6" s="640"/>
      <c r="AG6" s="640"/>
      <c r="AH6" s="640"/>
      <c r="AI6" s="640"/>
      <c r="AJ6" s="640"/>
      <c r="AK6" s="640"/>
      <c r="AL6" s="641">
        <v>1.3</v>
      </c>
      <c r="AM6" s="642"/>
      <c r="AN6" s="642"/>
      <c r="AO6" s="643"/>
      <c r="AP6" s="633" t="s">
        <v>221</v>
      </c>
      <c r="AQ6" s="634"/>
      <c r="AR6" s="634"/>
      <c r="AS6" s="634"/>
      <c r="AT6" s="634"/>
      <c r="AU6" s="634"/>
      <c r="AV6" s="634"/>
      <c r="AW6" s="634"/>
      <c r="AX6" s="634"/>
      <c r="AY6" s="634"/>
      <c r="AZ6" s="634"/>
      <c r="BA6" s="634"/>
      <c r="BB6" s="634"/>
      <c r="BC6" s="634"/>
      <c r="BD6" s="634"/>
      <c r="BE6" s="634"/>
      <c r="BF6" s="635"/>
      <c r="BG6" s="636">
        <v>81009823</v>
      </c>
      <c r="BH6" s="637"/>
      <c r="BI6" s="637"/>
      <c r="BJ6" s="637"/>
      <c r="BK6" s="637"/>
      <c r="BL6" s="637"/>
      <c r="BM6" s="637"/>
      <c r="BN6" s="638"/>
      <c r="BO6" s="639">
        <v>89.5</v>
      </c>
      <c r="BP6" s="639"/>
      <c r="BQ6" s="639"/>
      <c r="BR6" s="639"/>
      <c r="BS6" s="640">
        <v>1084014</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983097</v>
      </c>
      <c r="CS6" s="637"/>
      <c r="CT6" s="637"/>
      <c r="CU6" s="637"/>
      <c r="CV6" s="637"/>
      <c r="CW6" s="637"/>
      <c r="CX6" s="637"/>
      <c r="CY6" s="638"/>
      <c r="CZ6" s="630">
        <v>0.3</v>
      </c>
      <c r="DA6" s="631"/>
      <c r="DB6" s="631"/>
      <c r="DC6" s="647"/>
      <c r="DD6" s="645" t="s">
        <v>121</v>
      </c>
      <c r="DE6" s="637"/>
      <c r="DF6" s="637"/>
      <c r="DG6" s="637"/>
      <c r="DH6" s="637"/>
      <c r="DI6" s="637"/>
      <c r="DJ6" s="637"/>
      <c r="DK6" s="637"/>
      <c r="DL6" s="637"/>
      <c r="DM6" s="637"/>
      <c r="DN6" s="637"/>
      <c r="DO6" s="637"/>
      <c r="DP6" s="638"/>
      <c r="DQ6" s="645">
        <v>980097</v>
      </c>
      <c r="DR6" s="637"/>
      <c r="DS6" s="637"/>
      <c r="DT6" s="637"/>
      <c r="DU6" s="637"/>
      <c r="DV6" s="637"/>
      <c r="DW6" s="637"/>
      <c r="DX6" s="637"/>
      <c r="DY6" s="637"/>
      <c r="DZ6" s="637"/>
      <c r="EA6" s="637"/>
      <c r="EB6" s="637"/>
      <c r="EC6" s="646"/>
    </row>
    <row r="7" spans="2:143" ht="11.25" customHeight="1">
      <c r="B7" s="633" t="s">
        <v>223</v>
      </c>
      <c r="C7" s="634"/>
      <c r="D7" s="634"/>
      <c r="E7" s="634"/>
      <c r="F7" s="634"/>
      <c r="G7" s="634"/>
      <c r="H7" s="634"/>
      <c r="I7" s="634"/>
      <c r="J7" s="634"/>
      <c r="K7" s="634"/>
      <c r="L7" s="634"/>
      <c r="M7" s="634"/>
      <c r="N7" s="634"/>
      <c r="O7" s="634"/>
      <c r="P7" s="634"/>
      <c r="Q7" s="635"/>
      <c r="R7" s="636">
        <v>24006</v>
      </c>
      <c r="S7" s="637"/>
      <c r="T7" s="637"/>
      <c r="U7" s="637"/>
      <c r="V7" s="637"/>
      <c r="W7" s="637"/>
      <c r="X7" s="637"/>
      <c r="Y7" s="638"/>
      <c r="Z7" s="639">
        <v>0</v>
      </c>
      <c r="AA7" s="639"/>
      <c r="AB7" s="639"/>
      <c r="AC7" s="639"/>
      <c r="AD7" s="640">
        <v>24006</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36114690</v>
      </c>
      <c r="BH7" s="637"/>
      <c r="BI7" s="637"/>
      <c r="BJ7" s="637"/>
      <c r="BK7" s="637"/>
      <c r="BL7" s="637"/>
      <c r="BM7" s="637"/>
      <c r="BN7" s="638"/>
      <c r="BO7" s="639">
        <v>39.9</v>
      </c>
      <c r="BP7" s="639"/>
      <c r="BQ7" s="639"/>
      <c r="BR7" s="639"/>
      <c r="BS7" s="640">
        <v>1084014</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24182670</v>
      </c>
      <c r="CS7" s="637"/>
      <c r="CT7" s="637"/>
      <c r="CU7" s="637"/>
      <c r="CV7" s="637"/>
      <c r="CW7" s="637"/>
      <c r="CX7" s="637"/>
      <c r="CY7" s="638"/>
      <c r="CZ7" s="639">
        <v>8.3000000000000007</v>
      </c>
      <c r="DA7" s="639"/>
      <c r="DB7" s="639"/>
      <c r="DC7" s="639"/>
      <c r="DD7" s="645">
        <v>344382</v>
      </c>
      <c r="DE7" s="637"/>
      <c r="DF7" s="637"/>
      <c r="DG7" s="637"/>
      <c r="DH7" s="637"/>
      <c r="DI7" s="637"/>
      <c r="DJ7" s="637"/>
      <c r="DK7" s="637"/>
      <c r="DL7" s="637"/>
      <c r="DM7" s="637"/>
      <c r="DN7" s="637"/>
      <c r="DO7" s="637"/>
      <c r="DP7" s="638"/>
      <c r="DQ7" s="645">
        <v>21580910</v>
      </c>
      <c r="DR7" s="637"/>
      <c r="DS7" s="637"/>
      <c r="DT7" s="637"/>
      <c r="DU7" s="637"/>
      <c r="DV7" s="637"/>
      <c r="DW7" s="637"/>
      <c r="DX7" s="637"/>
      <c r="DY7" s="637"/>
      <c r="DZ7" s="637"/>
      <c r="EA7" s="637"/>
      <c r="EB7" s="637"/>
      <c r="EC7" s="646"/>
    </row>
    <row r="8" spans="2:143" ht="11.25" customHeight="1">
      <c r="B8" s="633" t="s">
        <v>226</v>
      </c>
      <c r="C8" s="634"/>
      <c r="D8" s="634"/>
      <c r="E8" s="634"/>
      <c r="F8" s="634"/>
      <c r="G8" s="634"/>
      <c r="H8" s="634"/>
      <c r="I8" s="634"/>
      <c r="J8" s="634"/>
      <c r="K8" s="634"/>
      <c r="L8" s="634"/>
      <c r="M8" s="634"/>
      <c r="N8" s="634"/>
      <c r="O8" s="634"/>
      <c r="P8" s="634"/>
      <c r="Q8" s="635"/>
      <c r="R8" s="636">
        <v>279164</v>
      </c>
      <c r="S8" s="637"/>
      <c r="T8" s="637"/>
      <c r="U8" s="637"/>
      <c r="V8" s="637"/>
      <c r="W8" s="637"/>
      <c r="X8" s="637"/>
      <c r="Y8" s="638"/>
      <c r="Z8" s="639">
        <v>0.1</v>
      </c>
      <c r="AA8" s="639"/>
      <c r="AB8" s="639"/>
      <c r="AC8" s="639"/>
      <c r="AD8" s="640">
        <v>279164</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1008121</v>
      </c>
      <c r="BH8" s="637"/>
      <c r="BI8" s="637"/>
      <c r="BJ8" s="637"/>
      <c r="BK8" s="637"/>
      <c r="BL8" s="637"/>
      <c r="BM8" s="637"/>
      <c r="BN8" s="638"/>
      <c r="BO8" s="639">
        <v>1.1000000000000001</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150670496</v>
      </c>
      <c r="CS8" s="637"/>
      <c r="CT8" s="637"/>
      <c r="CU8" s="637"/>
      <c r="CV8" s="637"/>
      <c r="CW8" s="637"/>
      <c r="CX8" s="637"/>
      <c r="CY8" s="638"/>
      <c r="CZ8" s="639">
        <v>51.6</v>
      </c>
      <c r="DA8" s="639"/>
      <c r="DB8" s="639"/>
      <c r="DC8" s="639"/>
      <c r="DD8" s="645">
        <v>1857027</v>
      </c>
      <c r="DE8" s="637"/>
      <c r="DF8" s="637"/>
      <c r="DG8" s="637"/>
      <c r="DH8" s="637"/>
      <c r="DI8" s="637"/>
      <c r="DJ8" s="637"/>
      <c r="DK8" s="637"/>
      <c r="DL8" s="637"/>
      <c r="DM8" s="637"/>
      <c r="DN8" s="637"/>
      <c r="DO8" s="637"/>
      <c r="DP8" s="638"/>
      <c r="DQ8" s="645">
        <v>70125315</v>
      </c>
      <c r="DR8" s="637"/>
      <c r="DS8" s="637"/>
      <c r="DT8" s="637"/>
      <c r="DU8" s="637"/>
      <c r="DV8" s="637"/>
      <c r="DW8" s="637"/>
      <c r="DX8" s="637"/>
      <c r="DY8" s="637"/>
      <c r="DZ8" s="637"/>
      <c r="EA8" s="637"/>
      <c r="EB8" s="637"/>
      <c r="EC8" s="646"/>
    </row>
    <row r="9" spans="2:143" ht="11.25" customHeight="1">
      <c r="B9" s="633" t="s">
        <v>229</v>
      </c>
      <c r="C9" s="634"/>
      <c r="D9" s="634"/>
      <c r="E9" s="634"/>
      <c r="F9" s="634"/>
      <c r="G9" s="634"/>
      <c r="H9" s="634"/>
      <c r="I9" s="634"/>
      <c r="J9" s="634"/>
      <c r="K9" s="634"/>
      <c r="L9" s="634"/>
      <c r="M9" s="634"/>
      <c r="N9" s="634"/>
      <c r="O9" s="634"/>
      <c r="P9" s="634"/>
      <c r="Q9" s="635"/>
      <c r="R9" s="636">
        <v>339428</v>
      </c>
      <c r="S9" s="637"/>
      <c r="T9" s="637"/>
      <c r="U9" s="637"/>
      <c r="V9" s="637"/>
      <c r="W9" s="637"/>
      <c r="X9" s="637"/>
      <c r="Y9" s="638"/>
      <c r="Z9" s="639">
        <v>0.1</v>
      </c>
      <c r="AA9" s="639"/>
      <c r="AB9" s="639"/>
      <c r="AC9" s="639"/>
      <c r="AD9" s="640">
        <v>339428</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29539835</v>
      </c>
      <c r="BH9" s="637"/>
      <c r="BI9" s="637"/>
      <c r="BJ9" s="637"/>
      <c r="BK9" s="637"/>
      <c r="BL9" s="637"/>
      <c r="BM9" s="637"/>
      <c r="BN9" s="638"/>
      <c r="BO9" s="639">
        <v>32.6</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22220402</v>
      </c>
      <c r="CS9" s="637"/>
      <c r="CT9" s="637"/>
      <c r="CU9" s="637"/>
      <c r="CV9" s="637"/>
      <c r="CW9" s="637"/>
      <c r="CX9" s="637"/>
      <c r="CY9" s="638"/>
      <c r="CZ9" s="639">
        <v>7.6</v>
      </c>
      <c r="DA9" s="639"/>
      <c r="DB9" s="639"/>
      <c r="DC9" s="639"/>
      <c r="DD9" s="645">
        <v>3754580</v>
      </c>
      <c r="DE9" s="637"/>
      <c r="DF9" s="637"/>
      <c r="DG9" s="637"/>
      <c r="DH9" s="637"/>
      <c r="DI9" s="637"/>
      <c r="DJ9" s="637"/>
      <c r="DK9" s="637"/>
      <c r="DL9" s="637"/>
      <c r="DM9" s="637"/>
      <c r="DN9" s="637"/>
      <c r="DO9" s="637"/>
      <c r="DP9" s="638"/>
      <c r="DQ9" s="645">
        <v>15692093</v>
      </c>
      <c r="DR9" s="637"/>
      <c r="DS9" s="637"/>
      <c r="DT9" s="637"/>
      <c r="DU9" s="637"/>
      <c r="DV9" s="637"/>
      <c r="DW9" s="637"/>
      <c r="DX9" s="637"/>
      <c r="DY9" s="637"/>
      <c r="DZ9" s="637"/>
      <c r="EA9" s="637"/>
      <c r="EB9" s="637"/>
      <c r="EC9" s="646"/>
    </row>
    <row r="10" spans="2:143" ht="11.25" customHeight="1">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1762310</v>
      </c>
      <c r="BH10" s="637"/>
      <c r="BI10" s="637"/>
      <c r="BJ10" s="637"/>
      <c r="BK10" s="637"/>
      <c r="BL10" s="637"/>
      <c r="BM10" s="637"/>
      <c r="BN10" s="638"/>
      <c r="BO10" s="639">
        <v>1.9</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650293</v>
      </c>
      <c r="CS10" s="637"/>
      <c r="CT10" s="637"/>
      <c r="CU10" s="637"/>
      <c r="CV10" s="637"/>
      <c r="CW10" s="637"/>
      <c r="CX10" s="637"/>
      <c r="CY10" s="638"/>
      <c r="CZ10" s="639">
        <v>0.2</v>
      </c>
      <c r="DA10" s="639"/>
      <c r="DB10" s="639"/>
      <c r="DC10" s="639"/>
      <c r="DD10" s="645">
        <v>3707</v>
      </c>
      <c r="DE10" s="637"/>
      <c r="DF10" s="637"/>
      <c r="DG10" s="637"/>
      <c r="DH10" s="637"/>
      <c r="DI10" s="637"/>
      <c r="DJ10" s="637"/>
      <c r="DK10" s="637"/>
      <c r="DL10" s="637"/>
      <c r="DM10" s="637"/>
      <c r="DN10" s="637"/>
      <c r="DO10" s="637"/>
      <c r="DP10" s="638"/>
      <c r="DQ10" s="645">
        <v>636977</v>
      </c>
      <c r="DR10" s="637"/>
      <c r="DS10" s="637"/>
      <c r="DT10" s="637"/>
      <c r="DU10" s="637"/>
      <c r="DV10" s="637"/>
      <c r="DW10" s="637"/>
      <c r="DX10" s="637"/>
      <c r="DY10" s="637"/>
      <c r="DZ10" s="637"/>
      <c r="EA10" s="637"/>
      <c r="EB10" s="637"/>
      <c r="EC10" s="646"/>
    </row>
    <row r="11" spans="2:143" ht="11.25" customHeight="1">
      <c r="B11" s="633" t="s">
        <v>235</v>
      </c>
      <c r="C11" s="634"/>
      <c r="D11" s="634"/>
      <c r="E11" s="634"/>
      <c r="F11" s="634"/>
      <c r="G11" s="634"/>
      <c r="H11" s="634"/>
      <c r="I11" s="634"/>
      <c r="J11" s="634"/>
      <c r="K11" s="634"/>
      <c r="L11" s="634"/>
      <c r="M11" s="634"/>
      <c r="N11" s="634"/>
      <c r="O11" s="634"/>
      <c r="P11" s="634"/>
      <c r="Q11" s="635"/>
      <c r="R11" s="636">
        <v>15010309</v>
      </c>
      <c r="S11" s="637"/>
      <c r="T11" s="637"/>
      <c r="U11" s="637"/>
      <c r="V11" s="637"/>
      <c r="W11" s="637"/>
      <c r="X11" s="637"/>
      <c r="Y11" s="638"/>
      <c r="Z11" s="641">
        <v>5</v>
      </c>
      <c r="AA11" s="642"/>
      <c r="AB11" s="642"/>
      <c r="AC11" s="648"/>
      <c r="AD11" s="645">
        <v>15010309</v>
      </c>
      <c r="AE11" s="637"/>
      <c r="AF11" s="637"/>
      <c r="AG11" s="637"/>
      <c r="AH11" s="637"/>
      <c r="AI11" s="637"/>
      <c r="AJ11" s="637"/>
      <c r="AK11" s="638"/>
      <c r="AL11" s="641">
        <v>10.9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3804424</v>
      </c>
      <c r="BH11" s="637"/>
      <c r="BI11" s="637"/>
      <c r="BJ11" s="637"/>
      <c r="BK11" s="637"/>
      <c r="BL11" s="637"/>
      <c r="BM11" s="637"/>
      <c r="BN11" s="638"/>
      <c r="BO11" s="639">
        <v>4.2</v>
      </c>
      <c r="BP11" s="639"/>
      <c r="BQ11" s="639"/>
      <c r="BR11" s="639"/>
      <c r="BS11" s="640">
        <v>1084014</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2791538</v>
      </c>
      <c r="CS11" s="637"/>
      <c r="CT11" s="637"/>
      <c r="CU11" s="637"/>
      <c r="CV11" s="637"/>
      <c r="CW11" s="637"/>
      <c r="CX11" s="637"/>
      <c r="CY11" s="638"/>
      <c r="CZ11" s="639">
        <v>1</v>
      </c>
      <c r="DA11" s="639"/>
      <c r="DB11" s="639"/>
      <c r="DC11" s="639"/>
      <c r="DD11" s="645">
        <v>1128254</v>
      </c>
      <c r="DE11" s="637"/>
      <c r="DF11" s="637"/>
      <c r="DG11" s="637"/>
      <c r="DH11" s="637"/>
      <c r="DI11" s="637"/>
      <c r="DJ11" s="637"/>
      <c r="DK11" s="637"/>
      <c r="DL11" s="637"/>
      <c r="DM11" s="637"/>
      <c r="DN11" s="637"/>
      <c r="DO11" s="637"/>
      <c r="DP11" s="638"/>
      <c r="DQ11" s="645">
        <v>1982560</v>
      </c>
      <c r="DR11" s="637"/>
      <c r="DS11" s="637"/>
      <c r="DT11" s="637"/>
      <c r="DU11" s="637"/>
      <c r="DV11" s="637"/>
      <c r="DW11" s="637"/>
      <c r="DX11" s="637"/>
      <c r="DY11" s="637"/>
      <c r="DZ11" s="637"/>
      <c r="EA11" s="637"/>
      <c r="EB11" s="637"/>
      <c r="EC11" s="646"/>
    </row>
    <row r="12" spans="2:143" ht="11.25" customHeight="1">
      <c r="B12" s="633" t="s">
        <v>238</v>
      </c>
      <c r="C12" s="634"/>
      <c r="D12" s="634"/>
      <c r="E12" s="634"/>
      <c r="F12" s="634"/>
      <c r="G12" s="634"/>
      <c r="H12" s="634"/>
      <c r="I12" s="634"/>
      <c r="J12" s="634"/>
      <c r="K12" s="634"/>
      <c r="L12" s="634"/>
      <c r="M12" s="634"/>
      <c r="N12" s="634"/>
      <c r="O12" s="634"/>
      <c r="P12" s="634"/>
      <c r="Q12" s="635"/>
      <c r="R12" s="636">
        <v>52452</v>
      </c>
      <c r="S12" s="637"/>
      <c r="T12" s="637"/>
      <c r="U12" s="637"/>
      <c r="V12" s="637"/>
      <c r="W12" s="637"/>
      <c r="X12" s="637"/>
      <c r="Y12" s="638"/>
      <c r="Z12" s="639">
        <v>0</v>
      </c>
      <c r="AA12" s="639"/>
      <c r="AB12" s="639"/>
      <c r="AC12" s="639"/>
      <c r="AD12" s="640">
        <v>52452</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38929123</v>
      </c>
      <c r="BH12" s="637"/>
      <c r="BI12" s="637"/>
      <c r="BJ12" s="637"/>
      <c r="BK12" s="637"/>
      <c r="BL12" s="637"/>
      <c r="BM12" s="637"/>
      <c r="BN12" s="638"/>
      <c r="BO12" s="639">
        <v>43</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4402190</v>
      </c>
      <c r="CS12" s="637"/>
      <c r="CT12" s="637"/>
      <c r="CU12" s="637"/>
      <c r="CV12" s="637"/>
      <c r="CW12" s="637"/>
      <c r="CX12" s="637"/>
      <c r="CY12" s="638"/>
      <c r="CZ12" s="639">
        <v>1.5</v>
      </c>
      <c r="DA12" s="639"/>
      <c r="DB12" s="639"/>
      <c r="DC12" s="639"/>
      <c r="DD12" s="645">
        <v>628893</v>
      </c>
      <c r="DE12" s="637"/>
      <c r="DF12" s="637"/>
      <c r="DG12" s="637"/>
      <c r="DH12" s="637"/>
      <c r="DI12" s="637"/>
      <c r="DJ12" s="637"/>
      <c r="DK12" s="637"/>
      <c r="DL12" s="637"/>
      <c r="DM12" s="637"/>
      <c r="DN12" s="637"/>
      <c r="DO12" s="637"/>
      <c r="DP12" s="638"/>
      <c r="DQ12" s="645">
        <v>2752909</v>
      </c>
      <c r="DR12" s="637"/>
      <c r="DS12" s="637"/>
      <c r="DT12" s="637"/>
      <c r="DU12" s="637"/>
      <c r="DV12" s="637"/>
      <c r="DW12" s="637"/>
      <c r="DX12" s="637"/>
      <c r="DY12" s="637"/>
      <c r="DZ12" s="637"/>
      <c r="EA12" s="637"/>
      <c r="EB12" s="637"/>
      <c r="EC12" s="646"/>
    </row>
    <row r="13" spans="2:143" ht="11.25" customHeight="1">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38476672</v>
      </c>
      <c r="BH13" s="637"/>
      <c r="BI13" s="637"/>
      <c r="BJ13" s="637"/>
      <c r="BK13" s="637"/>
      <c r="BL13" s="637"/>
      <c r="BM13" s="637"/>
      <c r="BN13" s="638"/>
      <c r="BO13" s="639">
        <v>42.5</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24054144</v>
      </c>
      <c r="CS13" s="637"/>
      <c r="CT13" s="637"/>
      <c r="CU13" s="637"/>
      <c r="CV13" s="637"/>
      <c r="CW13" s="637"/>
      <c r="CX13" s="637"/>
      <c r="CY13" s="638"/>
      <c r="CZ13" s="639">
        <v>8.1999999999999993</v>
      </c>
      <c r="DA13" s="639"/>
      <c r="DB13" s="639"/>
      <c r="DC13" s="639"/>
      <c r="DD13" s="645">
        <v>14935548</v>
      </c>
      <c r="DE13" s="637"/>
      <c r="DF13" s="637"/>
      <c r="DG13" s="637"/>
      <c r="DH13" s="637"/>
      <c r="DI13" s="637"/>
      <c r="DJ13" s="637"/>
      <c r="DK13" s="637"/>
      <c r="DL13" s="637"/>
      <c r="DM13" s="637"/>
      <c r="DN13" s="637"/>
      <c r="DO13" s="637"/>
      <c r="DP13" s="638"/>
      <c r="DQ13" s="645">
        <v>11906780</v>
      </c>
      <c r="DR13" s="637"/>
      <c r="DS13" s="637"/>
      <c r="DT13" s="637"/>
      <c r="DU13" s="637"/>
      <c r="DV13" s="637"/>
      <c r="DW13" s="637"/>
      <c r="DX13" s="637"/>
      <c r="DY13" s="637"/>
      <c r="DZ13" s="637"/>
      <c r="EA13" s="637"/>
      <c r="EB13" s="637"/>
      <c r="EC13" s="646"/>
    </row>
    <row r="14" spans="2:143" ht="11.25" customHeight="1">
      <c r="B14" s="633" t="s">
        <v>244</v>
      </c>
      <c r="C14" s="634"/>
      <c r="D14" s="634"/>
      <c r="E14" s="634"/>
      <c r="F14" s="634"/>
      <c r="G14" s="634"/>
      <c r="H14" s="634"/>
      <c r="I14" s="634"/>
      <c r="J14" s="634"/>
      <c r="K14" s="634"/>
      <c r="L14" s="634"/>
      <c r="M14" s="634"/>
      <c r="N14" s="634"/>
      <c r="O14" s="634"/>
      <c r="P14" s="634"/>
      <c r="Q14" s="635"/>
      <c r="R14" s="636">
        <v>8637</v>
      </c>
      <c r="S14" s="637"/>
      <c r="T14" s="637"/>
      <c r="U14" s="637"/>
      <c r="V14" s="637"/>
      <c r="W14" s="637"/>
      <c r="X14" s="637"/>
      <c r="Y14" s="638"/>
      <c r="Z14" s="639">
        <v>0</v>
      </c>
      <c r="AA14" s="639"/>
      <c r="AB14" s="639"/>
      <c r="AC14" s="639"/>
      <c r="AD14" s="640">
        <v>8637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1830188</v>
      </c>
      <c r="BH14" s="637"/>
      <c r="BI14" s="637"/>
      <c r="BJ14" s="637"/>
      <c r="BK14" s="637"/>
      <c r="BL14" s="637"/>
      <c r="BM14" s="637"/>
      <c r="BN14" s="638"/>
      <c r="BO14" s="639">
        <v>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6148872</v>
      </c>
      <c r="CS14" s="637"/>
      <c r="CT14" s="637"/>
      <c r="CU14" s="637"/>
      <c r="CV14" s="637"/>
      <c r="CW14" s="637"/>
      <c r="CX14" s="637"/>
      <c r="CY14" s="638"/>
      <c r="CZ14" s="639">
        <v>2.1</v>
      </c>
      <c r="DA14" s="639"/>
      <c r="DB14" s="639"/>
      <c r="DC14" s="639"/>
      <c r="DD14" s="645">
        <v>503544</v>
      </c>
      <c r="DE14" s="637"/>
      <c r="DF14" s="637"/>
      <c r="DG14" s="637"/>
      <c r="DH14" s="637"/>
      <c r="DI14" s="637"/>
      <c r="DJ14" s="637"/>
      <c r="DK14" s="637"/>
      <c r="DL14" s="637"/>
      <c r="DM14" s="637"/>
      <c r="DN14" s="637"/>
      <c r="DO14" s="637"/>
      <c r="DP14" s="638"/>
      <c r="DQ14" s="645">
        <v>5787631</v>
      </c>
      <c r="DR14" s="637"/>
      <c r="DS14" s="637"/>
      <c r="DT14" s="637"/>
      <c r="DU14" s="637"/>
      <c r="DV14" s="637"/>
      <c r="DW14" s="637"/>
      <c r="DX14" s="637"/>
      <c r="DY14" s="637"/>
      <c r="DZ14" s="637"/>
      <c r="EA14" s="637"/>
      <c r="EB14" s="637"/>
      <c r="EC14" s="646"/>
    </row>
    <row r="15" spans="2:143" ht="11.25" customHeight="1">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4135822</v>
      </c>
      <c r="BH15" s="637"/>
      <c r="BI15" s="637"/>
      <c r="BJ15" s="637"/>
      <c r="BK15" s="637"/>
      <c r="BL15" s="637"/>
      <c r="BM15" s="637"/>
      <c r="BN15" s="638"/>
      <c r="BO15" s="639">
        <v>4.5999999999999996</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29242449</v>
      </c>
      <c r="CS15" s="637"/>
      <c r="CT15" s="637"/>
      <c r="CU15" s="637"/>
      <c r="CV15" s="637"/>
      <c r="CW15" s="637"/>
      <c r="CX15" s="637"/>
      <c r="CY15" s="638"/>
      <c r="CZ15" s="639">
        <v>10</v>
      </c>
      <c r="DA15" s="639"/>
      <c r="DB15" s="639"/>
      <c r="DC15" s="639"/>
      <c r="DD15" s="645">
        <v>8269139</v>
      </c>
      <c r="DE15" s="637"/>
      <c r="DF15" s="637"/>
      <c r="DG15" s="637"/>
      <c r="DH15" s="637"/>
      <c r="DI15" s="637"/>
      <c r="DJ15" s="637"/>
      <c r="DK15" s="637"/>
      <c r="DL15" s="637"/>
      <c r="DM15" s="637"/>
      <c r="DN15" s="637"/>
      <c r="DO15" s="637"/>
      <c r="DP15" s="638"/>
      <c r="DQ15" s="645">
        <v>21249659</v>
      </c>
      <c r="DR15" s="637"/>
      <c r="DS15" s="637"/>
      <c r="DT15" s="637"/>
      <c r="DU15" s="637"/>
      <c r="DV15" s="637"/>
      <c r="DW15" s="637"/>
      <c r="DX15" s="637"/>
      <c r="DY15" s="637"/>
      <c r="DZ15" s="637"/>
      <c r="EA15" s="637"/>
      <c r="EB15" s="637"/>
      <c r="EC15" s="646"/>
    </row>
    <row r="16" spans="2:143" ht="11.25" customHeight="1">
      <c r="B16" s="633" t="s">
        <v>250</v>
      </c>
      <c r="C16" s="634"/>
      <c r="D16" s="634"/>
      <c r="E16" s="634"/>
      <c r="F16" s="634"/>
      <c r="G16" s="634"/>
      <c r="H16" s="634"/>
      <c r="I16" s="634"/>
      <c r="J16" s="634"/>
      <c r="K16" s="634"/>
      <c r="L16" s="634"/>
      <c r="M16" s="634"/>
      <c r="N16" s="634"/>
      <c r="O16" s="634"/>
      <c r="P16" s="634"/>
      <c r="Q16" s="635"/>
      <c r="R16" s="636">
        <v>96459</v>
      </c>
      <c r="S16" s="637"/>
      <c r="T16" s="637"/>
      <c r="U16" s="637"/>
      <c r="V16" s="637"/>
      <c r="W16" s="637"/>
      <c r="X16" s="637"/>
      <c r="Y16" s="638"/>
      <c r="Z16" s="639">
        <v>0</v>
      </c>
      <c r="AA16" s="639"/>
      <c r="AB16" s="639"/>
      <c r="AC16" s="639"/>
      <c r="AD16" s="640">
        <v>96459</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871793</v>
      </c>
      <c r="CS16" s="637"/>
      <c r="CT16" s="637"/>
      <c r="CU16" s="637"/>
      <c r="CV16" s="637"/>
      <c r="CW16" s="637"/>
      <c r="CX16" s="637"/>
      <c r="CY16" s="638"/>
      <c r="CZ16" s="639">
        <v>0.3</v>
      </c>
      <c r="DA16" s="639"/>
      <c r="DB16" s="639"/>
      <c r="DC16" s="639"/>
      <c r="DD16" s="645" t="s">
        <v>121</v>
      </c>
      <c r="DE16" s="637"/>
      <c r="DF16" s="637"/>
      <c r="DG16" s="637"/>
      <c r="DH16" s="637"/>
      <c r="DI16" s="637"/>
      <c r="DJ16" s="637"/>
      <c r="DK16" s="637"/>
      <c r="DL16" s="637"/>
      <c r="DM16" s="637"/>
      <c r="DN16" s="637"/>
      <c r="DO16" s="637"/>
      <c r="DP16" s="638"/>
      <c r="DQ16" s="645">
        <v>587365</v>
      </c>
      <c r="DR16" s="637"/>
      <c r="DS16" s="637"/>
      <c r="DT16" s="637"/>
      <c r="DU16" s="637"/>
      <c r="DV16" s="637"/>
      <c r="DW16" s="637"/>
      <c r="DX16" s="637"/>
      <c r="DY16" s="637"/>
      <c r="DZ16" s="637"/>
      <c r="EA16" s="637"/>
      <c r="EB16" s="637"/>
      <c r="EC16" s="646"/>
    </row>
    <row r="17" spans="2:133" ht="11.25" customHeight="1">
      <c r="B17" s="633" t="s">
        <v>253</v>
      </c>
      <c r="C17" s="634"/>
      <c r="D17" s="634"/>
      <c r="E17" s="634"/>
      <c r="F17" s="634"/>
      <c r="G17" s="634"/>
      <c r="H17" s="634"/>
      <c r="I17" s="634"/>
      <c r="J17" s="634"/>
      <c r="K17" s="634"/>
      <c r="L17" s="634"/>
      <c r="M17" s="634"/>
      <c r="N17" s="634"/>
      <c r="O17" s="634"/>
      <c r="P17" s="634"/>
      <c r="Q17" s="635"/>
      <c r="R17" s="636">
        <v>1028689</v>
      </c>
      <c r="S17" s="637"/>
      <c r="T17" s="637"/>
      <c r="U17" s="637"/>
      <c r="V17" s="637"/>
      <c r="W17" s="637"/>
      <c r="X17" s="637"/>
      <c r="Y17" s="638"/>
      <c r="Z17" s="639">
        <v>0.3</v>
      </c>
      <c r="AA17" s="639"/>
      <c r="AB17" s="639"/>
      <c r="AC17" s="639"/>
      <c r="AD17" s="640">
        <v>1028689</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25015214</v>
      </c>
      <c r="CS17" s="637"/>
      <c r="CT17" s="637"/>
      <c r="CU17" s="637"/>
      <c r="CV17" s="637"/>
      <c r="CW17" s="637"/>
      <c r="CX17" s="637"/>
      <c r="CY17" s="638"/>
      <c r="CZ17" s="639">
        <v>8.6</v>
      </c>
      <c r="DA17" s="639"/>
      <c r="DB17" s="639"/>
      <c r="DC17" s="639"/>
      <c r="DD17" s="645" t="s">
        <v>121</v>
      </c>
      <c r="DE17" s="637"/>
      <c r="DF17" s="637"/>
      <c r="DG17" s="637"/>
      <c r="DH17" s="637"/>
      <c r="DI17" s="637"/>
      <c r="DJ17" s="637"/>
      <c r="DK17" s="637"/>
      <c r="DL17" s="637"/>
      <c r="DM17" s="637"/>
      <c r="DN17" s="637"/>
      <c r="DO17" s="637"/>
      <c r="DP17" s="638"/>
      <c r="DQ17" s="645">
        <v>24706516</v>
      </c>
      <c r="DR17" s="637"/>
      <c r="DS17" s="637"/>
      <c r="DT17" s="637"/>
      <c r="DU17" s="637"/>
      <c r="DV17" s="637"/>
      <c r="DW17" s="637"/>
      <c r="DX17" s="637"/>
      <c r="DY17" s="637"/>
      <c r="DZ17" s="637"/>
      <c r="EA17" s="637"/>
      <c r="EB17" s="637"/>
      <c r="EC17" s="646"/>
    </row>
    <row r="18" spans="2:133" ht="11.25" customHeight="1">
      <c r="B18" s="633" t="s">
        <v>256</v>
      </c>
      <c r="C18" s="634"/>
      <c r="D18" s="634"/>
      <c r="E18" s="634"/>
      <c r="F18" s="634"/>
      <c r="G18" s="634"/>
      <c r="H18" s="634"/>
      <c r="I18" s="634"/>
      <c r="J18" s="634"/>
      <c r="K18" s="634"/>
      <c r="L18" s="634"/>
      <c r="M18" s="634"/>
      <c r="N18" s="634"/>
      <c r="O18" s="634"/>
      <c r="P18" s="634"/>
      <c r="Q18" s="635"/>
      <c r="R18" s="636">
        <v>777499</v>
      </c>
      <c r="S18" s="637"/>
      <c r="T18" s="637"/>
      <c r="U18" s="637"/>
      <c r="V18" s="637"/>
      <c r="W18" s="637"/>
      <c r="X18" s="637"/>
      <c r="Y18" s="638"/>
      <c r="Z18" s="639">
        <v>0.3</v>
      </c>
      <c r="AA18" s="639"/>
      <c r="AB18" s="639"/>
      <c r="AC18" s="639"/>
      <c r="AD18" s="640">
        <v>777499</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823942</v>
      </c>
      <c r="CS18" s="637"/>
      <c r="CT18" s="637"/>
      <c r="CU18" s="637"/>
      <c r="CV18" s="637"/>
      <c r="CW18" s="637"/>
      <c r="CX18" s="637"/>
      <c r="CY18" s="638"/>
      <c r="CZ18" s="639">
        <v>0.3</v>
      </c>
      <c r="DA18" s="639"/>
      <c r="DB18" s="639"/>
      <c r="DC18" s="639"/>
      <c r="DD18" s="645" t="s">
        <v>121</v>
      </c>
      <c r="DE18" s="637"/>
      <c r="DF18" s="637"/>
      <c r="DG18" s="637"/>
      <c r="DH18" s="637"/>
      <c r="DI18" s="637"/>
      <c r="DJ18" s="637"/>
      <c r="DK18" s="637"/>
      <c r="DL18" s="637"/>
      <c r="DM18" s="637"/>
      <c r="DN18" s="637"/>
      <c r="DO18" s="637"/>
      <c r="DP18" s="638"/>
      <c r="DQ18" s="645">
        <v>823942</v>
      </c>
      <c r="DR18" s="637"/>
      <c r="DS18" s="637"/>
      <c r="DT18" s="637"/>
      <c r="DU18" s="637"/>
      <c r="DV18" s="637"/>
      <c r="DW18" s="637"/>
      <c r="DX18" s="637"/>
      <c r="DY18" s="637"/>
      <c r="DZ18" s="637"/>
      <c r="EA18" s="637"/>
      <c r="EB18" s="637"/>
      <c r="EC18" s="646"/>
    </row>
    <row r="19" spans="2:133" ht="11.25" customHeight="1">
      <c r="B19" s="633" t="s">
        <v>259</v>
      </c>
      <c r="C19" s="634"/>
      <c r="D19" s="634"/>
      <c r="E19" s="634"/>
      <c r="F19" s="634"/>
      <c r="G19" s="634"/>
      <c r="H19" s="634"/>
      <c r="I19" s="634"/>
      <c r="J19" s="634"/>
      <c r="K19" s="634"/>
      <c r="L19" s="634"/>
      <c r="M19" s="634"/>
      <c r="N19" s="634"/>
      <c r="O19" s="634"/>
      <c r="P19" s="634"/>
      <c r="Q19" s="635"/>
      <c r="R19" s="636">
        <v>766573</v>
      </c>
      <c r="S19" s="637"/>
      <c r="T19" s="637"/>
      <c r="U19" s="637"/>
      <c r="V19" s="637"/>
      <c r="W19" s="637"/>
      <c r="X19" s="637"/>
      <c r="Y19" s="638"/>
      <c r="Z19" s="639">
        <v>0.3</v>
      </c>
      <c r="AA19" s="639"/>
      <c r="AB19" s="639"/>
      <c r="AC19" s="639"/>
      <c r="AD19" s="640">
        <v>766573</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9530066</v>
      </c>
      <c r="BH19" s="637"/>
      <c r="BI19" s="637"/>
      <c r="BJ19" s="637"/>
      <c r="BK19" s="637"/>
      <c r="BL19" s="637"/>
      <c r="BM19" s="637"/>
      <c r="BN19" s="638"/>
      <c r="BO19" s="639">
        <v>10.5</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c r="B20" s="649" t="s">
        <v>262</v>
      </c>
      <c r="C20" s="650"/>
      <c r="D20" s="650"/>
      <c r="E20" s="650"/>
      <c r="F20" s="650"/>
      <c r="G20" s="650"/>
      <c r="H20" s="650"/>
      <c r="I20" s="650"/>
      <c r="J20" s="650"/>
      <c r="K20" s="650"/>
      <c r="L20" s="650"/>
      <c r="M20" s="650"/>
      <c r="N20" s="650"/>
      <c r="O20" s="650"/>
      <c r="P20" s="650"/>
      <c r="Q20" s="651"/>
      <c r="R20" s="636">
        <v>10926</v>
      </c>
      <c r="S20" s="637"/>
      <c r="T20" s="637"/>
      <c r="U20" s="637"/>
      <c r="V20" s="637"/>
      <c r="W20" s="637"/>
      <c r="X20" s="637"/>
      <c r="Y20" s="638"/>
      <c r="Z20" s="639">
        <v>0</v>
      </c>
      <c r="AA20" s="639"/>
      <c r="AB20" s="639"/>
      <c r="AC20" s="639"/>
      <c r="AD20" s="640">
        <v>10926</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9530066</v>
      </c>
      <c r="BH20" s="637"/>
      <c r="BI20" s="637"/>
      <c r="BJ20" s="637"/>
      <c r="BK20" s="637"/>
      <c r="BL20" s="637"/>
      <c r="BM20" s="637"/>
      <c r="BN20" s="638"/>
      <c r="BO20" s="639">
        <v>10.5</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292057100</v>
      </c>
      <c r="CS20" s="637"/>
      <c r="CT20" s="637"/>
      <c r="CU20" s="637"/>
      <c r="CV20" s="637"/>
      <c r="CW20" s="637"/>
      <c r="CX20" s="637"/>
      <c r="CY20" s="638"/>
      <c r="CZ20" s="639">
        <v>100</v>
      </c>
      <c r="DA20" s="639"/>
      <c r="DB20" s="639"/>
      <c r="DC20" s="639"/>
      <c r="DD20" s="645">
        <v>31425074</v>
      </c>
      <c r="DE20" s="637"/>
      <c r="DF20" s="637"/>
      <c r="DG20" s="637"/>
      <c r="DH20" s="637"/>
      <c r="DI20" s="637"/>
      <c r="DJ20" s="637"/>
      <c r="DK20" s="637"/>
      <c r="DL20" s="637"/>
      <c r="DM20" s="637"/>
      <c r="DN20" s="637"/>
      <c r="DO20" s="637"/>
      <c r="DP20" s="638"/>
      <c r="DQ20" s="645">
        <v>178812754</v>
      </c>
      <c r="DR20" s="637"/>
      <c r="DS20" s="637"/>
      <c r="DT20" s="637"/>
      <c r="DU20" s="637"/>
      <c r="DV20" s="637"/>
      <c r="DW20" s="637"/>
      <c r="DX20" s="637"/>
      <c r="DY20" s="637"/>
      <c r="DZ20" s="637"/>
      <c r="EA20" s="637"/>
      <c r="EB20" s="637"/>
      <c r="EC20" s="646"/>
    </row>
    <row r="21" spans="2:133" ht="11.25" customHeight="1">
      <c r="B21" s="633" t="s">
        <v>265</v>
      </c>
      <c r="C21" s="634"/>
      <c r="D21" s="634"/>
      <c r="E21" s="634"/>
      <c r="F21" s="634"/>
      <c r="G21" s="634"/>
      <c r="H21" s="634"/>
      <c r="I21" s="634"/>
      <c r="J21" s="634"/>
      <c r="K21" s="634"/>
      <c r="L21" s="634"/>
      <c r="M21" s="634"/>
      <c r="N21" s="634"/>
      <c r="O21" s="634"/>
      <c r="P21" s="634"/>
      <c r="Q21" s="635"/>
      <c r="R21" s="636">
        <v>37076438</v>
      </c>
      <c r="S21" s="637"/>
      <c r="T21" s="637"/>
      <c r="U21" s="637"/>
      <c r="V21" s="637"/>
      <c r="W21" s="637"/>
      <c r="X21" s="637"/>
      <c r="Y21" s="638"/>
      <c r="Z21" s="639">
        <v>12.4</v>
      </c>
      <c r="AA21" s="639"/>
      <c r="AB21" s="639"/>
      <c r="AC21" s="639"/>
      <c r="AD21" s="640">
        <v>34805156</v>
      </c>
      <c r="AE21" s="640"/>
      <c r="AF21" s="640"/>
      <c r="AG21" s="640"/>
      <c r="AH21" s="640"/>
      <c r="AI21" s="640"/>
      <c r="AJ21" s="640"/>
      <c r="AK21" s="640"/>
      <c r="AL21" s="641">
        <v>25.2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80908</v>
      </c>
      <c r="BH21" s="637"/>
      <c r="BI21" s="637"/>
      <c r="BJ21" s="637"/>
      <c r="BK21" s="637"/>
      <c r="BL21" s="637"/>
      <c r="BM21" s="637"/>
      <c r="BN21" s="638"/>
      <c r="BO21" s="639">
        <v>0.1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267</v>
      </c>
      <c r="C22" s="634"/>
      <c r="D22" s="634"/>
      <c r="E22" s="634"/>
      <c r="F22" s="634"/>
      <c r="G22" s="634"/>
      <c r="H22" s="634"/>
      <c r="I22" s="634"/>
      <c r="J22" s="634"/>
      <c r="K22" s="634"/>
      <c r="L22" s="634"/>
      <c r="M22" s="634"/>
      <c r="N22" s="634"/>
      <c r="O22" s="634"/>
      <c r="P22" s="634"/>
      <c r="Q22" s="635"/>
      <c r="R22" s="636">
        <v>34805156</v>
      </c>
      <c r="S22" s="637"/>
      <c r="T22" s="637"/>
      <c r="U22" s="637"/>
      <c r="V22" s="637"/>
      <c r="W22" s="637"/>
      <c r="X22" s="637"/>
      <c r="Y22" s="638"/>
      <c r="Z22" s="639">
        <v>11.6</v>
      </c>
      <c r="AA22" s="639"/>
      <c r="AB22" s="639"/>
      <c r="AC22" s="639"/>
      <c r="AD22" s="640">
        <v>34805156</v>
      </c>
      <c r="AE22" s="640"/>
      <c r="AF22" s="640"/>
      <c r="AG22" s="640"/>
      <c r="AH22" s="640"/>
      <c r="AI22" s="640"/>
      <c r="AJ22" s="640"/>
      <c r="AK22" s="640"/>
      <c r="AL22" s="641">
        <v>25.2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v>2042233</v>
      </c>
      <c r="BH22" s="637"/>
      <c r="BI22" s="637"/>
      <c r="BJ22" s="637"/>
      <c r="BK22" s="637"/>
      <c r="BL22" s="637"/>
      <c r="BM22" s="637"/>
      <c r="BN22" s="638"/>
      <c r="BO22" s="639">
        <v>2.2999999999999998</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270</v>
      </c>
      <c r="C23" s="634"/>
      <c r="D23" s="634"/>
      <c r="E23" s="634"/>
      <c r="F23" s="634"/>
      <c r="G23" s="634"/>
      <c r="H23" s="634"/>
      <c r="I23" s="634"/>
      <c r="J23" s="634"/>
      <c r="K23" s="634"/>
      <c r="L23" s="634"/>
      <c r="M23" s="634"/>
      <c r="N23" s="634"/>
      <c r="O23" s="634"/>
      <c r="P23" s="634"/>
      <c r="Q23" s="635"/>
      <c r="R23" s="636">
        <v>2271282</v>
      </c>
      <c r="S23" s="637"/>
      <c r="T23" s="637"/>
      <c r="U23" s="637"/>
      <c r="V23" s="637"/>
      <c r="W23" s="637"/>
      <c r="X23" s="637"/>
      <c r="Y23" s="638"/>
      <c r="Z23" s="639">
        <v>0.8</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7406925</v>
      </c>
      <c r="BH23" s="637"/>
      <c r="BI23" s="637"/>
      <c r="BJ23" s="637"/>
      <c r="BK23" s="637"/>
      <c r="BL23" s="637"/>
      <c r="BM23" s="637"/>
      <c r="BN23" s="638"/>
      <c r="BO23" s="639">
        <v>8.1999999999999993</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172029399</v>
      </c>
      <c r="CS24" s="626"/>
      <c r="CT24" s="626"/>
      <c r="CU24" s="626"/>
      <c r="CV24" s="626"/>
      <c r="CW24" s="626"/>
      <c r="CX24" s="626"/>
      <c r="CY24" s="627"/>
      <c r="CZ24" s="630">
        <v>58.9</v>
      </c>
      <c r="DA24" s="631"/>
      <c r="DB24" s="631"/>
      <c r="DC24" s="647"/>
      <c r="DD24" s="671">
        <v>96708490</v>
      </c>
      <c r="DE24" s="626"/>
      <c r="DF24" s="626"/>
      <c r="DG24" s="626"/>
      <c r="DH24" s="626"/>
      <c r="DI24" s="626"/>
      <c r="DJ24" s="626"/>
      <c r="DK24" s="627"/>
      <c r="DL24" s="671">
        <v>85349873</v>
      </c>
      <c r="DM24" s="626"/>
      <c r="DN24" s="626"/>
      <c r="DO24" s="626"/>
      <c r="DP24" s="626"/>
      <c r="DQ24" s="626"/>
      <c r="DR24" s="626"/>
      <c r="DS24" s="626"/>
      <c r="DT24" s="626"/>
      <c r="DU24" s="626"/>
      <c r="DV24" s="627"/>
      <c r="DW24" s="630">
        <v>60.4</v>
      </c>
      <c r="DX24" s="631"/>
      <c r="DY24" s="631"/>
      <c r="DZ24" s="631"/>
      <c r="EA24" s="631"/>
      <c r="EB24" s="631"/>
      <c r="EC24" s="632"/>
    </row>
    <row r="25" spans="2:133" ht="11.25" customHeight="1">
      <c r="B25" s="633" t="s">
        <v>280</v>
      </c>
      <c r="C25" s="634"/>
      <c r="D25" s="634"/>
      <c r="E25" s="634"/>
      <c r="F25" s="634"/>
      <c r="G25" s="634"/>
      <c r="H25" s="634"/>
      <c r="I25" s="634"/>
      <c r="J25" s="634"/>
      <c r="K25" s="634"/>
      <c r="L25" s="634"/>
      <c r="M25" s="634"/>
      <c r="N25" s="634"/>
      <c r="O25" s="634"/>
      <c r="P25" s="634"/>
      <c r="Q25" s="635"/>
      <c r="R25" s="636">
        <v>147032916</v>
      </c>
      <c r="S25" s="637"/>
      <c r="T25" s="637"/>
      <c r="U25" s="637"/>
      <c r="V25" s="637"/>
      <c r="W25" s="637"/>
      <c r="X25" s="637"/>
      <c r="Y25" s="638"/>
      <c r="Z25" s="639">
        <v>49</v>
      </c>
      <c r="AA25" s="639"/>
      <c r="AB25" s="639"/>
      <c r="AC25" s="639"/>
      <c r="AD25" s="640">
        <v>137354709</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34602791</v>
      </c>
      <c r="CS25" s="668"/>
      <c r="CT25" s="668"/>
      <c r="CU25" s="668"/>
      <c r="CV25" s="668"/>
      <c r="CW25" s="668"/>
      <c r="CX25" s="668"/>
      <c r="CY25" s="669"/>
      <c r="CZ25" s="641">
        <v>11.8</v>
      </c>
      <c r="DA25" s="666"/>
      <c r="DB25" s="666"/>
      <c r="DC25" s="670"/>
      <c r="DD25" s="645">
        <v>32408934</v>
      </c>
      <c r="DE25" s="668"/>
      <c r="DF25" s="668"/>
      <c r="DG25" s="668"/>
      <c r="DH25" s="668"/>
      <c r="DI25" s="668"/>
      <c r="DJ25" s="668"/>
      <c r="DK25" s="669"/>
      <c r="DL25" s="645">
        <v>31357575</v>
      </c>
      <c r="DM25" s="668"/>
      <c r="DN25" s="668"/>
      <c r="DO25" s="668"/>
      <c r="DP25" s="668"/>
      <c r="DQ25" s="668"/>
      <c r="DR25" s="668"/>
      <c r="DS25" s="668"/>
      <c r="DT25" s="668"/>
      <c r="DU25" s="668"/>
      <c r="DV25" s="669"/>
      <c r="DW25" s="641">
        <v>22.2</v>
      </c>
      <c r="DX25" s="666"/>
      <c r="DY25" s="666"/>
      <c r="DZ25" s="666"/>
      <c r="EA25" s="666"/>
      <c r="EB25" s="666"/>
      <c r="EC25" s="667"/>
    </row>
    <row r="26" spans="2:133" ht="11.25" customHeight="1">
      <c r="B26" s="633" t="s">
        <v>283</v>
      </c>
      <c r="C26" s="634"/>
      <c r="D26" s="634"/>
      <c r="E26" s="634"/>
      <c r="F26" s="634"/>
      <c r="G26" s="634"/>
      <c r="H26" s="634"/>
      <c r="I26" s="634"/>
      <c r="J26" s="634"/>
      <c r="K26" s="634"/>
      <c r="L26" s="634"/>
      <c r="M26" s="634"/>
      <c r="N26" s="634"/>
      <c r="O26" s="634"/>
      <c r="P26" s="634"/>
      <c r="Q26" s="635"/>
      <c r="R26" s="636">
        <v>82554</v>
      </c>
      <c r="S26" s="637"/>
      <c r="T26" s="637"/>
      <c r="U26" s="637"/>
      <c r="V26" s="637"/>
      <c r="W26" s="637"/>
      <c r="X26" s="637"/>
      <c r="Y26" s="638"/>
      <c r="Z26" s="639">
        <v>0</v>
      </c>
      <c r="AA26" s="639"/>
      <c r="AB26" s="639"/>
      <c r="AC26" s="639"/>
      <c r="AD26" s="640">
        <v>82554</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23013795</v>
      </c>
      <c r="CS26" s="637"/>
      <c r="CT26" s="637"/>
      <c r="CU26" s="637"/>
      <c r="CV26" s="637"/>
      <c r="CW26" s="637"/>
      <c r="CX26" s="637"/>
      <c r="CY26" s="638"/>
      <c r="CZ26" s="641">
        <v>7.9</v>
      </c>
      <c r="DA26" s="666"/>
      <c r="DB26" s="666"/>
      <c r="DC26" s="670"/>
      <c r="DD26" s="645">
        <v>21496377</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c r="B27" s="633" t="s">
        <v>286</v>
      </c>
      <c r="C27" s="634"/>
      <c r="D27" s="634"/>
      <c r="E27" s="634"/>
      <c r="F27" s="634"/>
      <c r="G27" s="634"/>
      <c r="H27" s="634"/>
      <c r="I27" s="634"/>
      <c r="J27" s="634"/>
      <c r="K27" s="634"/>
      <c r="L27" s="634"/>
      <c r="M27" s="634"/>
      <c r="N27" s="634"/>
      <c r="O27" s="634"/>
      <c r="P27" s="634"/>
      <c r="Q27" s="635"/>
      <c r="R27" s="636">
        <v>1131538</v>
      </c>
      <c r="S27" s="637"/>
      <c r="T27" s="637"/>
      <c r="U27" s="637"/>
      <c r="V27" s="637"/>
      <c r="W27" s="637"/>
      <c r="X27" s="637"/>
      <c r="Y27" s="638"/>
      <c r="Z27" s="639">
        <v>0.4</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90539889</v>
      </c>
      <c r="BH27" s="637"/>
      <c r="BI27" s="637"/>
      <c r="BJ27" s="637"/>
      <c r="BK27" s="637"/>
      <c r="BL27" s="637"/>
      <c r="BM27" s="637"/>
      <c r="BN27" s="638"/>
      <c r="BO27" s="639">
        <v>100</v>
      </c>
      <c r="BP27" s="639"/>
      <c r="BQ27" s="639"/>
      <c r="BR27" s="639"/>
      <c r="BS27" s="640">
        <v>1084014</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112411394</v>
      </c>
      <c r="CS27" s="668"/>
      <c r="CT27" s="668"/>
      <c r="CU27" s="668"/>
      <c r="CV27" s="668"/>
      <c r="CW27" s="668"/>
      <c r="CX27" s="668"/>
      <c r="CY27" s="669"/>
      <c r="CZ27" s="641">
        <v>38.5</v>
      </c>
      <c r="DA27" s="666"/>
      <c r="DB27" s="666"/>
      <c r="DC27" s="670"/>
      <c r="DD27" s="645">
        <v>39593040</v>
      </c>
      <c r="DE27" s="668"/>
      <c r="DF27" s="668"/>
      <c r="DG27" s="668"/>
      <c r="DH27" s="668"/>
      <c r="DI27" s="668"/>
      <c r="DJ27" s="668"/>
      <c r="DK27" s="669"/>
      <c r="DL27" s="645">
        <v>29297782</v>
      </c>
      <c r="DM27" s="668"/>
      <c r="DN27" s="668"/>
      <c r="DO27" s="668"/>
      <c r="DP27" s="668"/>
      <c r="DQ27" s="668"/>
      <c r="DR27" s="668"/>
      <c r="DS27" s="668"/>
      <c r="DT27" s="668"/>
      <c r="DU27" s="668"/>
      <c r="DV27" s="669"/>
      <c r="DW27" s="641">
        <v>20.8</v>
      </c>
      <c r="DX27" s="666"/>
      <c r="DY27" s="666"/>
      <c r="DZ27" s="666"/>
      <c r="EA27" s="666"/>
      <c r="EB27" s="666"/>
      <c r="EC27" s="667"/>
    </row>
    <row r="28" spans="2:133" ht="11.25" customHeight="1">
      <c r="B28" s="633" t="s">
        <v>289</v>
      </c>
      <c r="C28" s="634"/>
      <c r="D28" s="634"/>
      <c r="E28" s="634"/>
      <c r="F28" s="634"/>
      <c r="G28" s="634"/>
      <c r="H28" s="634"/>
      <c r="I28" s="634"/>
      <c r="J28" s="634"/>
      <c r="K28" s="634"/>
      <c r="L28" s="634"/>
      <c r="M28" s="634"/>
      <c r="N28" s="634"/>
      <c r="O28" s="634"/>
      <c r="P28" s="634"/>
      <c r="Q28" s="635"/>
      <c r="R28" s="636">
        <v>4619735</v>
      </c>
      <c r="S28" s="637"/>
      <c r="T28" s="637"/>
      <c r="U28" s="637"/>
      <c r="V28" s="637"/>
      <c r="W28" s="637"/>
      <c r="X28" s="637"/>
      <c r="Y28" s="638"/>
      <c r="Z28" s="639">
        <v>1.5</v>
      </c>
      <c r="AA28" s="639"/>
      <c r="AB28" s="639"/>
      <c r="AC28" s="639"/>
      <c r="AD28" s="640">
        <v>266297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25015214</v>
      </c>
      <c r="CS28" s="637"/>
      <c r="CT28" s="637"/>
      <c r="CU28" s="637"/>
      <c r="CV28" s="637"/>
      <c r="CW28" s="637"/>
      <c r="CX28" s="637"/>
      <c r="CY28" s="638"/>
      <c r="CZ28" s="641">
        <v>8.6</v>
      </c>
      <c r="DA28" s="666"/>
      <c r="DB28" s="666"/>
      <c r="DC28" s="670"/>
      <c r="DD28" s="645">
        <v>24706516</v>
      </c>
      <c r="DE28" s="637"/>
      <c r="DF28" s="637"/>
      <c r="DG28" s="637"/>
      <c r="DH28" s="637"/>
      <c r="DI28" s="637"/>
      <c r="DJ28" s="637"/>
      <c r="DK28" s="638"/>
      <c r="DL28" s="645">
        <v>24694516</v>
      </c>
      <c r="DM28" s="637"/>
      <c r="DN28" s="637"/>
      <c r="DO28" s="637"/>
      <c r="DP28" s="637"/>
      <c r="DQ28" s="637"/>
      <c r="DR28" s="637"/>
      <c r="DS28" s="637"/>
      <c r="DT28" s="637"/>
      <c r="DU28" s="637"/>
      <c r="DV28" s="638"/>
      <c r="DW28" s="641">
        <v>17.5</v>
      </c>
      <c r="DX28" s="666"/>
      <c r="DY28" s="666"/>
      <c r="DZ28" s="666"/>
      <c r="EA28" s="666"/>
      <c r="EB28" s="666"/>
      <c r="EC28" s="667"/>
    </row>
    <row r="29" spans="2:133" ht="11.25" customHeight="1">
      <c r="B29" s="633" t="s">
        <v>291</v>
      </c>
      <c r="C29" s="634"/>
      <c r="D29" s="634"/>
      <c r="E29" s="634"/>
      <c r="F29" s="634"/>
      <c r="G29" s="634"/>
      <c r="H29" s="634"/>
      <c r="I29" s="634"/>
      <c r="J29" s="634"/>
      <c r="K29" s="634"/>
      <c r="L29" s="634"/>
      <c r="M29" s="634"/>
      <c r="N29" s="634"/>
      <c r="O29" s="634"/>
      <c r="P29" s="634"/>
      <c r="Q29" s="635"/>
      <c r="R29" s="636">
        <v>968648</v>
      </c>
      <c r="S29" s="637"/>
      <c r="T29" s="637"/>
      <c r="U29" s="637"/>
      <c r="V29" s="637"/>
      <c r="W29" s="637"/>
      <c r="X29" s="637"/>
      <c r="Y29" s="638"/>
      <c r="Z29" s="639">
        <v>0.3</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25015214</v>
      </c>
      <c r="CS29" s="668"/>
      <c r="CT29" s="668"/>
      <c r="CU29" s="668"/>
      <c r="CV29" s="668"/>
      <c r="CW29" s="668"/>
      <c r="CX29" s="668"/>
      <c r="CY29" s="669"/>
      <c r="CZ29" s="641">
        <v>8.6</v>
      </c>
      <c r="DA29" s="666"/>
      <c r="DB29" s="666"/>
      <c r="DC29" s="670"/>
      <c r="DD29" s="645">
        <v>24706516</v>
      </c>
      <c r="DE29" s="668"/>
      <c r="DF29" s="668"/>
      <c r="DG29" s="668"/>
      <c r="DH29" s="668"/>
      <c r="DI29" s="668"/>
      <c r="DJ29" s="668"/>
      <c r="DK29" s="669"/>
      <c r="DL29" s="645">
        <v>24694516</v>
      </c>
      <c r="DM29" s="668"/>
      <c r="DN29" s="668"/>
      <c r="DO29" s="668"/>
      <c r="DP29" s="668"/>
      <c r="DQ29" s="668"/>
      <c r="DR29" s="668"/>
      <c r="DS29" s="668"/>
      <c r="DT29" s="668"/>
      <c r="DU29" s="668"/>
      <c r="DV29" s="669"/>
      <c r="DW29" s="641">
        <v>17.5</v>
      </c>
      <c r="DX29" s="666"/>
      <c r="DY29" s="666"/>
      <c r="DZ29" s="666"/>
      <c r="EA29" s="666"/>
      <c r="EB29" s="666"/>
      <c r="EC29" s="667"/>
    </row>
    <row r="30" spans="2:133" ht="11.25" customHeight="1">
      <c r="B30" s="633" t="s">
        <v>293</v>
      </c>
      <c r="C30" s="634"/>
      <c r="D30" s="634"/>
      <c r="E30" s="634"/>
      <c r="F30" s="634"/>
      <c r="G30" s="634"/>
      <c r="H30" s="634"/>
      <c r="I30" s="634"/>
      <c r="J30" s="634"/>
      <c r="K30" s="634"/>
      <c r="L30" s="634"/>
      <c r="M30" s="634"/>
      <c r="N30" s="634"/>
      <c r="O30" s="634"/>
      <c r="P30" s="634"/>
      <c r="Q30" s="635"/>
      <c r="R30" s="636">
        <v>76993490</v>
      </c>
      <c r="S30" s="637"/>
      <c r="T30" s="637"/>
      <c r="U30" s="637"/>
      <c r="V30" s="637"/>
      <c r="W30" s="637"/>
      <c r="X30" s="637"/>
      <c r="Y30" s="638"/>
      <c r="Z30" s="639">
        <v>25.7</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24107184</v>
      </c>
      <c r="CS30" s="637"/>
      <c r="CT30" s="637"/>
      <c r="CU30" s="637"/>
      <c r="CV30" s="637"/>
      <c r="CW30" s="637"/>
      <c r="CX30" s="637"/>
      <c r="CY30" s="638"/>
      <c r="CZ30" s="641">
        <v>8.3000000000000007</v>
      </c>
      <c r="DA30" s="666"/>
      <c r="DB30" s="666"/>
      <c r="DC30" s="670"/>
      <c r="DD30" s="645">
        <v>23804000</v>
      </c>
      <c r="DE30" s="637"/>
      <c r="DF30" s="637"/>
      <c r="DG30" s="637"/>
      <c r="DH30" s="637"/>
      <c r="DI30" s="637"/>
      <c r="DJ30" s="637"/>
      <c r="DK30" s="638"/>
      <c r="DL30" s="645">
        <v>23792000</v>
      </c>
      <c r="DM30" s="637"/>
      <c r="DN30" s="637"/>
      <c r="DO30" s="637"/>
      <c r="DP30" s="637"/>
      <c r="DQ30" s="637"/>
      <c r="DR30" s="637"/>
      <c r="DS30" s="637"/>
      <c r="DT30" s="637"/>
      <c r="DU30" s="637"/>
      <c r="DV30" s="638"/>
      <c r="DW30" s="641">
        <v>16.899999999999999</v>
      </c>
      <c r="DX30" s="666"/>
      <c r="DY30" s="666"/>
      <c r="DZ30" s="666"/>
      <c r="EA30" s="666"/>
      <c r="EB30" s="666"/>
      <c r="EC30" s="667"/>
    </row>
    <row r="31" spans="2:133" ht="11.25" customHeight="1">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v>
      </c>
      <c r="BN31" s="680"/>
      <c r="BO31" s="680"/>
      <c r="BP31" s="680"/>
      <c r="BQ31" s="681"/>
      <c r="BR31" s="692">
        <v>99.3</v>
      </c>
      <c r="BS31" s="680"/>
      <c r="BT31" s="680"/>
      <c r="BU31" s="680"/>
      <c r="BV31" s="680"/>
      <c r="BW31" s="680"/>
      <c r="BX31" s="631">
        <v>97.8</v>
      </c>
      <c r="BY31" s="680"/>
      <c r="BZ31" s="680"/>
      <c r="CA31" s="680"/>
      <c r="CB31" s="681"/>
      <c r="CD31" s="674"/>
      <c r="CE31" s="675"/>
      <c r="CF31" s="633" t="s">
        <v>300</v>
      </c>
      <c r="CG31" s="634"/>
      <c r="CH31" s="634"/>
      <c r="CI31" s="634"/>
      <c r="CJ31" s="634"/>
      <c r="CK31" s="634"/>
      <c r="CL31" s="634"/>
      <c r="CM31" s="634"/>
      <c r="CN31" s="634"/>
      <c r="CO31" s="634"/>
      <c r="CP31" s="634"/>
      <c r="CQ31" s="635"/>
      <c r="CR31" s="636">
        <v>908030</v>
      </c>
      <c r="CS31" s="668"/>
      <c r="CT31" s="668"/>
      <c r="CU31" s="668"/>
      <c r="CV31" s="668"/>
      <c r="CW31" s="668"/>
      <c r="CX31" s="668"/>
      <c r="CY31" s="669"/>
      <c r="CZ31" s="641">
        <v>0.3</v>
      </c>
      <c r="DA31" s="666"/>
      <c r="DB31" s="666"/>
      <c r="DC31" s="670"/>
      <c r="DD31" s="645">
        <v>902516</v>
      </c>
      <c r="DE31" s="668"/>
      <c r="DF31" s="668"/>
      <c r="DG31" s="668"/>
      <c r="DH31" s="668"/>
      <c r="DI31" s="668"/>
      <c r="DJ31" s="668"/>
      <c r="DK31" s="669"/>
      <c r="DL31" s="645">
        <v>902516</v>
      </c>
      <c r="DM31" s="668"/>
      <c r="DN31" s="668"/>
      <c r="DO31" s="668"/>
      <c r="DP31" s="668"/>
      <c r="DQ31" s="668"/>
      <c r="DR31" s="668"/>
      <c r="DS31" s="668"/>
      <c r="DT31" s="668"/>
      <c r="DU31" s="668"/>
      <c r="DV31" s="669"/>
      <c r="DW31" s="641">
        <v>0.6</v>
      </c>
      <c r="DX31" s="666"/>
      <c r="DY31" s="666"/>
      <c r="DZ31" s="666"/>
      <c r="EA31" s="666"/>
      <c r="EB31" s="666"/>
      <c r="EC31" s="667"/>
    </row>
    <row r="32" spans="2:133" ht="11.25" customHeight="1">
      <c r="B32" s="633" t="s">
        <v>301</v>
      </c>
      <c r="C32" s="634"/>
      <c r="D32" s="634"/>
      <c r="E32" s="634"/>
      <c r="F32" s="634"/>
      <c r="G32" s="634"/>
      <c r="H32" s="634"/>
      <c r="I32" s="634"/>
      <c r="J32" s="634"/>
      <c r="K32" s="634"/>
      <c r="L32" s="634"/>
      <c r="M32" s="634"/>
      <c r="N32" s="634"/>
      <c r="O32" s="634"/>
      <c r="P32" s="634"/>
      <c r="Q32" s="635"/>
      <c r="R32" s="636">
        <v>24154706</v>
      </c>
      <c r="S32" s="637"/>
      <c r="T32" s="637"/>
      <c r="U32" s="637"/>
      <c r="V32" s="637"/>
      <c r="W32" s="637"/>
      <c r="X32" s="637"/>
      <c r="Y32" s="638"/>
      <c r="Z32" s="639">
        <v>8.1</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98</v>
      </c>
      <c r="BN32" s="668"/>
      <c r="BO32" s="668"/>
      <c r="BP32" s="668"/>
      <c r="BQ32" s="691"/>
      <c r="BR32" s="693">
        <v>99.3</v>
      </c>
      <c r="BS32" s="668"/>
      <c r="BT32" s="668"/>
      <c r="BU32" s="668"/>
      <c r="BV32" s="668"/>
      <c r="BW32" s="668"/>
      <c r="BX32" s="642">
        <v>98.1</v>
      </c>
      <c r="BY32" s="668"/>
      <c r="BZ32" s="668"/>
      <c r="CA32" s="668"/>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c r="B33" s="633" t="s">
        <v>305</v>
      </c>
      <c r="C33" s="634"/>
      <c r="D33" s="634"/>
      <c r="E33" s="634"/>
      <c r="F33" s="634"/>
      <c r="G33" s="634"/>
      <c r="H33" s="634"/>
      <c r="I33" s="634"/>
      <c r="J33" s="634"/>
      <c r="K33" s="634"/>
      <c r="L33" s="634"/>
      <c r="M33" s="634"/>
      <c r="N33" s="634"/>
      <c r="O33" s="634"/>
      <c r="P33" s="634"/>
      <c r="Q33" s="635"/>
      <c r="R33" s="636">
        <v>1257249</v>
      </c>
      <c r="S33" s="637"/>
      <c r="T33" s="637"/>
      <c r="U33" s="637"/>
      <c r="V33" s="637"/>
      <c r="W33" s="637"/>
      <c r="X33" s="637"/>
      <c r="Y33" s="638"/>
      <c r="Z33" s="639">
        <v>0.4</v>
      </c>
      <c r="AA33" s="639"/>
      <c r="AB33" s="639"/>
      <c r="AC33" s="639"/>
      <c r="AD33" s="640">
        <v>121727</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97.8</v>
      </c>
      <c r="BN33" s="695"/>
      <c r="BO33" s="695"/>
      <c r="BP33" s="695"/>
      <c r="BQ33" s="697"/>
      <c r="BR33" s="694">
        <v>99.2</v>
      </c>
      <c r="BS33" s="695"/>
      <c r="BT33" s="695"/>
      <c r="BU33" s="695"/>
      <c r="BV33" s="695"/>
      <c r="BW33" s="695"/>
      <c r="BX33" s="696">
        <v>97.3</v>
      </c>
      <c r="BY33" s="695"/>
      <c r="BZ33" s="695"/>
      <c r="CA33" s="695"/>
      <c r="CB33" s="697"/>
      <c r="CD33" s="633" t="s">
        <v>307</v>
      </c>
      <c r="CE33" s="634"/>
      <c r="CF33" s="634"/>
      <c r="CG33" s="634"/>
      <c r="CH33" s="634"/>
      <c r="CI33" s="634"/>
      <c r="CJ33" s="634"/>
      <c r="CK33" s="634"/>
      <c r="CL33" s="634"/>
      <c r="CM33" s="634"/>
      <c r="CN33" s="634"/>
      <c r="CO33" s="634"/>
      <c r="CP33" s="634"/>
      <c r="CQ33" s="635"/>
      <c r="CR33" s="636">
        <v>87730834</v>
      </c>
      <c r="CS33" s="668"/>
      <c r="CT33" s="668"/>
      <c r="CU33" s="668"/>
      <c r="CV33" s="668"/>
      <c r="CW33" s="668"/>
      <c r="CX33" s="668"/>
      <c r="CY33" s="669"/>
      <c r="CZ33" s="641">
        <v>30</v>
      </c>
      <c r="DA33" s="666"/>
      <c r="DB33" s="666"/>
      <c r="DC33" s="670"/>
      <c r="DD33" s="645">
        <v>69403595</v>
      </c>
      <c r="DE33" s="668"/>
      <c r="DF33" s="668"/>
      <c r="DG33" s="668"/>
      <c r="DH33" s="668"/>
      <c r="DI33" s="668"/>
      <c r="DJ33" s="668"/>
      <c r="DK33" s="669"/>
      <c r="DL33" s="645">
        <v>45570544</v>
      </c>
      <c r="DM33" s="668"/>
      <c r="DN33" s="668"/>
      <c r="DO33" s="668"/>
      <c r="DP33" s="668"/>
      <c r="DQ33" s="668"/>
      <c r="DR33" s="668"/>
      <c r="DS33" s="668"/>
      <c r="DT33" s="668"/>
      <c r="DU33" s="668"/>
      <c r="DV33" s="669"/>
      <c r="DW33" s="641">
        <v>32.299999999999997</v>
      </c>
      <c r="DX33" s="666"/>
      <c r="DY33" s="666"/>
      <c r="DZ33" s="666"/>
      <c r="EA33" s="666"/>
      <c r="EB33" s="666"/>
      <c r="EC33" s="667"/>
    </row>
    <row r="34" spans="2:133" ht="11.25" customHeight="1">
      <c r="B34" s="633" t="s">
        <v>308</v>
      </c>
      <c r="C34" s="634"/>
      <c r="D34" s="634"/>
      <c r="E34" s="634"/>
      <c r="F34" s="634"/>
      <c r="G34" s="634"/>
      <c r="H34" s="634"/>
      <c r="I34" s="634"/>
      <c r="J34" s="634"/>
      <c r="K34" s="634"/>
      <c r="L34" s="634"/>
      <c r="M34" s="634"/>
      <c r="N34" s="634"/>
      <c r="O34" s="634"/>
      <c r="P34" s="634"/>
      <c r="Q34" s="635"/>
      <c r="R34" s="636">
        <v>1650732</v>
      </c>
      <c r="S34" s="637"/>
      <c r="T34" s="637"/>
      <c r="U34" s="637"/>
      <c r="V34" s="637"/>
      <c r="W34" s="637"/>
      <c r="X34" s="637"/>
      <c r="Y34" s="638"/>
      <c r="Z34" s="639">
        <v>0.6</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31811785</v>
      </c>
      <c r="CS34" s="637"/>
      <c r="CT34" s="637"/>
      <c r="CU34" s="637"/>
      <c r="CV34" s="637"/>
      <c r="CW34" s="637"/>
      <c r="CX34" s="637"/>
      <c r="CY34" s="638"/>
      <c r="CZ34" s="641">
        <v>10.9</v>
      </c>
      <c r="DA34" s="666"/>
      <c r="DB34" s="666"/>
      <c r="DC34" s="670"/>
      <c r="DD34" s="645">
        <v>22314369</v>
      </c>
      <c r="DE34" s="637"/>
      <c r="DF34" s="637"/>
      <c r="DG34" s="637"/>
      <c r="DH34" s="637"/>
      <c r="DI34" s="637"/>
      <c r="DJ34" s="637"/>
      <c r="DK34" s="638"/>
      <c r="DL34" s="645">
        <v>19226746</v>
      </c>
      <c r="DM34" s="637"/>
      <c r="DN34" s="637"/>
      <c r="DO34" s="637"/>
      <c r="DP34" s="637"/>
      <c r="DQ34" s="637"/>
      <c r="DR34" s="637"/>
      <c r="DS34" s="637"/>
      <c r="DT34" s="637"/>
      <c r="DU34" s="637"/>
      <c r="DV34" s="638"/>
      <c r="DW34" s="641">
        <v>13.6</v>
      </c>
      <c r="DX34" s="666"/>
      <c r="DY34" s="666"/>
      <c r="DZ34" s="666"/>
      <c r="EA34" s="666"/>
      <c r="EB34" s="666"/>
      <c r="EC34" s="667"/>
    </row>
    <row r="35" spans="2:133" ht="11.25" customHeight="1">
      <c r="B35" s="633" t="s">
        <v>310</v>
      </c>
      <c r="C35" s="634"/>
      <c r="D35" s="634"/>
      <c r="E35" s="634"/>
      <c r="F35" s="634"/>
      <c r="G35" s="634"/>
      <c r="H35" s="634"/>
      <c r="I35" s="634"/>
      <c r="J35" s="634"/>
      <c r="K35" s="634"/>
      <c r="L35" s="634"/>
      <c r="M35" s="634"/>
      <c r="N35" s="634"/>
      <c r="O35" s="634"/>
      <c r="P35" s="634"/>
      <c r="Q35" s="635"/>
      <c r="R35" s="636">
        <v>12147700</v>
      </c>
      <c r="S35" s="637"/>
      <c r="T35" s="637"/>
      <c r="U35" s="637"/>
      <c r="V35" s="637"/>
      <c r="W35" s="637"/>
      <c r="X35" s="637"/>
      <c r="Y35" s="638"/>
      <c r="Z35" s="639">
        <v>4</v>
      </c>
      <c r="AA35" s="639"/>
      <c r="AB35" s="639"/>
      <c r="AC35" s="639"/>
      <c r="AD35" s="640" t="s">
        <v>121</v>
      </c>
      <c r="AE35" s="640"/>
      <c r="AF35" s="640"/>
      <c r="AG35" s="640"/>
      <c r="AH35" s="640"/>
      <c r="AI35" s="640"/>
      <c r="AJ35" s="640"/>
      <c r="AK35" s="640"/>
      <c r="AL35" s="641" t="s">
        <v>121</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1945690</v>
      </c>
      <c r="CS35" s="668"/>
      <c r="CT35" s="668"/>
      <c r="CU35" s="668"/>
      <c r="CV35" s="668"/>
      <c r="CW35" s="668"/>
      <c r="CX35" s="668"/>
      <c r="CY35" s="669"/>
      <c r="CZ35" s="641">
        <v>0.7</v>
      </c>
      <c r="DA35" s="666"/>
      <c r="DB35" s="666"/>
      <c r="DC35" s="670"/>
      <c r="DD35" s="645">
        <v>1746688</v>
      </c>
      <c r="DE35" s="668"/>
      <c r="DF35" s="668"/>
      <c r="DG35" s="668"/>
      <c r="DH35" s="668"/>
      <c r="DI35" s="668"/>
      <c r="DJ35" s="668"/>
      <c r="DK35" s="669"/>
      <c r="DL35" s="645">
        <v>1746053</v>
      </c>
      <c r="DM35" s="668"/>
      <c r="DN35" s="668"/>
      <c r="DO35" s="668"/>
      <c r="DP35" s="668"/>
      <c r="DQ35" s="668"/>
      <c r="DR35" s="668"/>
      <c r="DS35" s="668"/>
      <c r="DT35" s="668"/>
      <c r="DU35" s="668"/>
      <c r="DV35" s="669"/>
      <c r="DW35" s="641">
        <v>1.2</v>
      </c>
      <c r="DX35" s="666"/>
      <c r="DY35" s="666"/>
      <c r="DZ35" s="666"/>
      <c r="EA35" s="666"/>
      <c r="EB35" s="666"/>
      <c r="EC35" s="667"/>
    </row>
    <row r="36" spans="2:133" ht="11.25" customHeight="1">
      <c r="B36" s="633" t="s">
        <v>314</v>
      </c>
      <c r="C36" s="634"/>
      <c r="D36" s="634"/>
      <c r="E36" s="634"/>
      <c r="F36" s="634"/>
      <c r="G36" s="634"/>
      <c r="H36" s="634"/>
      <c r="I36" s="634"/>
      <c r="J36" s="634"/>
      <c r="K36" s="634"/>
      <c r="L36" s="634"/>
      <c r="M36" s="634"/>
      <c r="N36" s="634"/>
      <c r="O36" s="634"/>
      <c r="P36" s="634"/>
      <c r="Q36" s="635"/>
      <c r="R36" s="636">
        <v>9340571</v>
      </c>
      <c r="S36" s="637"/>
      <c r="T36" s="637"/>
      <c r="U36" s="637"/>
      <c r="V36" s="637"/>
      <c r="W36" s="637"/>
      <c r="X36" s="637"/>
      <c r="Y36" s="638"/>
      <c r="Z36" s="639">
        <v>3.1</v>
      </c>
      <c r="AA36" s="639"/>
      <c r="AB36" s="639"/>
      <c r="AC36" s="639"/>
      <c r="AD36" s="640" t="s">
        <v>121</v>
      </c>
      <c r="AE36" s="640"/>
      <c r="AF36" s="640"/>
      <c r="AG36" s="640"/>
      <c r="AH36" s="640"/>
      <c r="AI36" s="640"/>
      <c r="AJ36" s="640"/>
      <c r="AK36" s="640"/>
      <c r="AL36" s="641" t="s">
        <v>121</v>
      </c>
      <c r="AM36" s="642"/>
      <c r="AN36" s="642"/>
      <c r="AO36" s="643"/>
      <c r="AP36" s="218"/>
      <c r="AQ36" s="702" t="s">
        <v>315</v>
      </c>
      <c r="AR36" s="703"/>
      <c r="AS36" s="703"/>
      <c r="AT36" s="703"/>
      <c r="AU36" s="703"/>
      <c r="AV36" s="703"/>
      <c r="AW36" s="703"/>
      <c r="AX36" s="703"/>
      <c r="AY36" s="704"/>
      <c r="AZ36" s="625">
        <v>31322063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-3174631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18068881</v>
      </c>
      <c r="CS36" s="637"/>
      <c r="CT36" s="637"/>
      <c r="CU36" s="637"/>
      <c r="CV36" s="637"/>
      <c r="CW36" s="637"/>
      <c r="CX36" s="637"/>
      <c r="CY36" s="638"/>
      <c r="CZ36" s="641">
        <v>6.2</v>
      </c>
      <c r="DA36" s="666"/>
      <c r="DB36" s="666"/>
      <c r="DC36" s="670"/>
      <c r="DD36" s="645">
        <v>14171033</v>
      </c>
      <c r="DE36" s="637"/>
      <c r="DF36" s="637"/>
      <c r="DG36" s="637"/>
      <c r="DH36" s="637"/>
      <c r="DI36" s="637"/>
      <c r="DJ36" s="637"/>
      <c r="DK36" s="638"/>
      <c r="DL36" s="645">
        <v>6431622</v>
      </c>
      <c r="DM36" s="637"/>
      <c r="DN36" s="637"/>
      <c r="DO36" s="637"/>
      <c r="DP36" s="637"/>
      <c r="DQ36" s="637"/>
      <c r="DR36" s="637"/>
      <c r="DS36" s="637"/>
      <c r="DT36" s="637"/>
      <c r="DU36" s="637"/>
      <c r="DV36" s="638"/>
      <c r="DW36" s="641">
        <v>4.5999999999999996</v>
      </c>
      <c r="DX36" s="666"/>
      <c r="DY36" s="666"/>
      <c r="DZ36" s="666"/>
      <c r="EA36" s="666"/>
      <c r="EB36" s="666"/>
      <c r="EC36" s="667"/>
    </row>
    <row r="37" spans="2:133" ht="11.25" customHeight="1">
      <c r="B37" s="633" t="s">
        <v>318</v>
      </c>
      <c r="C37" s="634"/>
      <c r="D37" s="634"/>
      <c r="E37" s="634"/>
      <c r="F37" s="634"/>
      <c r="G37" s="634"/>
      <c r="H37" s="634"/>
      <c r="I37" s="634"/>
      <c r="J37" s="634"/>
      <c r="K37" s="634"/>
      <c r="L37" s="634"/>
      <c r="M37" s="634"/>
      <c r="N37" s="634"/>
      <c r="O37" s="634"/>
      <c r="P37" s="634"/>
      <c r="Q37" s="635"/>
      <c r="R37" s="636">
        <v>3669974</v>
      </c>
      <c r="S37" s="637"/>
      <c r="T37" s="637"/>
      <c r="U37" s="637"/>
      <c r="V37" s="637"/>
      <c r="W37" s="637"/>
      <c r="X37" s="637"/>
      <c r="Y37" s="638"/>
      <c r="Z37" s="639">
        <v>1.2</v>
      </c>
      <c r="AA37" s="639"/>
      <c r="AB37" s="639"/>
      <c r="AC37" s="639"/>
      <c r="AD37" s="640">
        <v>59427</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2722827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-4108406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32281</v>
      </c>
      <c r="CS37" s="668"/>
      <c r="CT37" s="668"/>
      <c r="CU37" s="668"/>
      <c r="CV37" s="668"/>
      <c r="CW37" s="668"/>
      <c r="CX37" s="668"/>
      <c r="CY37" s="669"/>
      <c r="CZ37" s="641">
        <v>0</v>
      </c>
      <c r="DA37" s="666"/>
      <c r="DB37" s="666"/>
      <c r="DC37" s="670"/>
      <c r="DD37" s="645">
        <v>32281</v>
      </c>
      <c r="DE37" s="668"/>
      <c r="DF37" s="668"/>
      <c r="DG37" s="668"/>
      <c r="DH37" s="668"/>
      <c r="DI37" s="668"/>
      <c r="DJ37" s="668"/>
      <c r="DK37" s="669"/>
      <c r="DL37" s="645">
        <v>32281</v>
      </c>
      <c r="DM37" s="668"/>
      <c r="DN37" s="668"/>
      <c r="DO37" s="668"/>
      <c r="DP37" s="668"/>
      <c r="DQ37" s="668"/>
      <c r="DR37" s="668"/>
      <c r="DS37" s="668"/>
      <c r="DT37" s="668"/>
      <c r="DU37" s="668"/>
      <c r="DV37" s="669"/>
      <c r="DW37" s="641">
        <v>0</v>
      </c>
      <c r="DX37" s="666"/>
      <c r="DY37" s="666"/>
      <c r="DZ37" s="666"/>
      <c r="EA37" s="666"/>
      <c r="EB37" s="666"/>
      <c r="EC37" s="667"/>
    </row>
    <row r="38" spans="2:133" ht="11.25" customHeight="1">
      <c r="B38" s="633" t="s">
        <v>322</v>
      </c>
      <c r="C38" s="634"/>
      <c r="D38" s="634"/>
      <c r="E38" s="634"/>
      <c r="F38" s="634"/>
      <c r="G38" s="634"/>
      <c r="H38" s="634"/>
      <c r="I38" s="634"/>
      <c r="J38" s="634"/>
      <c r="K38" s="634"/>
      <c r="L38" s="634"/>
      <c r="M38" s="634"/>
      <c r="N38" s="634"/>
      <c r="O38" s="634"/>
      <c r="P38" s="634"/>
      <c r="Q38" s="635"/>
      <c r="R38" s="636">
        <v>16916600</v>
      </c>
      <c r="S38" s="637"/>
      <c r="T38" s="637"/>
      <c r="U38" s="637"/>
      <c r="V38" s="637"/>
      <c r="W38" s="637"/>
      <c r="X38" s="637"/>
      <c r="Y38" s="638"/>
      <c r="Z38" s="639">
        <v>5.6</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1255776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73910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26299668</v>
      </c>
      <c r="CS38" s="637"/>
      <c r="CT38" s="637"/>
      <c r="CU38" s="637"/>
      <c r="CV38" s="637"/>
      <c r="CW38" s="637"/>
      <c r="CX38" s="637"/>
      <c r="CY38" s="638"/>
      <c r="CZ38" s="641">
        <v>9</v>
      </c>
      <c r="DA38" s="666"/>
      <c r="DB38" s="666"/>
      <c r="DC38" s="670"/>
      <c r="DD38" s="645">
        <v>21658028</v>
      </c>
      <c r="DE38" s="637"/>
      <c r="DF38" s="637"/>
      <c r="DG38" s="637"/>
      <c r="DH38" s="637"/>
      <c r="DI38" s="637"/>
      <c r="DJ38" s="637"/>
      <c r="DK38" s="638"/>
      <c r="DL38" s="645">
        <v>18166123</v>
      </c>
      <c r="DM38" s="637"/>
      <c r="DN38" s="637"/>
      <c r="DO38" s="637"/>
      <c r="DP38" s="637"/>
      <c r="DQ38" s="637"/>
      <c r="DR38" s="637"/>
      <c r="DS38" s="637"/>
      <c r="DT38" s="637"/>
      <c r="DU38" s="637"/>
      <c r="DV38" s="638"/>
      <c r="DW38" s="641">
        <v>12.9</v>
      </c>
      <c r="DX38" s="666"/>
      <c r="DY38" s="666"/>
      <c r="DZ38" s="666"/>
      <c r="EA38" s="666"/>
      <c r="EB38" s="666"/>
      <c r="EC38" s="667"/>
    </row>
    <row r="39" spans="2:133" ht="11.25" customHeight="1">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823942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106610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9127982</v>
      </c>
      <c r="CS39" s="668"/>
      <c r="CT39" s="668"/>
      <c r="CU39" s="668"/>
      <c r="CV39" s="668"/>
      <c r="CW39" s="668"/>
      <c r="CX39" s="668"/>
      <c r="CY39" s="669"/>
      <c r="CZ39" s="641">
        <v>3.1</v>
      </c>
      <c r="DA39" s="666"/>
      <c r="DB39" s="666"/>
      <c r="DC39" s="670"/>
      <c r="DD39" s="645">
        <v>9107834</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c r="B40" s="633" t="s">
        <v>330</v>
      </c>
      <c r="C40" s="634"/>
      <c r="D40" s="634"/>
      <c r="E40" s="634"/>
      <c r="F40" s="634"/>
      <c r="G40" s="634"/>
      <c r="H40" s="634"/>
      <c r="I40" s="634"/>
      <c r="J40" s="634"/>
      <c r="K40" s="634"/>
      <c r="L40" s="634"/>
      <c r="M40" s="634"/>
      <c r="N40" s="634"/>
      <c r="O40" s="634"/>
      <c r="P40" s="634"/>
      <c r="Q40" s="635"/>
      <c r="R40" s="636">
        <v>3308000</v>
      </c>
      <c r="S40" s="637"/>
      <c r="T40" s="637"/>
      <c r="U40" s="637"/>
      <c r="V40" s="637"/>
      <c r="W40" s="637"/>
      <c r="X40" s="637"/>
      <c r="Y40" s="638"/>
      <c r="Z40" s="639">
        <v>1.1000000000000001</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v>344762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476828</v>
      </c>
      <c r="CS40" s="637"/>
      <c r="CT40" s="637"/>
      <c r="CU40" s="637"/>
      <c r="CV40" s="637"/>
      <c r="CW40" s="637"/>
      <c r="CX40" s="637"/>
      <c r="CY40" s="638"/>
      <c r="CZ40" s="641">
        <v>0.2</v>
      </c>
      <c r="DA40" s="666"/>
      <c r="DB40" s="666"/>
      <c r="DC40" s="670"/>
      <c r="DD40" s="645">
        <v>405643</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c r="B41" s="657" t="s">
        <v>335</v>
      </c>
      <c r="C41" s="658"/>
      <c r="D41" s="658"/>
      <c r="E41" s="658"/>
      <c r="F41" s="658"/>
      <c r="G41" s="658"/>
      <c r="H41" s="658"/>
      <c r="I41" s="658"/>
      <c r="J41" s="658"/>
      <c r="K41" s="658"/>
      <c r="L41" s="658"/>
      <c r="M41" s="658"/>
      <c r="N41" s="658"/>
      <c r="O41" s="658"/>
      <c r="P41" s="658"/>
      <c r="Q41" s="659"/>
      <c r="R41" s="708">
        <v>299966413</v>
      </c>
      <c r="S41" s="709"/>
      <c r="T41" s="709"/>
      <c r="U41" s="709"/>
      <c r="V41" s="709"/>
      <c r="W41" s="709"/>
      <c r="X41" s="709"/>
      <c r="Y41" s="713"/>
      <c r="Z41" s="714">
        <v>100</v>
      </c>
      <c r="AA41" s="714"/>
      <c r="AB41" s="714"/>
      <c r="AC41" s="714"/>
      <c r="AD41" s="715">
        <v>137884714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7107363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339</v>
      </c>
      <c r="AR42" s="706"/>
      <c r="AS42" s="706"/>
      <c r="AT42" s="706"/>
      <c r="AU42" s="706"/>
      <c r="AV42" s="706"/>
      <c r="AW42" s="706"/>
      <c r="AX42" s="706"/>
      <c r="AY42" s="707"/>
      <c r="AZ42" s="708">
        <v>19067393</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458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32296867</v>
      </c>
      <c r="CS42" s="668"/>
      <c r="CT42" s="668"/>
      <c r="CU42" s="668"/>
      <c r="CV42" s="668"/>
      <c r="CW42" s="668"/>
      <c r="CX42" s="668"/>
      <c r="CY42" s="669"/>
      <c r="CZ42" s="641">
        <v>11.1</v>
      </c>
      <c r="DA42" s="666"/>
      <c r="DB42" s="666"/>
      <c r="DC42" s="670"/>
      <c r="DD42" s="645">
        <v>12700669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342</v>
      </c>
      <c r="CD43" s="633" t="s">
        <v>343</v>
      </c>
      <c r="CE43" s="634"/>
      <c r="CF43" s="634"/>
      <c r="CG43" s="634"/>
      <c r="CH43" s="634"/>
      <c r="CI43" s="634"/>
      <c r="CJ43" s="634"/>
      <c r="CK43" s="634"/>
      <c r="CL43" s="634"/>
      <c r="CM43" s="634"/>
      <c r="CN43" s="634"/>
      <c r="CO43" s="634"/>
      <c r="CP43" s="634"/>
      <c r="CQ43" s="635"/>
      <c r="CR43" s="636">
        <v>1490485</v>
      </c>
      <c r="CS43" s="668"/>
      <c r="CT43" s="668"/>
      <c r="CU43" s="668"/>
      <c r="CV43" s="668"/>
      <c r="CW43" s="668"/>
      <c r="CX43" s="668"/>
      <c r="CY43" s="669"/>
      <c r="CZ43" s="641">
        <v>0.5</v>
      </c>
      <c r="DA43" s="666"/>
      <c r="DB43" s="666"/>
      <c r="DC43" s="670"/>
      <c r="DD43" s="645">
        <v>1476446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31425074</v>
      </c>
      <c r="CS44" s="637"/>
      <c r="CT44" s="637"/>
      <c r="CU44" s="637"/>
      <c r="CV44" s="637"/>
      <c r="CW44" s="637"/>
      <c r="CX44" s="637"/>
      <c r="CY44" s="638"/>
      <c r="CZ44" s="641">
        <v>10.8</v>
      </c>
      <c r="DA44" s="642"/>
      <c r="DB44" s="642"/>
      <c r="DC44" s="648"/>
      <c r="DD44" s="645">
        <v>12113304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12009828</v>
      </c>
      <c r="CS45" s="668"/>
      <c r="CT45" s="668"/>
      <c r="CU45" s="668"/>
      <c r="CV45" s="668"/>
      <c r="CW45" s="668"/>
      <c r="CX45" s="668"/>
      <c r="CY45" s="669"/>
      <c r="CZ45" s="641">
        <v>4.0999999999999996</v>
      </c>
      <c r="DA45" s="666"/>
      <c r="DB45" s="666"/>
      <c r="DC45" s="670"/>
      <c r="DD45" s="645">
        <v>1015089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348</v>
      </c>
      <c r="CG46" s="634"/>
      <c r="CH46" s="634"/>
      <c r="CI46" s="634"/>
      <c r="CJ46" s="634"/>
      <c r="CK46" s="634"/>
      <c r="CL46" s="634"/>
      <c r="CM46" s="634"/>
      <c r="CN46" s="634"/>
      <c r="CO46" s="634"/>
      <c r="CP46" s="634"/>
      <c r="CQ46" s="635"/>
      <c r="CR46" s="636">
        <v>18701497</v>
      </c>
      <c r="CS46" s="637"/>
      <c r="CT46" s="637"/>
      <c r="CU46" s="637"/>
      <c r="CV46" s="637"/>
      <c r="CW46" s="637"/>
      <c r="CX46" s="637"/>
      <c r="CY46" s="638"/>
      <c r="CZ46" s="641">
        <v>6.4</v>
      </c>
      <c r="DA46" s="642"/>
      <c r="DB46" s="642"/>
      <c r="DC46" s="648"/>
      <c r="DD46" s="645">
        <v>11025966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349</v>
      </c>
      <c r="CG47" s="634"/>
      <c r="CH47" s="634"/>
      <c r="CI47" s="634"/>
      <c r="CJ47" s="634"/>
      <c r="CK47" s="634"/>
      <c r="CL47" s="634"/>
      <c r="CM47" s="634"/>
      <c r="CN47" s="634"/>
      <c r="CO47" s="634"/>
      <c r="CP47" s="634"/>
      <c r="CQ47" s="635"/>
      <c r="CR47" s="636">
        <v>871793</v>
      </c>
      <c r="CS47" s="668"/>
      <c r="CT47" s="668"/>
      <c r="CU47" s="668"/>
      <c r="CV47" s="668"/>
      <c r="CW47" s="668"/>
      <c r="CX47" s="668"/>
      <c r="CY47" s="669"/>
      <c r="CZ47" s="641">
        <v>0.3</v>
      </c>
      <c r="DA47" s="666"/>
      <c r="DB47" s="666"/>
      <c r="DC47" s="670"/>
      <c r="DD47" s="645">
        <v>587365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351</v>
      </c>
      <c r="CE49" s="658"/>
      <c r="CF49" s="658"/>
      <c r="CG49" s="658"/>
      <c r="CH49" s="658"/>
      <c r="CI49" s="658"/>
      <c r="CJ49" s="658"/>
      <c r="CK49" s="658"/>
      <c r="CL49" s="658"/>
      <c r="CM49" s="658"/>
      <c r="CN49" s="658"/>
      <c r="CO49" s="658"/>
      <c r="CP49" s="658"/>
      <c r="CQ49" s="659"/>
      <c r="CR49" s="708">
        <v>292057100</v>
      </c>
      <c r="CS49" s="695"/>
      <c r="CT49" s="695"/>
      <c r="CU49" s="695"/>
      <c r="CV49" s="695"/>
      <c r="CW49" s="695"/>
      <c r="CX49" s="695"/>
      <c r="CY49" s="724"/>
      <c r="CZ49" s="716">
        <v>100</v>
      </c>
      <c r="DA49" s="725"/>
      <c r="DB49" s="725"/>
      <c r="DC49" s="726"/>
      <c r="DD49" s="727">
        <v>178812754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piKp0ptMSc0/b5UbL6sNzgHe0V4Vx1ihV607ubhzTF58LxUggl8oNsEShfMVHTHgVdquPG2aAId63a/NSwPzCg==" saltValue="ePJC4CrHdXdzdotODVnF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c r="A7" s="231">
        <v>1</v>
      </c>
      <c r="B7" s="762" t="s">
        <v>374</v>
      </c>
      <c r="C7" s="763"/>
      <c r="D7" s="763"/>
      <c r="E7" s="763"/>
      <c r="F7" s="763"/>
      <c r="G7" s="763"/>
      <c r="H7" s="763"/>
      <c r="I7" s="763"/>
      <c r="J7" s="763"/>
      <c r="K7" s="763"/>
      <c r="L7" s="763"/>
      <c r="M7" s="763"/>
      <c r="N7" s="763"/>
      <c r="O7" s="763"/>
      <c r="P7" s="764"/>
      <c r="Q7" s="765">
        <v>302540</v>
      </c>
      <c r="R7" s="766"/>
      <c r="S7" s="766"/>
      <c r="T7" s="766"/>
      <c r="U7" s="766"/>
      <c r="V7" s="766">
        <v>294817</v>
      </c>
      <c r="W7" s="766"/>
      <c r="X7" s="766"/>
      <c r="Y7" s="766"/>
      <c r="Z7" s="766"/>
      <c r="AA7" s="766">
        <v>7722</v>
      </c>
      <c r="AB7" s="766"/>
      <c r="AC7" s="766"/>
      <c r="AD7" s="766"/>
      <c r="AE7" s="767"/>
      <c r="AF7" s="768">
        <v>5301</v>
      </c>
      <c r="AG7" s="769"/>
      <c r="AH7" s="769"/>
      <c r="AI7" s="769"/>
      <c r="AJ7" s="770"/>
      <c r="AK7" s="771" t="s">
        <v>575</v>
      </c>
      <c r="AL7" s="772"/>
      <c r="AM7" s="772"/>
      <c r="AN7" s="772"/>
      <c r="AO7" s="772"/>
      <c r="AP7" s="772">
        <v>247094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563</v>
      </c>
      <c r="BT7" s="760"/>
      <c r="BU7" s="760"/>
      <c r="BV7" s="760"/>
      <c r="BW7" s="760"/>
      <c r="BX7" s="760"/>
      <c r="BY7" s="760"/>
      <c r="BZ7" s="760"/>
      <c r="CA7" s="760"/>
      <c r="CB7" s="760"/>
      <c r="CC7" s="760"/>
      <c r="CD7" s="760"/>
      <c r="CE7" s="760"/>
      <c r="CF7" s="760"/>
      <c r="CG7" s="775"/>
      <c r="CH7" s="756">
        <v>4</v>
      </c>
      <c r="CI7" s="757"/>
      <c r="CJ7" s="757"/>
      <c r="CK7" s="757"/>
      <c r="CL7" s="758"/>
      <c r="CM7" s="756">
        <v>264</v>
      </c>
      <c r="CN7" s="757"/>
      <c r="CO7" s="757"/>
      <c r="CP7" s="757"/>
      <c r="CQ7" s="758"/>
      <c r="CR7" s="756">
        <v>227</v>
      </c>
      <c r="CS7" s="757"/>
      <c r="CT7" s="757"/>
      <c r="CU7" s="757"/>
      <c r="CV7" s="758"/>
      <c r="CW7" s="756" t="s">
        <v>580</v>
      </c>
      <c r="CX7" s="757"/>
      <c r="CY7" s="757"/>
      <c r="CZ7" s="757"/>
      <c r="DA7" s="758"/>
      <c r="DB7" s="756" t="s">
        <v>496</v>
      </c>
      <c r="DC7" s="757"/>
      <c r="DD7" s="757"/>
      <c r="DE7" s="757"/>
      <c r="DF7" s="758"/>
      <c r="DG7" s="756" t="s">
        <v>496</v>
      </c>
      <c r="DH7" s="757"/>
      <c r="DI7" s="757"/>
      <c r="DJ7" s="757"/>
      <c r="DK7" s="758"/>
      <c r="DL7" s="756" t="s">
        <v>496</v>
      </c>
      <c r="DM7" s="757"/>
      <c r="DN7" s="757"/>
      <c r="DO7" s="757"/>
      <c r="DP7" s="758"/>
      <c r="DQ7" s="756" t="s">
        <v>496</v>
      </c>
      <c r="DR7" s="757"/>
      <c r="DS7" s="757"/>
      <c r="DT7" s="757"/>
      <c r="DU7" s="758"/>
      <c r="DV7" s="759"/>
      <c r="DW7" s="760"/>
      <c r="DX7" s="760"/>
      <c r="DY7" s="760"/>
      <c r="DZ7" s="761"/>
      <c r="EA7" s="229"/>
    </row>
    <row r="8" spans="1:131" s="230" customFormat="1" ht="26.25" customHeight="1">
      <c r="A8" s="233">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v>0</v>
      </c>
      <c r="AG8" s="800"/>
      <c r="AH8" s="800"/>
      <c r="AI8" s="800"/>
      <c r="AJ8" s="801"/>
      <c r="AK8" s="782" t="s">
        <v>575</v>
      </c>
      <c r="AL8" s="783"/>
      <c r="AM8" s="783"/>
      <c r="AN8" s="783"/>
      <c r="AO8" s="783"/>
      <c r="AP8" s="783" t="s">
        <v>575</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564</v>
      </c>
      <c r="BT8" s="787"/>
      <c r="BU8" s="787"/>
      <c r="BV8" s="787"/>
      <c r="BW8" s="787"/>
      <c r="BX8" s="787"/>
      <c r="BY8" s="787"/>
      <c r="BZ8" s="787"/>
      <c r="CA8" s="787"/>
      <c r="CB8" s="787"/>
      <c r="CC8" s="787"/>
      <c r="CD8" s="787"/>
      <c r="CE8" s="787"/>
      <c r="CF8" s="787"/>
      <c r="CG8" s="788"/>
      <c r="CH8" s="789">
        <v>-15</v>
      </c>
      <c r="CI8" s="790"/>
      <c r="CJ8" s="790"/>
      <c r="CK8" s="790"/>
      <c r="CL8" s="791"/>
      <c r="CM8" s="789">
        <v>1218</v>
      </c>
      <c r="CN8" s="790"/>
      <c r="CO8" s="790"/>
      <c r="CP8" s="790"/>
      <c r="CQ8" s="791"/>
      <c r="CR8" s="789">
        <v>1</v>
      </c>
      <c r="CS8" s="790"/>
      <c r="CT8" s="790"/>
      <c r="CU8" s="790"/>
      <c r="CV8" s="791"/>
      <c r="CW8" s="789" t="s">
        <v>496</v>
      </c>
      <c r="CX8" s="790"/>
      <c r="CY8" s="790"/>
      <c r="CZ8" s="790"/>
      <c r="DA8" s="791"/>
      <c r="DB8" s="789" t="s">
        <v>496</v>
      </c>
      <c r="DC8" s="790"/>
      <c r="DD8" s="790"/>
      <c r="DE8" s="790"/>
      <c r="DF8" s="791"/>
      <c r="DG8" s="789" t="s">
        <v>496</v>
      </c>
      <c r="DH8" s="790"/>
      <c r="DI8" s="790"/>
      <c r="DJ8" s="790"/>
      <c r="DK8" s="791"/>
      <c r="DL8" s="789" t="s">
        <v>496</v>
      </c>
      <c r="DM8" s="790"/>
      <c r="DN8" s="790"/>
      <c r="DO8" s="790"/>
      <c r="DP8" s="791"/>
      <c r="DQ8" s="789" t="s">
        <v>496</v>
      </c>
      <c r="DR8" s="790"/>
      <c r="DS8" s="790"/>
      <c r="DT8" s="790"/>
      <c r="DU8" s="791"/>
      <c r="DV8" s="786"/>
      <c r="DW8" s="787"/>
      <c r="DX8" s="787"/>
      <c r="DY8" s="787"/>
      <c r="DZ8" s="792"/>
      <c r="EA8" s="229"/>
    </row>
    <row r="9" spans="1:131" s="230" customFormat="1" ht="26.25" customHeight="1">
      <c r="A9" s="233">
        <v>3</v>
      </c>
      <c r="B9" s="793" t="s">
        <v>376</v>
      </c>
      <c r="C9" s="794"/>
      <c r="D9" s="794"/>
      <c r="E9" s="794"/>
      <c r="F9" s="794"/>
      <c r="G9" s="794"/>
      <c r="H9" s="794"/>
      <c r="I9" s="794"/>
      <c r="J9" s="794"/>
      <c r="K9" s="794"/>
      <c r="L9" s="794"/>
      <c r="M9" s="794"/>
      <c r="N9" s="794"/>
      <c r="O9" s="794"/>
      <c r="P9" s="795"/>
      <c r="Q9" s="796">
        <v>72</v>
      </c>
      <c r="R9" s="797"/>
      <c r="S9" s="797"/>
      <c r="T9" s="797"/>
      <c r="U9" s="797"/>
      <c r="V9" s="797">
        <v>64</v>
      </c>
      <c r="W9" s="797"/>
      <c r="X9" s="797"/>
      <c r="Y9" s="797"/>
      <c r="Z9" s="797"/>
      <c r="AA9" s="797">
        <v>8</v>
      </c>
      <c r="AB9" s="797"/>
      <c r="AC9" s="797"/>
      <c r="AD9" s="797"/>
      <c r="AE9" s="798"/>
      <c r="AF9" s="799">
        <v>8</v>
      </c>
      <c r="AG9" s="800"/>
      <c r="AH9" s="800"/>
      <c r="AI9" s="800"/>
      <c r="AJ9" s="801"/>
      <c r="AK9" s="782" t="s">
        <v>575</v>
      </c>
      <c r="AL9" s="783"/>
      <c r="AM9" s="783"/>
      <c r="AN9" s="783"/>
      <c r="AO9" s="783"/>
      <c r="AP9" s="783" t="s">
        <v>575</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565</v>
      </c>
      <c r="BT9" s="787"/>
      <c r="BU9" s="787"/>
      <c r="BV9" s="787"/>
      <c r="BW9" s="787"/>
      <c r="BX9" s="787"/>
      <c r="BY9" s="787"/>
      <c r="BZ9" s="787"/>
      <c r="CA9" s="787"/>
      <c r="CB9" s="787"/>
      <c r="CC9" s="787"/>
      <c r="CD9" s="787"/>
      <c r="CE9" s="787"/>
      <c r="CF9" s="787"/>
      <c r="CG9" s="788"/>
      <c r="CH9" s="789">
        <v>-3</v>
      </c>
      <c r="CI9" s="790"/>
      <c r="CJ9" s="790"/>
      <c r="CK9" s="790"/>
      <c r="CL9" s="791"/>
      <c r="CM9" s="789">
        <v>161</v>
      </c>
      <c r="CN9" s="790"/>
      <c r="CO9" s="790"/>
      <c r="CP9" s="790"/>
      <c r="CQ9" s="791"/>
      <c r="CR9" s="789">
        <v>100</v>
      </c>
      <c r="CS9" s="790"/>
      <c r="CT9" s="790"/>
      <c r="CU9" s="790"/>
      <c r="CV9" s="791"/>
      <c r="CW9" s="789">
        <v>14</v>
      </c>
      <c r="CX9" s="790"/>
      <c r="CY9" s="790"/>
      <c r="CZ9" s="790"/>
      <c r="DA9" s="791"/>
      <c r="DB9" s="789" t="s">
        <v>496</v>
      </c>
      <c r="DC9" s="790"/>
      <c r="DD9" s="790"/>
      <c r="DE9" s="790"/>
      <c r="DF9" s="791"/>
      <c r="DG9" s="789" t="s">
        <v>496</v>
      </c>
      <c r="DH9" s="790"/>
      <c r="DI9" s="790"/>
      <c r="DJ9" s="790"/>
      <c r="DK9" s="791"/>
      <c r="DL9" s="789" t="s">
        <v>496</v>
      </c>
      <c r="DM9" s="790"/>
      <c r="DN9" s="790"/>
      <c r="DO9" s="790"/>
      <c r="DP9" s="791"/>
      <c r="DQ9" s="789" t="s">
        <v>496</v>
      </c>
      <c r="DR9" s="790"/>
      <c r="DS9" s="790"/>
      <c r="DT9" s="790"/>
      <c r="DU9" s="791"/>
      <c r="DV9" s="786"/>
      <c r="DW9" s="787"/>
      <c r="DX9" s="787"/>
      <c r="DY9" s="787"/>
      <c r="DZ9" s="792"/>
      <c r="EA9" s="229"/>
    </row>
    <row r="10" spans="1:131" s="230" customFormat="1" ht="26.25" customHeight="1">
      <c r="A10" s="233">
        <v>4</v>
      </c>
      <c r="B10" s="793" t="s">
        <v>377</v>
      </c>
      <c r="C10" s="794"/>
      <c r="D10" s="794"/>
      <c r="E10" s="794"/>
      <c r="F10" s="794"/>
      <c r="G10" s="794"/>
      <c r="H10" s="794"/>
      <c r="I10" s="794"/>
      <c r="J10" s="794"/>
      <c r="K10" s="794"/>
      <c r="L10" s="794"/>
      <c r="M10" s="794"/>
      <c r="N10" s="794"/>
      <c r="O10" s="794"/>
      <c r="P10" s="795"/>
      <c r="Q10" s="796">
        <v>356</v>
      </c>
      <c r="R10" s="797"/>
      <c r="S10" s="797"/>
      <c r="T10" s="797"/>
      <c r="U10" s="797"/>
      <c r="V10" s="797">
        <v>177</v>
      </c>
      <c r="W10" s="797"/>
      <c r="X10" s="797"/>
      <c r="Y10" s="797"/>
      <c r="Z10" s="797"/>
      <c r="AA10" s="797">
        <v>179</v>
      </c>
      <c r="AB10" s="797"/>
      <c r="AC10" s="797"/>
      <c r="AD10" s="797"/>
      <c r="AE10" s="798"/>
      <c r="AF10" s="799">
        <v>179</v>
      </c>
      <c r="AG10" s="800"/>
      <c r="AH10" s="800"/>
      <c r="AI10" s="800"/>
      <c r="AJ10" s="801"/>
      <c r="AK10" s="782" t="s">
        <v>575</v>
      </c>
      <c r="AL10" s="783"/>
      <c r="AM10" s="783"/>
      <c r="AN10" s="783"/>
      <c r="AO10" s="783"/>
      <c r="AP10" s="783" t="s">
        <v>575</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566</v>
      </c>
      <c r="BT10" s="787"/>
      <c r="BU10" s="787"/>
      <c r="BV10" s="787"/>
      <c r="BW10" s="787"/>
      <c r="BX10" s="787"/>
      <c r="BY10" s="787"/>
      <c r="BZ10" s="787"/>
      <c r="CA10" s="787"/>
      <c r="CB10" s="787"/>
      <c r="CC10" s="787"/>
      <c r="CD10" s="787"/>
      <c r="CE10" s="787"/>
      <c r="CF10" s="787"/>
      <c r="CG10" s="788"/>
      <c r="CH10" s="789">
        <v>0</v>
      </c>
      <c r="CI10" s="790"/>
      <c r="CJ10" s="790"/>
      <c r="CK10" s="790"/>
      <c r="CL10" s="791"/>
      <c r="CM10" s="789">
        <v>285</v>
      </c>
      <c r="CN10" s="790"/>
      <c r="CO10" s="790"/>
      <c r="CP10" s="790"/>
      <c r="CQ10" s="791"/>
      <c r="CR10" s="789">
        <v>110</v>
      </c>
      <c r="CS10" s="790"/>
      <c r="CT10" s="790"/>
      <c r="CU10" s="790"/>
      <c r="CV10" s="791"/>
      <c r="CW10" s="789">
        <v>18</v>
      </c>
      <c r="CX10" s="790"/>
      <c r="CY10" s="790"/>
      <c r="CZ10" s="790"/>
      <c r="DA10" s="791"/>
      <c r="DB10" s="789" t="s">
        <v>496</v>
      </c>
      <c r="DC10" s="790"/>
      <c r="DD10" s="790"/>
      <c r="DE10" s="790"/>
      <c r="DF10" s="791"/>
      <c r="DG10" s="789" t="s">
        <v>496</v>
      </c>
      <c r="DH10" s="790"/>
      <c r="DI10" s="790"/>
      <c r="DJ10" s="790"/>
      <c r="DK10" s="791"/>
      <c r="DL10" s="789" t="s">
        <v>496</v>
      </c>
      <c r="DM10" s="790"/>
      <c r="DN10" s="790"/>
      <c r="DO10" s="790"/>
      <c r="DP10" s="791"/>
      <c r="DQ10" s="789" t="s">
        <v>496</v>
      </c>
      <c r="DR10" s="790"/>
      <c r="DS10" s="790"/>
      <c r="DT10" s="790"/>
      <c r="DU10" s="791"/>
      <c r="DV10" s="786"/>
      <c r="DW10" s="787"/>
      <c r="DX10" s="787"/>
      <c r="DY10" s="787"/>
      <c r="DZ10" s="792"/>
      <c r="EA10" s="229"/>
    </row>
    <row r="11" spans="1:131" s="230" customFormat="1" ht="26.25" customHeight="1">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567</v>
      </c>
      <c r="BT11" s="787"/>
      <c r="BU11" s="787"/>
      <c r="BV11" s="787"/>
      <c r="BW11" s="787"/>
      <c r="BX11" s="787"/>
      <c r="BY11" s="787"/>
      <c r="BZ11" s="787"/>
      <c r="CA11" s="787"/>
      <c r="CB11" s="787"/>
      <c r="CC11" s="787"/>
      <c r="CD11" s="787"/>
      <c r="CE11" s="787"/>
      <c r="CF11" s="787"/>
      <c r="CG11" s="788"/>
      <c r="CH11" s="789">
        <v>-4</v>
      </c>
      <c r="CI11" s="790"/>
      <c r="CJ11" s="790"/>
      <c r="CK11" s="790"/>
      <c r="CL11" s="791"/>
      <c r="CM11" s="789">
        <v>389</v>
      </c>
      <c r="CN11" s="790"/>
      <c r="CO11" s="790"/>
      <c r="CP11" s="790"/>
      <c r="CQ11" s="791"/>
      <c r="CR11" s="789">
        <v>200</v>
      </c>
      <c r="CS11" s="790"/>
      <c r="CT11" s="790"/>
      <c r="CU11" s="790"/>
      <c r="CV11" s="791"/>
      <c r="CW11" s="789" t="s">
        <v>496</v>
      </c>
      <c r="CX11" s="790"/>
      <c r="CY11" s="790"/>
      <c r="CZ11" s="790"/>
      <c r="DA11" s="791"/>
      <c r="DB11" s="789" t="s">
        <v>496</v>
      </c>
      <c r="DC11" s="790"/>
      <c r="DD11" s="790"/>
      <c r="DE11" s="790"/>
      <c r="DF11" s="791"/>
      <c r="DG11" s="789" t="s">
        <v>496</v>
      </c>
      <c r="DH11" s="790"/>
      <c r="DI11" s="790"/>
      <c r="DJ11" s="790"/>
      <c r="DK11" s="791"/>
      <c r="DL11" s="789" t="s">
        <v>496</v>
      </c>
      <c r="DM11" s="790"/>
      <c r="DN11" s="790"/>
      <c r="DO11" s="790"/>
      <c r="DP11" s="791"/>
      <c r="DQ11" s="789" t="s">
        <v>496</v>
      </c>
      <c r="DR11" s="790"/>
      <c r="DS11" s="790"/>
      <c r="DT11" s="790"/>
      <c r="DU11" s="791"/>
      <c r="DV11" s="786"/>
      <c r="DW11" s="787"/>
      <c r="DX11" s="787"/>
      <c r="DY11" s="787"/>
      <c r="DZ11" s="792"/>
      <c r="EA11" s="229"/>
    </row>
    <row r="12" spans="1:131" s="230" customFormat="1" ht="26.25" customHeight="1">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568</v>
      </c>
      <c r="BT12" s="787"/>
      <c r="BU12" s="787"/>
      <c r="BV12" s="787"/>
      <c r="BW12" s="787"/>
      <c r="BX12" s="787"/>
      <c r="BY12" s="787"/>
      <c r="BZ12" s="787"/>
      <c r="CA12" s="787"/>
      <c r="CB12" s="787"/>
      <c r="CC12" s="787"/>
      <c r="CD12" s="787"/>
      <c r="CE12" s="787"/>
      <c r="CF12" s="787"/>
      <c r="CG12" s="788"/>
      <c r="CH12" s="789">
        <v>21</v>
      </c>
      <c r="CI12" s="790"/>
      <c r="CJ12" s="790"/>
      <c r="CK12" s="790"/>
      <c r="CL12" s="791"/>
      <c r="CM12" s="789">
        <v>968</v>
      </c>
      <c r="CN12" s="790"/>
      <c r="CO12" s="790"/>
      <c r="CP12" s="790"/>
      <c r="CQ12" s="791"/>
      <c r="CR12" s="789">
        <v>300</v>
      </c>
      <c r="CS12" s="790"/>
      <c r="CT12" s="790"/>
      <c r="CU12" s="790"/>
      <c r="CV12" s="791"/>
      <c r="CW12" s="789" t="s">
        <v>496</v>
      </c>
      <c r="CX12" s="790"/>
      <c r="CY12" s="790"/>
      <c r="CZ12" s="790"/>
      <c r="DA12" s="791"/>
      <c r="DB12" s="789" t="s">
        <v>496</v>
      </c>
      <c r="DC12" s="790"/>
      <c r="DD12" s="790"/>
      <c r="DE12" s="790"/>
      <c r="DF12" s="791"/>
      <c r="DG12" s="789" t="s">
        <v>496</v>
      </c>
      <c r="DH12" s="790"/>
      <c r="DI12" s="790"/>
      <c r="DJ12" s="790"/>
      <c r="DK12" s="791"/>
      <c r="DL12" s="789" t="s">
        <v>496</v>
      </c>
      <c r="DM12" s="790"/>
      <c r="DN12" s="790"/>
      <c r="DO12" s="790"/>
      <c r="DP12" s="791"/>
      <c r="DQ12" s="789" t="s">
        <v>496</v>
      </c>
      <c r="DR12" s="790"/>
      <c r="DS12" s="790"/>
      <c r="DT12" s="790"/>
      <c r="DU12" s="791"/>
      <c r="DV12" s="786"/>
      <c r="DW12" s="787"/>
      <c r="DX12" s="787"/>
      <c r="DY12" s="787"/>
      <c r="DZ12" s="792"/>
      <c r="EA12" s="229"/>
    </row>
    <row r="13" spans="1:131" s="230" customFormat="1" ht="26.25" customHeight="1">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569</v>
      </c>
      <c r="BT13" s="787"/>
      <c r="BU13" s="787"/>
      <c r="BV13" s="787"/>
      <c r="BW13" s="787"/>
      <c r="BX13" s="787"/>
      <c r="BY13" s="787"/>
      <c r="BZ13" s="787"/>
      <c r="CA13" s="787"/>
      <c r="CB13" s="787"/>
      <c r="CC13" s="787"/>
      <c r="CD13" s="787"/>
      <c r="CE13" s="787"/>
      <c r="CF13" s="787"/>
      <c r="CG13" s="788"/>
      <c r="CH13" s="789">
        <v>0</v>
      </c>
      <c r="CI13" s="790"/>
      <c r="CJ13" s="790"/>
      <c r="CK13" s="790"/>
      <c r="CL13" s="791"/>
      <c r="CM13" s="789">
        <v>70</v>
      </c>
      <c r="CN13" s="790"/>
      <c r="CO13" s="790"/>
      <c r="CP13" s="790"/>
      <c r="CQ13" s="791"/>
      <c r="CR13" s="789">
        <v>25</v>
      </c>
      <c r="CS13" s="790"/>
      <c r="CT13" s="790"/>
      <c r="CU13" s="790"/>
      <c r="CV13" s="791"/>
      <c r="CW13" s="789" t="s">
        <v>496</v>
      </c>
      <c r="CX13" s="790"/>
      <c r="CY13" s="790"/>
      <c r="CZ13" s="790"/>
      <c r="DA13" s="791"/>
      <c r="DB13" s="789" t="s">
        <v>496</v>
      </c>
      <c r="DC13" s="790"/>
      <c r="DD13" s="790"/>
      <c r="DE13" s="790"/>
      <c r="DF13" s="791"/>
      <c r="DG13" s="789" t="s">
        <v>496</v>
      </c>
      <c r="DH13" s="790"/>
      <c r="DI13" s="790"/>
      <c r="DJ13" s="790"/>
      <c r="DK13" s="791"/>
      <c r="DL13" s="789" t="s">
        <v>496</v>
      </c>
      <c r="DM13" s="790"/>
      <c r="DN13" s="790"/>
      <c r="DO13" s="790"/>
      <c r="DP13" s="791"/>
      <c r="DQ13" s="789" t="s">
        <v>496</v>
      </c>
      <c r="DR13" s="790"/>
      <c r="DS13" s="790"/>
      <c r="DT13" s="790"/>
      <c r="DU13" s="791"/>
      <c r="DV13" s="786"/>
      <c r="DW13" s="787"/>
      <c r="DX13" s="787"/>
      <c r="DY13" s="787"/>
      <c r="DZ13" s="792"/>
      <c r="EA13" s="229"/>
    </row>
    <row r="14" spans="1:131" s="230" customFormat="1" ht="26.25" customHeight="1">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570</v>
      </c>
      <c r="BT14" s="787"/>
      <c r="BU14" s="787"/>
      <c r="BV14" s="787"/>
      <c r="BW14" s="787"/>
      <c r="BX14" s="787"/>
      <c r="BY14" s="787"/>
      <c r="BZ14" s="787"/>
      <c r="CA14" s="787"/>
      <c r="CB14" s="787"/>
      <c r="CC14" s="787"/>
      <c r="CD14" s="787"/>
      <c r="CE14" s="787"/>
      <c r="CF14" s="787"/>
      <c r="CG14" s="788"/>
      <c r="CH14" s="789">
        <v>-12</v>
      </c>
      <c r="CI14" s="790"/>
      <c r="CJ14" s="790"/>
      <c r="CK14" s="790"/>
      <c r="CL14" s="791"/>
      <c r="CM14" s="789">
        <v>552</v>
      </c>
      <c r="CN14" s="790"/>
      <c r="CO14" s="790"/>
      <c r="CP14" s="790"/>
      <c r="CQ14" s="791"/>
      <c r="CR14" s="789">
        <v>300</v>
      </c>
      <c r="CS14" s="790"/>
      <c r="CT14" s="790"/>
      <c r="CU14" s="790"/>
      <c r="CV14" s="791"/>
      <c r="CW14" s="789">
        <v>149</v>
      </c>
      <c r="CX14" s="790"/>
      <c r="CY14" s="790"/>
      <c r="CZ14" s="790"/>
      <c r="DA14" s="791"/>
      <c r="DB14" s="789" t="s">
        <v>496</v>
      </c>
      <c r="DC14" s="790"/>
      <c r="DD14" s="790"/>
      <c r="DE14" s="790"/>
      <c r="DF14" s="791"/>
      <c r="DG14" s="789" t="s">
        <v>496</v>
      </c>
      <c r="DH14" s="790"/>
      <c r="DI14" s="790"/>
      <c r="DJ14" s="790"/>
      <c r="DK14" s="791"/>
      <c r="DL14" s="789" t="s">
        <v>496</v>
      </c>
      <c r="DM14" s="790"/>
      <c r="DN14" s="790"/>
      <c r="DO14" s="790"/>
      <c r="DP14" s="791"/>
      <c r="DQ14" s="789" t="s">
        <v>496</v>
      </c>
      <c r="DR14" s="790"/>
      <c r="DS14" s="790"/>
      <c r="DT14" s="790"/>
      <c r="DU14" s="791"/>
      <c r="DV14" s="786"/>
      <c r="DW14" s="787"/>
      <c r="DX14" s="787"/>
      <c r="DY14" s="787"/>
      <c r="DZ14" s="792"/>
      <c r="EA14" s="229"/>
    </row>
    <row r="15" spans="1:131" s="230" customFormat="1" ht="26.25" customHeight="1">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t="s">
        <v>571</v>
      </c>
      <c r="BT15" s="787"/>
      <c r="BU15" s="787"/>
      <c r="BV15" s="787"/>
      <c r="BW15" s="787"/>
      <c r="BX15" s="787"/>
      <c r="BY15" s="787"/>
      <c r="BZ15" s="787"/>
      <c r="CA15" s="787"/>
      <c r="CB15" s="787"/>
      <c r="CC15" s="787"/>
      <c r="CD15" s="787"/>
      <c r="CE15" s="787"/>
      <c r="CF15" s="787"/>
      <c r="CG15" s="788"/>
      <c r="CH15" s="789">
        <v>0</v>
      </c>
      <c r="CI15" s="790"/>
      <c r="CJ15" s="790"/>
      <c r="CK15" s="790"/>
      <c r="CL15" s="791"/>
      <c r="CM15" s="789">
        <v>15</v>
      </c>
      <c r="CN15" s="790"/>
      <c r="CO15" s="790"/>
      <c r="CP15" s="790"/>
      <c r="CQ15" s="791"/>
      <c r="CR15" s="789">
        <v>4</v>
      </c>
      <c r="CS15" s="790"/>
      <c r="CT15" s="790"/>
      <c r="CU15" s="790"/>
      <c r="CV15" s="791"/>
      <c r="CW15" s="789" t="s">
        <v>496</v>
      </c>
      <c r="CX15" s="790"/>
      <c r="CY15" s="790"/>
      <c r="CZ15" s="790"/>
      <c r="DA15" s="791"/>
      <c r="DB15" s="789" t="s">
        <v>496</v>
      </c>
      <c r="DC15" s="790"/>
      <c r="DD15" s="790"/>
      <c r="DE15" s="790"/>
      <c r="DF15" s="791"/>
      <c r="DG15" s="789" t="s">
        <v>496</v>
      </c>
      <c r="DH15" s="790"/>
      <c r="DI15" s="790"/>
      <c r="DJ15" s="790"/>
      <c r="DK15" s="791"/>
      <c r="DL15" s="789" t="s">
        <v>496</v>
      </c>
      <c r="DM15" s="790"/>
      <c r="DN15" s="790"/>
      <c r="DO15" s="790"/>
      <c r="DP15" s="791"/>
      <c r="DQ15" s="789" t="s">
        <v>496</v>
      </c>
      <c r="DR15" s="790"/>
      <c r="DS15" s="790"/>
      <c r="DT15" s="790"/>
      <c r="DU15" s="791"/>
      <c r="DV15" s="786"/>
      <c r="DW15" s="787"/>
      <c r="DX15" s="787"/>
      <c r="DY15" s="787"/>
      <c r="DZ15" s="792"/>
      <c r="EA15" s="229"/>
    </row>
    <row r="16" spans="1:131" s="230" customFormat="1" ht="26.25" customHeight="1">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t="s">
        <v>572</v>
      </c>
      <c r="BT16" s="787"/>
      <c r="BU16" s="787"/>
      <c r="BV16" s="787"/>
      <c r="BW16" s="787"/>
      <c r="BX16" s="787"/>
      <c r="BY16" s="787"/>
      <c r="BZ16" s="787"/>
      <c r="CA16" s="787"/>
      <c r="CB16" s="787"/>
      <c r="CC16" s="787"/>
      <c r="CD16" s="787"/>
      <c r="CE16" s="787"/>
      <c r="CF16" s="787"/>
      <c r="CG16" s="788"/>
      <c r="CH16" s="789">
        <v>-3</v>
      </c>
      <c r="CI16" s="790"/>
      <c r="CJ16" s="790"/>
      <c r="CK16" s="790"/>
      <c r="CL16" s="791"/>
      <c r="CM16" s="789">
        <v>11</v>
      </c>
      <c r="CN16" s="790"/>
      <c r="CO16" s="790"/>
      <c r="CP16" s="790"/>
      <c r="CQ16" s="791"/>
      <c r="CR16" s="789">
        <v>3</v>
      </c>
      <c r="CS16" s="790"/>
      <c r="CT16" s="790"/>
      <c r="CU16" s="790"/>
      <c r="CV16" s="791"/>
      <c r="CW16" s="789" t="s">
        <v>496</v>
      </c>
      <c r="CX16" s="790"/>
      <c r="CY16" s="790"/>
      <c r="CZ16" s="790"/>
      <c r="DA16" s="791"/>
      <c r="DB16" s="789" t="s">
        <v>496</v>
      </c>
      <c r="DC16" s="790"/>
      <c r="DD16" s="790"/>
      <c r="DE16" s="790"/>
      <c r="DF16" s="791"/>
      <c r="DG16" s="789" t="s">
        <v>496</v>
      </c>
      <c r="DH16" s="790"/>
      <c r="DI16" s="790"/>
      <c r="DJ16" s="790"/>
      <c r="DK16" s="791"/>
      <c r="DL16" s="789" t="s">
        <v>496</v>
      </c>
      <c r="DM16" s="790"/>
      <c r="DN16" s="790"/>
      <c r="DO16" s="790"/>
      <c r="DP16" s="791"/>
      <c r="DQ16" s="789" t="s">
        <v>496</v>
      </c>
      <c r="DR16" s="790"/>
      <c r="DS16" s="790"/>
      <c r="DT16" s="790"/>
      <c r="DU16" s="791"/>
      <c r="DV16" s="786"/>
      <c r="DW16" s="787"/>
      <c r="DX16" s="787"/>
      <c r="DY16" s="787"/>
      <c r="DZ16" s="792"/>
      <c r="EA16" s="229"/>
    </row>
    <row r="17" spans="1:131" s="230" customFormat="1" ht="26.25" customHeight="1">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t="s">
        <v>573</v>
      </c>
      <c r="BT17" s="787"/>
      <c r="BU17" s="787"/>
      <c r="BV17" s="787"/>
      <c r="BW17" s="787"/>
      <c r="BX17" s="787"/>
      <c r="BY17" s="787"/>
      <c r="BZ17" s="787"/>
      <c r="CA17" s="787"/>
      <c r="CB17" s="787"/>
      <c r="CC17" s="787"/>
      <c r="CD17" s="787"/>
      <c r="CE17" s="787"/>
      <c r="CF17" s="787"/>
      <c r="CG17" s="788"/>
      <c r="CH17" s="789">
        <v>0</v>
      </c>
      <c r="CI17" s="790"/>
      <c r="CJ17" s="790"/>
      <c r="CK17" s="790"/>
      <c r="CL17" s="791"/>
      <c r="CM17" s="789">
        <v>47</v>
      </c>
      <c r="CN17" s="790"/>
      <c r="CO17" s="790"/>
      <c r="CP17" s="790"/>
      <c r="CQ17" s="791"/>
      <c r="CR17" s="789">
        <v>3</v>
      </c>
      <c r="CS17" s="790"/>
      <c r="CT17" s="790"/>
      <c r="CU17" s="790"/>
      <c r="CV17" s="791"/>
      <c r="CW17" s="789" t="s">
        <v>496</v>
      </c>
      <c r="CX17" s="790"/>
      <c r="CY17" s="790"/>
      <c r="CZ17" s="790"/>
      <c r="DA17" s="791"/>
      <c r="DB17" s="789" t="s">
        <v>496</v>
      </c>
      <c r="DC17" s="790"/>
      <c r="DD17" s="790"/>
      <c r="DE17" s="790"/>
      <c r="DF17" s="791"/>
      <c r="DG17" s="789" t="s">
        <v>496</v>
      </c>
      <c r="DH17" s="790"/>
      <c r="DI17" s="790"/>
      <c r="DJ17" s="790"/>
      <c r="DK17" s="791"/>
      <c r="DL17" s="789" t="s">
        <v>496</v>
      </c>
      <c r="DM17" s="790"/>
      <c r="DN17" s="790"/>
      <c r="DO17" s="790"/>
      <c r="DP17" s="791"/>
      <c r="DQ17" s="789" t="s">
        <v>496</v>
      </c>
      <c r="DR17" s="790"/>
      <c r="DS17" s="790"/>
      <c r="DT17" s="790"/>
      <c r="DU17" s="791"/>
      <c r="DV17" s="786"/>
      <c r="DW17" s="787"/>
      <c r="DX17" s="787"/>
      <c r="DY17" s="787"/>
      <c r="DZ17" s="792"/>
      <c r="EA17" s="229"/>
    </row>
    <row r="18" spans="1:131" s="230" customFormat="1" ht="26.25" customHeight="1">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t="s">
        <v>574</v>
      </c>
      <c r="BT18" s="787"/>
      <c r="BU18" s="787"/>
      <c r="BV18" s="787"/>
      <c r="BW18" s="787"/>
      <c r="BX18" s="787"/>
      <c r="BY18" s="787"/>
      <c r="BZ18" s="787"/>
      <c r="CA18" s="787"/>
      <c r="CB18" s="787"/>
      <c r="CC18" s="787"/>
      <c r="CD18" s="787"/>
      <c r="CE18" s="787"/>
      <c r="CF18" s="787"/>
      <c r="CG18" s="788"/>
      <c r="CH18" s="789">
        <v>1</v>
      </c>
      <c r="CI18" s="790"/>
      <c r="CJ18" s="790"/>
      <c r="CK18" s="790"/>
      <c r="CL18" s="791"/>
      <c r="CM18" s="789">
        <v>12</v>
      </c>
      <c r="CN18" s="790"/>
      <c r="CO18" s="790"/>
      <c r="CP18" s="790"/>
      <c r="CQ18" s="791"/>
      <c r="CR18" s="789">
        <v>3</v>
      </c>
      <c r="CS18" s="790"/>
      <c r="CT18" s="790"/>
      <c r="CU18" s="790"/>
      <c r="CV18" s="791"/>
      <c r="CW18" s="789" t="s">
        <v>496</v>
      </c>
      <c r="CX18" s="790"/>
      <c r="CY18" s="790"/>
      <c r="CZ18" s="790"/>
      <c r="DA18" s="791"/>
      <c r="DB18" s="789" t="s">
        <v>496</v>
      </c>
      <c r="DC18" s="790"/>
      <c r="DD18" s="790"/>
      <c r="DE18" s="790"/>
      <c r="DF18" s="791"/>
      <c r="DG18" s="789" t="s">
        <v>496</v>
      </c>
      <c r="DH18" s="790"/>
      <c r="DI18" s="790"/>
      <c r="DJ18" s="790"/>
      <c r="DK18" s="791"/>
      <c r="DL18" s="789" t="s">
        <v>496</v>
      </c>
      <c r="DM18" s="790"/>
      <c r="DN18" s="790"/>
      <c r="DO18" s="790"/>
      <c r="DP18" s="791"/>
      <c r="DQ18" s="789" t="s">
        <v>496</v>
      </c>
      <c r="DR18" s="790"/>
      <c r="DS18" s="790"/>
      <c r="DT18" s="790"/>
      <c r="DU18" s="791"/>
      <c r="DV18" s="786"/>
      <c r="DW18" s="787"/>
      <c r="DX18" s="787"/>
      <c r="DY18" s="787"/>
      <c r="DZ18" s="792"/>
      <c r="EA18" s="229"/>
    </row>
    <row r="19" spans="1:131" s="230" customFormat="1" ht="26.25" customHeight="1">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c r="A23" s="235" t="s">
        <v>379</v>
      </c>
      <c r="B23" s="802" t="s">
        <v>380</v>
      </c>
      <c r="C23" s="803"/>
      <c r="D23" s="803"/>
      <c r="E23" s="803"/>
      <c r="F23" s="803"/>
      <c r="G23" s="803"/>
      <c r="H23" s="803"/>
      <c r="I23" s="803"/>
      <c r="J23" s="803"/>
      <c r="K23" s="803"/>
      <c r="L23" s="803"/>
      <c r="M23" s="803"/>
      <c r="N23" s="803"/>
      <c r="O23" s="803"/>
      <c r="P23" s="804"/>
      <c r="Q23" s="805">
        <v>299966</v>
      </c>
      <c r="R23" s="806"/>
      <c r="S23" s="806"/>
      <c r="T23" s="806"/>
      <c r="U23" s="806"/>
      <c r="V23" s="806">
        <v>292057</v>
      </c>
      <c r="W23" s="806"/>
      <c r="X23" s="806"/>
      <c r="Y23" s="806"/>
      <c r="Z23" s="806"/>
      <c r="AA23" s="806">
        <v>7909</v>
      </c>
      <c r="AB23" s="806"/>
      <c r="AC23" s="806"/>
      <c r="AD23" s="806"/>
      <c r="AE23" s="807"/>
      <c r="AF23" s="808">
        <v>5489</v>
      </c>
      <c r="AG23" s="806"/>
      <c r="AH23" s="806"/>
      <c r="AI23" s="806"/>
      <c r="AJ23" s="809"/>
      <c r="AK23" s="810"/>
      <c r="AL23" s="811"/>
      <c r="AM23" s="811"/>
      <c r="AN23" s="811"/>
      <c r="AO23" s="811"/>
      <c r="AP23" s="806">
        <v>247094</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357</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7">
        <v>1</v>
      </c>
      <c r="B28" s="762" t="s">
        <v>391</v>
      </c>
      <c r="C28" s="763"/>
      <c r="D28" s="763"/>
      <c r="E28" s="763"/>
      <c r="F28" s="763"/>
      <c r="G28" s="763"/>
      <c r="H28" s="763"/>
      <c r="I28" s="763"/>
      <c r="J28" s="763"/>
      <c r="K28" s="763"/>
      <c r="L28" s="763"/>
      <c r="M28" s="763"/>
      <c r="N28" s="763"/>
      <c r="O28" s="763"/>
      <c r="P28" s="764"/>
      <c r="Q28" s="835">
        <v>65861</v>
      </c>
      <c r="R28" s="836"/>
      <c r="S28" s="836"/>
      <c r="T28" s="836"/>
      <c r="U28" s="836"/>
      <c r="V28" s="836">
        <v>69036</v>
      </c>
      <c r="W28" s="836"/>
      <c r="X28" s="836"/>
      <c r="Y28" s="836"/>
      <c r="Z28" s="836"/>
      <c r="AA28" s="836">
        <v>-3175</v>
      </c>
      <c r="AB28" s="836"/>
      <c r="AC28" s="836"/>
      <c r="AD28" s="836"/>
      <c r="AE28" s="837"/>
      <c r="AF28" s="838">
        <v>-3175</v>
      </c>
      <c r="AG28" s="836"/>
      <c r="AH28" s="836"/>
      <c r="AI28" s="836"/>
      <c r="AJ28" s="839"/>
      <c r="AK28" s="840" t="s">
        <v>496</v>
      </c>
      <c r="AL28" s="841"/>
      <c r="AM28" s="841"/>
      <c r="AN28" s="841"/>
      <c r="AO28" s="841"/>
      <c r="AP28" s="841" t="s">
        <v>496</v>
      </c>
      <c r="AQ28" s="841"/>
      <c r="AR28" s="841"/>
      <c r="AS28" s="841"/>
      <c r="AT28" s="841"/>
      <c r="AU28" s="841" t="s">
        <v>496</v>
      </c>
      <c r="AV28" s="841"/>
      <c r="AW28" s="841"/>
      <c r="AX28" s="841"/>
      <c r="AY28" s="841"/>
      <c r="AZ28" s="842" t="s">
        <v>575</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7">
        <v>2</v>
      </c>
      <c r="B29" s="793" t="s">
        <v>392</v>
      </c>
      <c r="C29" s="794"/>
      <c r="D29" s="794"/>
      <c r="E29" s="794"/>
      <c r="F29" s="794"/>
      <c r="G29" s="794"/>
      <c r="H29" s="794"/>
      <c r="I29" s="794"/>
      <c r="J29" s="794"/>
      <c r="K29" s="794"/>
      <c r="L29" s="794"/>
      <c r="M29" s="794"/>
      <c r="N29" s="794"/>
      <c r="O29" s="794"/>
      <c r="P29" s="795"/>
      <c r="Q29" s="796">
        <v>58087</v>
      </c>
      <c r="R29" s="797"/>
      <c r="S29" s="797"/>
      <c r="T29" s="797"/>
      <c r="U29" s="797"/>
      <c r="V29" s="797">
        <v>57174</v>
      </c>
      <c r="W29" s="797"/>
      <c r="X29" s="797"/>
      <c r="Y29" s="797"/>
      <c r="Z29" s="797"/>
      <c r="AA29" s="797">
        <v>912</v>
      </c>
      <c r="AB29" s="797"/>
      <c r="AC29" s="797"/>
      <c r="AD29" s="797"/>
      <c r="AE29" s="798"/>
      <c r="AF29" s="799">
        <v>912</v>
      </c>
      <c r="AG29" s="800"/>
      <c r="AH29" s="800"/>
      <c r="AI29" s="800"/>
      <c r="AJ29" s="801"/>
      <c r="AK29" s="847" t="s">
        <v>496</v>
      </c>
      <c r="AL29" s="843"/>
      <c r="AM29" s="843"/>
      <c r="AN29" s="843"/>
      <c r="AO29" s="843"/>
      <c r="AP29" s="843" t="s">
        <v>496</v>
      </c>
      <c r="AQ29" s="843"/>
      <c r="AR29" s="843"/>
      <c r="AS29" s="843"/>
      <c r="AT29" s="843"/>
      <c r="AU29" s="843" t="s">
        <v>496</v>
      </c>
      <c r="AV29" s="843"/>
      <c r="AW29" s="843"/>
      <c r="AX29" s="843"/>
      <c r="AY29" s="843"/>
      <c r="AZ29" s="844" t="s">
        <v>496</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7">
        <v>3</v>
      </c>
      <c r="B30" s="793" t="s">
        <v>393</v>
      </c>
      <c r="C30" s="794"/>
      <c r="D30" s="794"/>
      <c r="E30" s="794"/>
      <c r="F30" s="794"/>
      <c r="G30" s="794"/>
      <c r="H30" s="794"/>
      <c r="I30" s="794"/>
      <c r="J30" s="794"/>
      <c r="K30" s="794"/>
      <c r="L30" s="794"/>
      <c r="M30" s="794"/>
      <c r="N30" s="794"/>
      <c r="O30" s="794"/>
      <c r="P30" s="795"/>
      <c r="Q30" s="796">
        <v>9598</v>
      </c>
      <c r="R30" s="797"/>
      <c r="S30" s="797"/>
      <c r="T30" s="797"/>
      <c r="U30" s="797"/>
      <c r="V30" s="797">
        <v>9509</v>
      </c>
      <c r="W30" s="797"/>
      <c r="X30" s="797"/>
      <c r="Y30" s="797"/>
      <c r="Z30" s="797"/>
      <c r="AA30" s="797">
        <v>88</v>
      </c>
      <c r="AB30" s="797"/>
      <c r="AC30" s="797"/>
      <c r="AD30" s="797"/>
      <c r="AE30" s="798"/>
      <c r="AF30" s="799">
        <v>88</v>
      </c>
      <c r="AG30" s="800"/>
      <c r="AH30" s="800"/>
      <c r="AI30" s="800"/>
      <c r="AJ30" s="801"/>
      <c r="AK30" s="847" t="s">
        <v>496</v>
      </c>
      <c r="AL30" s="843"/>
      <c r="AM30" s="843"/>
      <c r="AN30" s="843"/>
      <c r="AO30" s="843"/>
      <c r="AP30" s="843" t="s">
        <v>496</v>
      </c>
      <c r="AQ30" s="843"/>
      <c r="AR30" s="843"/>
      <c r="AS30" s="843"/>
      <c r="AT30" s="843"/>
      <c r="AU30" s="843" t="s">
        <v>496</v>
      </c>
      <c r="AV30" s="843"/>
      <c r="AW30" s="843"/>
      <c r="AX30" s="843"/>
      <c r="AY30" s="843"/>
      <c r="AZ30" s="844" t="s">
        <v>496</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7">
        <v>4</v>
      </c>
      <c r="B31" s="793" t="s">
        <v>394</v>
      </c>
      <c r="C31" s="794"/>
      <c r="D31" s="794"/>
      <c r="E31" s="794"/>
      <c r="F31" s="794"/>
      <c r="G31" s="794"/>
      <c r="H31" s="794"/>
      <c r="I31" s="794"/>
      <c r="J31" s="794"/>
      <c r="K31" s="794"/>
      <c r="L31" s="794"/>
      <c r="M31" s="794"/>
      <c r="N31" s="794"/>
      <c r="O31" s="794"/>
      <c r="P31" s="795"/>
      <c r="Q31" s="796">
        <v>23335</v>
      </c>
      <c r="R31" s="797"/>
      <c r="S31" s="797"/>
      <c r="T31" s="797"/>
      <c r="U31" s="797"/>
      <c r="V31" s="797">
        <v>26158</v>
      </c>
      <c r="W31" s="797"/>
      <c r="X31" s="797"/>
      <c r="Y31" s="797"/>
      <c r="Z31" s="797"/>
      <c r="AA31" s="797">
        <v>-2823</v>
      </c>
      <c r="AB31" s="797"/>
      <c r="AC31" s="797"/>
      <c r="AD31" s="797"/>
      <c r="AE31" s="798"/>
      <c r="AF31" s="799">
        <v>11583</v>
      </c>
      <c r="AG31" s="800"/>
      <c r="AH31" s="800"/>
      <c r="AI31" s="800"/>
      <c r="AJ31" s="801"/>
      <c r="AK31" s="847">
        <v>522</v>
      </c>
      <c r="AL31" s="843"/>
      <c r="AM31" s="843"/>
      <c r="AN31" s="843"/>
      <c r="AO31" s="843"/>
      <c r="AP31" s="843">
        <v>20885</v>
      </c>
      <c r="AQ31" s="843"/>
      <c r="AR31" s="843"/>
      <c r="AS31" s="843"/>
      <c r="AT31" s="843"/>
      <c r="AU31" s="843">
        <v>10278</v>
      </c>
      <c r="AV31" s="843"/>
      <c r="AW31" s="843"/>
      <c r="AX31" s="843"/>
      <c r="AY31" s="843"/>
      <c r="AZ31" s="844" t="s">
        <v>496</v>
      </c>
      <c r="BA31" s="844"/>
      <c r="BB31" s="844"/>
      <c r="BC31" s="844"/>
      <c r="BD31" s="844"/>
      <c r="BE31" s="845" t="s">
        <v>395</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7">
        <v>5</v>
      </c>
      <c r="B32" s="793" t="s">
        <v>396</v>
      </c>
      <c r="C32" s="794"/>
      <c r="D32" s="794"/>
      <c r="E32" s="794"/>
      <c r="F32" s="794"/>
      <c r="G32" s="794"/>
      <c r="H32" s="794"/>
      <c r="I32" s="794"/>
      <c r="J32" s="794"/>
      <c r="K32" s="794"/>
      <c r="L32" s="794"/>
      <c r="M32" s="794"/>
      <c r="N32" s="794"/>
      <c r="O32" s="794"/>
      <c r="P32" s="795"/>
      <c r="Q32" s="796">
        <v>3667</v>
      </c>
      <c r="R32" s="797"/>
      <c r="S32" s="797"/>
      <c r="T32" s="797"/>
      <c r="U32" s="797"/>
      <c r="V32" s="797">
        <v>3958</v>
      </c>
      <c r="W32" s="797"/>
      <c r="X32" s="797"/>
      <c r="Y32" s="797"/>
      <c r="Z32" s="797"/>
      <c r="AA32" s="797">
        <v>-291</v>
      </c>
      <c r="AB32" s="797"/>
      <c r="AC32" s="797"/>
      <c r="AD32" s="797"/>
      <c r="AE32" s="798"/>
      <c r="AF32" s="799" t="s">
        <v>121</v>
      </c>
      <c r="AG32" s="800"/>
      <c r="AH32" s="800"/>
      <c r="AI32" s="800"/>
      <c r="AJ32" s="801"/>
      <c r="AK32" s="847">
        <v>538</v>
      </c>
      <c r="AL32" s="843"/>
      <c r="AM32" s="843"/>
      <c r="AN32" s="843"/>
      <c r="AO32" s="843"/>
      <c r="AP32" s="843">
        <v>3558</v>
      </c>
      <c r="AQ32" s="843"/>
      <c r="AR32" s="843"/>
      <c r="AS32" s="843"/>
      <c r="AT32" s="843"/>
      <c r="AU32" s="843">
        <v>605</v>
      </c>
      <c r="AV32" s="843"/>
      <c r="AW32" s="843"/>
      <c r="AX32" s="843"/>
      <c r="AY32" s="843"/>
      <c r="AZ32" s="844" t="s">
        <v>496</v>
      </c>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7">
        <v>6</v>
      </c>
      <c r="B33" s="793" t="s">
        <v>397</v>
      </c>
      <c r="C33" s="794"/>
      <c r="D33" s="794"/>
      <c r="E33" s="794"/>
      <c r="F33" s="794"/>
      <c r="G33" s="794"/>
      <c r="H33" s="794"/>
      <c r="I33" s="794"/>
      <c r="J33" s="794"/>
      <c r="K33" s="794"/>
      <c r="L33" s="794"/>
      <c r="M33" s="794"/>
      <c r="N33" s="794"/>
      <c r="O33" s="794"/>
      <c r="P33" s="795"/>
      <c r="Q33" s="796">
        <v>10876</v>
      </c>
      <c r="R33" s="797"/>
      <c r="S33" s="797"/>
      <c r="T33" s="797"/>
      <c r="U33" s="797"/>
      <c r="V33" s="797">
        <v>9465</v>
      </c>
      <c r="W33" s="797"/>
      <c r="X33" s="797"/>
      <c r="Y33" s="797"/>
      <c r="Z33" s="797"/>
      <c r="AA33" s="797">
        <v>1411</v>
      </c>
      <c r="AB33" s="797"/>
      <c r="AC33" s="797"/>
      <c r="AD33" s="797"/>
      <c r="AE33" s="798"/>
      <c r="AF33" s="799">
        <v>10424</v>
      </c>
      <c r="AG33" s="800"/>
      <c r="AH33" s="800"/>
      <c r="AI33" s="800"/>
      <c r="AJ33" s="801"/>
      <c r="AK33" s="847">
        <v>40</v>
      </c>
      <c r="AL33" s="843"/>
      <c r="AM33" s="843"/>
      <c r="AN33" s="843"/>
      <c r="AO33" s="843"/>
      <c r="AP33" s="843">
        <v>31925</v>
      </c>
      <c r="AQ33" s="843"/>
      <c r="AR33" s="843"/>
      <c r="AS33" s="843"/>
      <c r="AT33" s="843"/>
      <c r="AU33" s="843">
        <v>1054</v>
      </c>
      <c r="AV33" s="843"/>
      <c r="AW33" s="843"/>
      <c r="AX33" s="843"/>
      <c r="AY33" s="843"/>
      <c r="AZ33" s="844" t="s">
        <v>496</v>
      </c>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7">
        <v>7</v>
      </c>
      <c r="B34" s="793" t="s">
        <v>398</v>
      </c>
      <c r="C34" s="794"/>
      <c r="D34" s="794"/>
      <c r="E34" s="794"/>
      <c r="F34" s="794"/>
      <c r="G34" s="794"/>
      <c r="H34" s="794"/>
      <c r="I34" s="794"/>
      <c r="J34" s="794"/>
      <c r="K34" s="794"/>
      <c r="L34" s="794"/>
      <c r="M34" s="794"/>
      <c r="N34" s="794"/>
      <c r="O34" s="794"/>
      <c r="P34" s="795"/>
      <c r="Q34" s="796">
        <v>9</v>
      </c>
      <c r="R34" s="797"/>
      <c r="S34" s="797"/>
      <c r="T34" s="797"/>
      <c r="U34" s="797"/>
      <c r="V34" s="797">
        <v>6</v>
      </c>
      <c r="W34" s="797"/>
      <c r="X34" s="797"/>
      <c r="Y34" s="797"/>
      <c r="Z34" s="797"/>
      <c r="AA34" s="797">
        <v>3</v>
      </c>
      <c r="AB34" s="797"/>
      <c r="AC34" s="797"/>
      <c r="AD34" s="797"/>
      <c r="AE34" s="798"/>
      <c r="AF34" s="799">
        <v>144</v>
      </c>
      <c r="AG34" s="800"/>
      <c r="AH34" s="800"/>
      <c r="AI34" s="800"/>
      <c r="AJ34" s="801"/>
      <c r="AK34" s="847" t="s">
        <v>575</v>
      </c>
      <c r="AL34" s="843"/>
      <c r="AM34" s="843"/>
      <c r="AN34" s="843"/>
      <c r="AO34" s="843"/>
      <c r="AP34" s="843" t="s">
        <v>575</v>
      </c>
      <c r="AQ34" s="843"/>
      <c r="AR34" s="843"/>
      <c r="AS34" s="843"/>
      <c r="AT34" s="843"/>
      <c r="AU34" s="843" t="s">
        <v>575</v>
      </c>
      <c r="AV34" s="843"/>
      <c r="AW34" s="843"/>
      <c r="AX34" s="843"/>
      <c r="AY34" s="843"/>
      <c r="AZ34" s="844" t="s">
        <v>496</v>
      </c>
      <c r="BA34" s="844"/>
      <c r="BB34" s="844"/>
      <c r="BC34" s="844"/>
      <c r="BD34" s="844"/>
      <c r="BE34" s="845" t="s">
        <v>395</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7">
        <v>8</v>
      </c>
      <c r="B35" s="793" t="s">
        <v>399</v>
      </c>
      <c r="C35" s="794"/>
      <c r="D35" s="794"/>
      <c r="E35" s="794"/>
      <c r="F35" s="794"/>
      <c r="G35" s="794"/>
      <c r="H35" s="794"/>
      <c r="I35" s="794"/>
      <c r="J35" s="794"/>
      <c r="K35" s="794"/>
      <c r="L35" s="794"/>
      <c r="M35" s="794"/>
      <c r="N35" s="794"/>
      <c r="O35" s="794"/>
      <c r="P35" s="795"/>
      <c r="Q35" s="796">
        <v>9561</v>
      </c>
      <c r="R35" s="797"/>
      <c r="S35" s="797"/>
      <c r="T35" s="797"/>
      <c r="U35" s="797"/>
      <c r="V35" s="797">
        <v>9293</v>
      </c>
      <c r="W35" s="797"/>
      <c r="X35" s="797"/>
      <c r="Y35" s="797"/>
      <c r="Z35" s="797"/>
      <c r="AA35" s="797">
        <v>268</v>
      </c>
      <c r="AB35" s="797"/>
      <c r="AC35" s="797"/>
      <c r="AD35" s="797"/>
      <c r="AE35" s="798"/>
      <c r="AF35" s="799">
        <v>6601</v>
      </c>
      <c r="AG35" s="800"/>
      <c r="AH35" s="800"/>
      <c r="AI35" s="800"/>
      <c r="AJ35" s="801"/>
      <c r="AK35" s="847">
        <v>918</v>
      </c>
      <c r="AL35" s="843"/>
      <c r="AM35" s="843"/>
      <c r="AN35" s="843"/>
      <c r="AO35" s="843"/>
      <c r="AP35" s="843">
        <v>38921</v>
      </c>
      <c r="AQ35" s="843"/>
      <c r="AR35" s="843"/>
      <c r="AS35" s="843"/>
      <c r="AT35" s="843"/>
      <c r="AU35" s="843">
        <v>21212</v>
      </c>
      <c r="AV35" s="843"/>
      <c r="AW35" s="843"/>
      <c r="AX35" s="843"/>
      <c r="AY35" s="843"/>
      <c r="AZ35" s="844" t="s">
        <v>496</v>
      </c>
      <c r="BA35" s="844"/>
      <c r="BB35" s="844"/>
      <c r="BC35" s="844"/>
      <c r="BD35" s="844"/>
      <c r="BE35" s="845" t="s">
        <v>395</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7">
        <v>9</v>
      </c>
      <c r="B36" s="793" t="s">
        <v>400</v>
      </c>
      <c r="C36" s="794"/>
      <c r="D36" s="794"/>
      <c r="E36" s="794"/>
      <c r="F36" s="794"/>
      <c r="G36" s="794"/>
      <c r="H36" s="794"/>
      <c r="I36" s="794"/>
      <c r="J36" s="794"/>
      <c r="K36" s="794"/>
      <c r="L36" s="794"/>
      <c r="M36" s="794"/>
      <c r="N36" s="794"/>
      <c r="O36" s="794"/>
      <c r="P36" s="795"/>
      <c r="Q36" s="796">
        <v>2432</v>
      </c>
      <c r="R36" s="797"/>
      <c r="S36" s="797"/>
      <c r="T36" s="797"/>
      <c r="U36" s="797"/>
      <c r="V36" s="797">
        <v>2773</v>
      </c>
      <c r="W36" s="797"/>
      <c r="X36" s="797"/>
      <c r="Y36" s="797"/>
      <c r="Z36" s="797"/>
      <c r="AA36" s="797">
        <v>-341</v>
      </c>
      <c r="AB36" s="797"/>
      <c r="AC36" s="797"/>
      <c r="AD36" s="797"/>
      <c r="AE36" s="798"/>
      <c r="AF36" s="799" t="s">
        <v>121</v>
      </c>
      <c r="AG36" s="800"/>
      <c r="AH36" s="800"/>
      <c r="AI36" s="800"/>
      <c r="AJ36" s="801"/>
      <c r="AK36" s="847">
        <v>286</v>
      </c>
      <c r="AL36" s="843"/>
      <c r="AM36" s="843"/>
      <c r="AN36" s="843"/>
      <c r="AO36" s="843"/>
      <c r="AP36" s="843">
        <v>5454</v>
      </c>
      <c r="AQ36" s="843"/>
      <c r="AR36" s="843"/>
      <c r="AS36" s="843"/>
      <c r="AT36" s="843"/>
      <c r="AU36" s="843">
        <v>3703</v>
      </c>
      <c r="AV36" s="843"/>
      <c r="AW36" s="843"/>
      <c r="AX36" s="843"/>
      <c r="AY36" s="843"/>
      <c r="AZ36" s="844" t="s">
        <v>496</v>
      </c>
      <c r="BA36" s="844"/>
      <c r="BB36" s="844"/>
      <c r="BC36" s="844"/>
      <c r="BD36" s="844"/>
      <c r="BE36" s="845" t="s">
        <v>395</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7">
        <v>10</v>
      </c>
      <c r="B37" s="793" t="s">
        <v>401</v>
      </c>
      <c r="C37" s="794"/>
      <c r="D37" s="794"/>
      <c r="E37" s="794"/>
      <c r="F37" s="794"/>
      <c r="G37" s="794"/>
      <c r="H37" s="794"/>
      <c r="I37" s="794"/>
      <c r="J37" s="794"/>
      <c r="K37" s="794"/>
      <c r="L37" s="794"/>
      <c r="M37" s="794"/>
      <c r="N37" s="794"/>
      <c r="O37" s="794"/>
      <c r="P37" s="795"/>
      <c r="Q37" s="796">
        <v>1097</v>
      </c>
      <c r="R37" s="797"/>
      <c r="S37" s="797"/>
      <c r="T37" s="797"/>
      <c r="U37" s="797"/>
      <c r="V37" s="797">
        <v>1066</v>
      </c>
      <c r="W37" s="797"/>
      <c r="X37" s="797"/>
      <c r="Y37" s="797"/>
      <c r="Z37" s="797"/>
      <c r="AA37" s="797">
        <v>31</v>
      </c>
      <c r="AB37" s="797"/>
      <c r="AC37" s="797"/>
      <c r="AD37" s="797"/>
      <c r="AE37" s="798"/>
      <c r="AF37" s="799">
        <v>31</v>
      </c>
      <c r="AG37" s="800"/>
      <c r="AH37" s="800"/>
      <c r="AI37" s="800"/>
      <c r="AJ37" s="801"/>
      <c r="AK37" s="847">
        <v>345</v>
      </c>
      <c r="AL37" s="843"/>
      <c r="AM37" s="843"/>
      <c r="AN37" s="843"/>
      <c r="AO37" s="843"/>
      <c r="AP37" s="843">
        <v>13284</v>
      </c>
      <c r="AQ37" s="843"/>
      <c r="AR37" s="843"/>
      <c r="AS37" s="843"/>
      <c r="AT37" s="843"/>
      <c r="AU37" s="843">
        <v>13384</v>
      </c>
      <c r="AV37" s="843"/>
      <c r="AW37" s="843"/>
      <c r="AX37" s="843"/>
      <c r="AY37" s="843"/>
      <c r="AZ37" s="844" t="s">
        <v>496</v>
      </c>
      <c r="BA37" s="844"/>
      <c r="BB37" s="844"/>
      <c r="BC37" s="844"/>
      <c r="BD37" s="844"/>
      <c r="BE37" s="845" t="s">
        <v>402</v>
      </c>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7">
        <v>11</v>
      </c>
      <c r="B38" s="793" t="s">
        <v>403</v>
      </c>
      <c r="C38" s="794"/>
      <c r="D38" s="794"/>
      <c r="E38" s="794"/>
      <c r="F38" s="794"/>
      <c r="G38" s="794"/>
      <c r="H38" s="794"/>
      <c r="I38" s="794"/>
      <c r="J38" s="794"/>
      <c r="K38" s="794"/>
      <c r="L38" s="794"/>
      <c r="M38" s="794"/>
      <c r="N38" s="794"/>
      <c r="O38" s="794"/>
      <c r="P38" s="795"/>
      <c r="Q38" s="796">
        <v>90</v>
      </c>
      <c r="R38" s="797"/>
      <c r="S38" s="797"/>
      <c r="T38" s="797"/>
      <c r="U38" s="797"/>
      <c r="V38" s="797">
        <v>90</v>
      </c>
      <c r="W38" s="797"/>
      <c r="X38" s="797"/>
      <c r="Y38" s="797"/>
      <c r="Z38" s="797"/>
      <c r="AA38" s="797" t="s">
        <v>575</v>
      </c>
      <c r="AB38" s="797"/>
      <c r="AC38" s="797"/>
      <c r="AD38" s="797"/>
      <c r="AE38" s="798"/>
      <c r="AF38" s="799" t="s">
        <v>121</v>
      </c>
      <c r="AG38" s="800"/>
      <c r="AH38" s="800"/>
      <c r="AI38" s="800"/>
      <c r="AJ38" s="801"/>
      <c r="AK38" s="847">
        <v>69</v>
      </c>
      <c r="AL38" s="843"/>
      <c r="AM38" s="843"/>
      <c r="AN38" s="843"/>
      <c r="AO38" s="843"/>
      <c r="AP38" s="843">
        <v>266</v>
      </c>
      <c r="AQ38" s="843"/>
      <c r="AR38" s="843"/>
      <c r="AS38" s="843"/>
      <c r="AT38" s="843"/>
      <c r="AU38" s="843" t="s">
        <v>496</v>
      </c>
      <c r="AV38" s="843"/>
      <c r="AW38" s="843"/>
      <c r="AX38" s="843"/>
      <c r="AY38" s="843"/>
      <c r="AZ38" s="844" t="s">
        <v>496</v>
      </c>
      <c r="BA38" s="844"/>
      <c r="BB38" s="844"/>
      <c r="BC38" s="844"/>
      <c r="BD38" s="844"/>
      <c r="BE38" s="845" t="s">
        <v>402</v>
      </c>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5" t="s">
        <v>379</v>
      </c>
      <c r="B63" s="802" t="s">
        <v>405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26609</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406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407</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408</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1">
        <v>1</v>
      </c>
      <c r="B68" s="882" t="s">
        <v>578</v>
      </c>
      <c r="C68" s="883"/>
      <c r="D68" s="883"/>
      <c r="E68" s="883"/>
      <c r="F68" s="883"/>
      <c r="G68" s="883"/>
      <c r="H68" s="883"/>
      <c r="I68" s="883"/>
      <c r="J68" s="883"/>
      <c r="K68" s="883"/>
      <c r="L68" s="883"/>
      <c r="M68" s="883"/>
      <c r="N68" s="883"/>
      <c r="O68" s="883"/>
      <c r="P68" s="884"/>
      <c r="Q68" s="885">
        <v>8593</v>
      </c>
      <c r="R68" s="879"/>
      <c r="S68" s="879"/>
      <c r="T68" s="879"/>
      <c r="U68" s="879"/>
      <c r="V68" s="879">
        <v>7983</v>
      </c>
      <c r="W68" s="879"/>
      <c r="X68" s="879"/>
      <c r="Y68" s="879"/>
      <c r="Z68" s="879"/>
      <c r="AA68" s="879">
        <v>610</v>
      </c>
      <c r="AB68" s="879"/>
      <c r="AC68" s="879"/>
      <c r="AD68" s="879"/>
      <c r="AE68" s="879"/>
      <c r="AF68" s="879">
        <v>610</v>
      </c>
      <c r="AG68" s="879"/>
      <c r="AH68" s="879"/>
      <c r="AI68" s="879"/>
      <c r="AJ68" s="879"/>
      <c r="AK68" s="879">
        <v>58</v>
      </c>
      <c r="AL68" s="879"/>
      <c r="AM68" s="879"/>
      <c r="AN68" s="879"/>
      <c r="AO68" s="879"/>
      <c r="AP68" s="879" t="s">
        <v>496</v>
      </c>
      <c r="AQ68" s="879"/>
      <c r="AR68" s="879"/>
      <c r="AS68" s="879"/>
      <c r="AT68" s="879"/>
      <c r="AU68" s="879" t="s">
        <v>496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3">
        <v>2</v>
      </c>
      <c r="B69" s="886" t="s">
        <v>576</v>
      </c>
      <c r="C69" s="887"/>
      <c r="D69" s="887"/>
      <c r="E69" s="887"/>
      <c r="F69" s="887"/>
      <c r="G69" s="887"/>
      <c r="H69" s="887"/>
      <c r="I69" s="887"/>
      <c r="J69" s="887"/>
      <c r="K69" s="887"/>
      <c r="L69" s="887"/>
      <c r="M69" s="887"/>
      <c r="N69" s="887"/>
      <c r="O69" s="887"/>
      <c r="P69" s="888"/>
      <c r="Q69" s="889">
        <v>110</v>
      </c>
      <c r="R69" s="843"/>
      <c r="S69" s="843"/>
      <c r="T69" s="843"/>
      <c r="U69" s="843"/>
      <c r="V69" s="843">
        <v>93</v>
      </c>
      <c r="W69" s="843"/>
      <c r="X69" s="843"/>
      <c r="Y69" s="843"/>
      <c r="Z69" s="843"/>
      <c r="AA69" s="843">
        <v>17</v>
      </c>
      <c r="AB69" s="843"/>
      <c r="AC69" s="843"/>
      <c r="AD69" s="843"/>
      <c r="AE69" s="843"/>
      <c r="AF69" s="843">
        <v>17</v>
      </c>
      <c r="AG69" s="843"/>
      <c r="AH69" s="843"/>
      <c r="AI69" s="843"/>
      <c r="AJ69" s="843"/>
      <c r="AK69" s="843" t="s">
        <v>586</v>
      </c>
      <c r="AL69" s="843"/>
      <c r="AM69" s="843"/>
      <c r="AN69" s="843"/>
      <c r="AO69" s="843"/>
      <c r="AP69" s="843" t="s">
        <v>579</v>
      </c>
      <c r="AQ69" s="843"/>
      <c r="AR69" s="843"/>
      <c r="AS69" s="843"/>
      <c r="AT69" s="843"/>
      <c r="AU69" s="843" t="s">
        <v>496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3">
        <v>3</v>
      </c>
      <c r="B70" s="886" t="s">
        <v>577</v>
      </c>
      <c r="C70" s="887"/>
      <c r="D70" s="887"/>
      <c r="E70" s="887"/>
      <c r="F70" s="887"/>
      <c r="G70" s="887"/>
      <c r="H70" s="887"/>
      <c r="I70" s="887"/>
      <c r="J70" s="887"/>
      <c r="K70" s="887"/>
      <c r="L70" s="887"/>
      <c r="M70" s="887"/>
      <c r="N70" s="887"/>
      <c r="O70" s="887"/>
      <c r="P70" s="888"/>
      <c r="Q70" s="889">
        <v>293727</v>
      </c>
      <c r="R70" s="843"/>
      <c r="S70" s="843"/>
      <c r="T70" s="843"/>
      <c r="U70" s="843"/>
      <c r="V70" s="843">
        <v>290111</v>
      </c>
      <c r="W70" s="843"/>
      <c r="X70" s="843"/>
      <c r="Y70" s="843"/>
      <c r="Z70" s="843"/>
      <c r="AA70" s="843">
        <v>3616</v>
      </c>
      <c r="AB70" s="843"/>
      <c r="AC70" s="843"/>
      <c r="AD70" s="843"/>
      <c r="AE70" s="843"/>
      <c r="AF70" s="843">
        <v>3616</v>
      </c>
      <c r="AG70" s="843"/>
      <c r="AH70" s="843"/>
      <c r="AI70" s="843"/>
      <c r="AJ70" s="843"/>
      <c r="AK70" s="843">
        <v>27</v>
      </c>
      <c r="AL70" s="843"/>
      <c r="AM70" s="843"/>
      <c r="AN70" s="843"/>
      <c r="AO70" s="843"/>
      <c r="AP70" s="843" t="s">
        <v>496</v>
      </c>
      <c r="AQ70" s="843"/>
      <c r="AR70" s="843"/>
      <c r="AS70" s="843"/>
      <c r="AT70" s="843"/>
      <c r="AU70" s="843" t="s">
        <v>496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5" t="s">
        <v>379</v>
      </c>
      <c r="B88" s="802" t="s">
        <v>409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4243</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802" t="s">
        <v>410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1276</v>
      </c>
      <c r="CS102" s="865"/>
      <c r="CT102" s="865"/>
      <c r="CU102" s="865"/>
      <c r="CV102" s="904"/>
      <c r="CW102" s="903">
        <v>181</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411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412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413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415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417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418</v>
      </c>
      <c r="AB109" s="906"/>
      <c r="AC109" s="906"/>
      <c r="AD109" s="906"/>
      <c r="AE109" s="907"/>
      <c r="AF109" s="905" t="s">
        <v>419</v>
      </c>
      <c r="AG109" s="906"/>
      <c r="AH109" s="906"/>
      <c r="AI109" s="906"/>
      <c r="AJ109" s="907"/>
      <c r="AK109" s="905" t="s">
        <v>294</v>
      </c>
      <c r="AL109" s="906"/>
      <c r="AM109" s="906"/>
      <c r="AN109" s="906"/>
      <c r="AO109" s="907"/>
      <c r="AP109" s="905" t="s">
        <v>420</v>
      </c>
      <c r="AQ109" s="906"/>
      <c r="AR109" s="906"/>
      <c r="AS109" s="906"/>
      <c r="AT109" s="908"/>
      <c r="AU109" s="925" t="s">
        <v>417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418</v>
      </c>
      <c r="BR109" s="906"/>
      <c r="BS109" s="906"/>
      <c r="BT109" s="906"/>
      <c r="BU109" s="907"/>
      <c r="BV109" s="905" t="s">
        <v>419</v>
      </c>
      <c r="BW109" s="906"/>
      <c r="BX109" s="906"/>
      <c r="BY109" s="906"/>
      <c r="BZ109" s="907"/>
      <c r="CA109" s="905" t="s">
        <v>294</v>
      </c>
      <c r="CB109" s="906"/>
      <c r="CC109" s="906"/>
      <c r="CD109" s="906"/>
      <c r="CE109" s="907"/>
      <c r="CF109" s="926" t="s">
        <v>420</v>
      </c>
      <c r="CG109" s="926"/>
      <c r="CH109" s="926"/>
      <c r="CI109" s="926"/>
      <c r="CJ109" s="926"/>
      <c r="CK109" s="905" t="s">
        <v>421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418</v>
      </c>
      <c r="DH109" s="906"/>
      <c r="DI109" s="906"/>
      <c r="DJ109" s="906"/>
      <c r="DK109" s="907"/>
      <c r="DL109" s="905" t="s">
        <v>419</v>
      </c>
      <c r="DM109" s="906"/>
      <c r="DN109" s="906"/>
      <c r="DO109" s="906"/>
      <c r="DP109" s="907"/>
      <c r="DQ109" s="905" t="s">
        <v>294</v>
      </c>
      <c r="DR109" s="906"/>
      <c r="DS109" s="906"/>
      <c r="DT109" s="906"/>
      <c r="DU109" s="907"/>
      <c r="DV109" s="905" t="s">
        <v>420</v>
      </c>
      <c r="DW109" s="906"/>
      <c r="DX109" s="906"/>
      <c r="DY109" s="906"/>
      <c r="DZ109" s="908"/>
    </row>
    <row r="110" spans="1:131" s="224" customFormat="1" ht="26.25" customHeight="1">
      <c r="A110" s="909" t="s">
        <v>422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25556641</v>
      </c>
      <c r="AB110" s="913"/>
      <c r="AC110" s="913"/>
      <c r="AD110" s="913"/>
      <c r="AE110" s="914"/>
      <c r="AF110" s="915">
        <v>24597739</v>
      </c>
      <c r="AG110" s="913"/>
      <c r="AH110" s="913"/>
      <c r="AI110" s="913"/>
      <c r="AJ110" s="914"/>
      <c r="AK110" s="915">
        <v>25015214</v>
      </c>
      <c r="AL110" s="913"/>
      <c r="AM110" s="913"/>
      <c r="AN110" s="913"/>
      <c r="AO110" s="914"/>
      <c r="AP110" s="916">
        <v>20.3</v>
      </c>
      <c r="AQ110" s="917"/>
      <c r="AR110" s="917"/>
      <c r="AS110" s="917"/>
      <c r="AT110" s="918"/>
      <c r="AU110" s="919" t="s">
        <v>69</v>
      </c>
      <c r="AV110" s="920"/>
      <c r="AW110" s="920"/>
      <c r="AX110" s="920"/>
      <c r="AY110" s="920"/>
      <c r="AZ110" s="942" t="s">
        <v>423</v>
      </c>
      <c r="BA110" s="910"/>
      <c r="BB110" s="910"/>
      <c r="BC110" s="910"/>
      <c r="BD110" s="910"/>
      <c r="BE110" s="910"/>
      <c r="BF110" s="910"/>
      <c r="BG110" s="910"/>
      <c r="BH110" s="910"/>
      <c r="BI110" s="910"/>
      <c r="BJ110" s="910"/>
      <c r="BK110" s="910"/>
      <c r="BL110" s="910"/>
      <c r="BM110" s="910"/>
      <c r="BN110" s="910"/>
      <c r="BO110" s="910"/>
      <c r="BP110" s="911"/>
      <c r="BQ110" s="943">
        <v>260498024</v>
      </c>
      <c r="BR110" s="944"/>
      <c r="BS110" s="944"/>
      <c r="BT110" s="944"/>
      <c r="BU110" s="944"/>
      <c r="BV110" s="944">
        <v>254284336</v>
      </c>
      <c r="BW110" s="944"/>
      <c r="BX110" s="944"/>
      <c r="BY110" s="944"/>
      <c r="BZ110" s="944"/>
      <c r="CA110" s="944">
        <v>247093752</v>
      </c>
      <c r="CB110" s="944"/>
      <c r="CC110" s="944"/>
      <c r="CD110" s="944"/>
      <c r="CE110" s="944"/>
      <c r="CF110" s="957">
        <v>200.7</v>
      </c>
      <c r="CG110" s="958"/>
      <c r="CH110" s="958"/>
      <c r="CI110" s="958"/>
      <c r="CJ110" s="958"/>
      <c r="CK110" s="959" t="s">
        <v>424</v>
      </c>
      <c r="CL110" s="960"/>
      <c r="CM110" s="942" t="s">
        <v>425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245380</v>
      </c>
      <c r="DH110" s="944"/>
      <c r="DI110" s="944"/>
      <c r="DJ110" s="944"/>
      <c r="DK110" s="944"/>
      <c r="DL110" s="944">
        <v>189575</v>
      </c>
      <c r="DM110" s="944"/>
      <c r="DN110" s="944"/>
      <c r="DO110" s="944"/>
      <c r="DP110" s="944"/>
      <c r="DQ110" s="944">
        <v>133770</v>
      </c>
      <c r="DR110" s="944"/>
      <c r="DS110" s="944"/>
      <c r="DT110" s="944"/>
      <c r="DU110" s="944"/>
      <c r="DV110" s="945">
        <v>0.1</v>
      </c>
      <c r="DW110" s="945"/>
      <c r="DX110" s="945"/>
      <c r="DY110" s="945"/>
      <c r="DZ110" s="946"/>
    </row>
    <row r="111" spans="1:131" s="224" customFormat="1" ht="26.25" customHeight="1">
      <c r="A111" s="947" t="s">
        <v>426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427</v>
      </c>
      <c r="BA111" s="936"/>
      <c r="BB111" s="936"/>
      <c r="BC111" s="936"/>
      <c r="BD111" s="936"/>
      <c r="BE111" s="936"/>
      <c r="BF111" s="936"/>
      <c r="BG111" s="936"/>
      <c r="BH111" s="936"/>
      <c r="BI111" s="936"/>
      <c r="BJ111" s="936"/>
      <c r="BK111" s="936"/>
      <c r="BL111" s="936"/>
      <c r="BM111" s="936"/>
      <c r="BN111" s="936"/>
      <c r="BO111" s="936"/>
      <c r="BP111" s="937"/>
      <c r="BQ111" s="938">
        <v>245380</v>
      </c>
      <c r="BR111" s="939"/>
      <c r="BS111" s="939"/>
      <c r="BT111" s="939"/>
      <c r="BU111" s="939"/>
      <c r="BV111" s="939">
        <v>189575</v>
      </c>
      <c r="BW111" s="939"/>
      <c r="BX111" s="939"/>
      <c r="BY111" s="939"/>
      <c r="BZ111" s="939"/>
      <c r="CA111" s="939">
        <v>133770</v>
      </c>
      <c r="CB111" s="939"/>
      <c r="CC111" s="939"/>
      <c r="CD111" s="939"/>
      <c r="CE111" s="939"/>
      <c r="CF111" s="933">
        <v>0.1</v>
      </c>
      <c r="CG111" s="934"/>
      <c r="CH111" s="934"/>
      <c r="CI111" s="934"/>
      <c r="CJ111" s="934"/>
      <c r="CK111" s="961"/>
      <c r="CL111" s="962"/>
      <c r="CM111" s="935" t="s">
        <v>428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c r="A112" s="965" t="s">
        <v>429</v>
      </c>
      <c r="B112" s="966"/>
      <c r="C112" s="936" t="s">
        <v>430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431</v>
      </c>
      <c r="BA112" s="936"/>
      <c r="BB112" s="936"/>
      <c r="BC112" s="936"/>
      <c r="BD112" s="936"/>
      <c r="BE112" s="936"/>
      <c r="BF112" s="936"/>
      <c r="BG112" s="936"/>
      <c r="BH112" s="936"/>
      <c r="BI112" s="936"/>
      <c r="BJ112" s="936"/>
      <c r="BK112" s="936"/>
      <c r="BL112" s="936"/>
      <c r="BM112" s="936"/>
      <c r="BN112" s="936"/>
      <c r="BO112" s="936"/>
      <c r="BP112" s="937"/>
      <c r="BQ112" s="938">
        <v>42774468</v>
      </c>
      <c r="BR112" s="939"/>
      <c r="BS112" s="939"/>
      <c r="BT112" s="939"/>
      <c r="BU112" s="939"/>
      <c r="BV112" s="939">
        <v>46969049</v>
      </c>
      <c r="BW112" s="939"/>
      <c r="BX112" s="939"/>
      <c r="BY112" s="939"/>
      <c r="BZ112" s="939"/>
      <c r="CA112" s="939">
        <v>50234571</v>
      </c>
      <c r="CB112" s="939"/>
      <c r="CC112" s="939"/>
      <c r="CD112" s="939"/>
      <c r="CE112" s="939"/>
      <c r="CF112" s="933">
        <v>40.799999999999997</v>
      </c>
      <c r="CG112" s="934"/>
      <c r="CH112" s="934"/>
      <c r="CI112" s="934"/>
      <c r="CJ112" s="934"/>
      <c r="CK112" s="961"/>
      <c r="CL112" s="962"/>
      <c r="CM112" s="935" t="s">
        <v>432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c r="A113" s="967"/>
      <c r="B113" s="968"/>
      <c r="C113" s="936" t="s">
        <v>433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3058063</v>
      </c>
      <c r="AB113" s="951"/>
      <c r="AC113" s="951"/>
      <c r="AD113" s="951"/>
      <c r="AE113" s="952"/>
      <c r="AF113" s="953">
        <v>3416405</v>
      </c>
      <c r="AG113" s="951"/>
      <c r="AH113" s="951"/>
      <c r="AI113" s="951"/>
      <c r="AJ113" s="952"/>
      <c r="AK113" s="953">
        <v>3455300</v>
      </c>
      <c r="AL113" s="951"/>
      <c r="AM113" s="951"/>
      <c r="AN113" s="951"/>
      <c r="AO113" s="952"/>
      <c r="AP113" s="954">
        <v>2.8</v>
      </c>
      <c r="AQ113" s="955"/>
      <c r="AR113" s="955"/>
      <c r="AS113" s="955"/>
      <c r="AT113" s="956"/>
      <c r="AU113" s="921"/>
      <c r="AV113" s="922"/>
      <c r="AW113" s="922"/>
      <c r="AX113" s="922"/>
      <c r="AY113" s="922"/>
      <c r="AZ113" s="935" t="s">
        <v>434</v>
      </c>
      <c r="BA113" s="936"/>
      <c r="BB113" s="936"/>
      <c r="BC113" s="936"/>
      <c r="BD113" s="936"/>
      <c r="BE113" s="936"/>
      <c r="BF113" s="936"/>
      <c r="BG113" s="936"/>
      <c r="BH113" s="936"/>
      <c r="BI113" s="936"/>
      <c r="BJ113" s="936"/>
      <c r="BK113" s="936"/>
      <c r="BL113" s="936"/>
      <c r="BM113" s="936"/>
      <c r="BN113" s="936"/>
      <c r="BO113" s="936"/>
      <c r="BP113" s="937"/>
      <c r="BQ113" s="938" t="s">
        <v>121</v>
      </c>
      <c r="BR113" s="939"/>
      <c r="BS113" s="939"/>
      <c r="BT113" s="939"/>
      <c r="BU113" s="939"/>
      <c r="BV113" s="939" t="s">
        <v>121</v>
      </c>
      <c r="BW113" s="939"/>
      <c r="BX113" s="939"/>
      <c r="BY113" s="939"/>
      <c r="BZ113" s="939"/>
      <c r="CA113" s="939" t="s">
        <v>121</v>
      </c>
      <c r="CB113" s="939"/>
      <c r="CC113" s="939"/>
      <c r="CD113" s="939"/>
      <c r="CE113" s="939"/>
      <c r="CF113" s="933" t="s">
        <v>121</v>
      </c>
      <c r="CG113" s="934"/>
      <c r="CH113" s="934"/>
      <c r="CI113" s="934"/>
      <c r="CJ113" s="934"/>
      <c r="CK113" s="961"/>
      <c r="CL113" s="962"/>
      <c r="CM113" s="935" t="s">
        <v>435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c r="A114" s="967"/>
      <c r="B114" s="968"/>
      <c r="C114" s="936" t="s">
        <v>436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121</v>
      </c>
      <c r="AB114" s="972"/>
      <c r="AC114" s="972"/>
      <c r="AD114" s="972"/>
      <c r="AE114" s="973"/>
      <c r="AF114" s="974" t="s">
        <v>121</v>
      </c>
      <c r="AG114" s="972"/>
      <c r="AH114" s="972"/>
      <c r="AI114" s="972"/>
      <c r="AJ114" s="973"/>
      <c r="AK114" s="974" t="s">
        <v>121</v>
      </c>
      <c r="AL114" s="972"/>
      <c r="AM114" s="972"/>
      <c r="AN114" s="972"/>
      <c r="AO114" s="973"/>
      <c r="AP114" s="975" t="s">
        <v>121</v>
      </c>
      <c r="AQ114" s="976"/>
      <c r="AR114" s="976"/>
      <c r="AS114" s="976"/>
      <c r="AT114" s="977"/>
      <c r="AU114" s="921"/>
      <c r="AV114" s="922"/>
      <c r="AW114" s="922"/>
      <c r="AX114" s="922"/>
      <c r="AY114" s="922"/>
      <c r="AZ114" s="935" t="s">
        <v>437</v>
      </c>
      <c r="BA114" s="936"/>
      <c r="BB114" s="936"/>
      <c r="BC114" s="936"/>
      <c r="BD114" s="936"/>
      <c r="BE114" s="936"/>
      <c r="BF114" s="936"/>
      <c r="BG114" s="936"/>
      <c r="BH114" s="936"/>
      <c r="BI114" s="936"/>
      <c r="BJ114" s="936"/>
      <c r="BK114" s="936"/>
      <c r="BL114" s="936"/>
      <c r="BM114" s="936"/>
      <c r="BN114" s="936"/>
      <c r="BO114" s="936"/>
      <c r="BP114" s="937"/>
      <c r="BQ114" s="938">
        <v>32137037</v>
      </c>
      <c r="BR114" s="939"/>
      <c r="BS114" s="939"/>
      <c r="BT114" s="939"/>
      <c r="BU114" s="939"/>
      <c r="BV114" s="939">
        <v>30694769</v>
      </c>
      <c r="BW114" s="939"/>
      <c r="BX114" s="939"/>
      <c r="BY114" s="939"/>
      <c r="BZ114" s="939"/>
      <c r="CA114" s="939">
        <v>32584458</v>
      </c>
      <c r="CB114" s="939"/>
      <c r="CC114" s="939"/>
      <c r="CD114" s="939"/>
      <c r="CE114" s="939"/>
      <c r="CF114" s="933">
        <v>26.5</v>
      </c>
      <c r="CG114" s="934"/>
      <c r="CH114" s="934"/>
      <c r="CI114" s="934"/>
      <c r="CJ114" s="934"/>
      <c r="CK114" s="961"/>
      <c r="CL114" s="962"/>
      <c r="CM114" s="935" t="s">
        <v>438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c r="A115" s="967"/>
      <c r="B115" s="968"/>
      <c r="C115" s="936" t="s">
        <v>439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62199</v>
      </c>
      <c r="AB115" s="951"/>
      <c r="AC115" s="951"/>
      <c r="AD115" s="951"/>
      <c r="AE115" s="952"/>
      <c r="AF115" s="953">
        <v>61561</v>
      </c>
      <c r="AG115" s="951"/>
      <c r="AH115" s="951"/>
      <c r="AI115" s="951"/>
      <c r="AJ115" s="952"/>
      <c r="AK115" s="953">
        <v>60780</v>
      </c>
      <c r="AL115" s="951"/>
      <c r="AM115" s="951"/>
      <c r="AN115" s="951"/>
      <c r="AO115" s="952"/>
      <c r="AP115" s="954">
        <v>0</v>
      </c>
      <c r="AQ115" s="955"/>
      <c r="AR115" s="955"/>
      <c r="AS115" s="955"/>
      <c r="AT115" s="956"/>
      <c r="AU115" s="921"/>
      <c r="AV115" s="922"/>
      <c r="AW115" s="922"/>
      <c r="AX115" s="922"/>
      <c r="AY115" s="922"/>
      <c r="AZ115" s="935" t="s">
        <v>440</v>
      </c>
      <c r="BA115" s="936"/>
      <c r="BB115" s="936"/>
      <c r="BC115" s="936"/>
      <c r="BD115" s="936"/>
      <c r="BE115" s="936"/>
      <c r="BF115" s="936"/>
      <c r="BG115" s="936"/>
      <c r="BH115" s="936"/>
      <c r="BI115" s="936"/>
      <c r="BJ115" s="936"/>
      <c r="BK115" s="936"/>
      <c r="BL115" s="936"/>
      <c r="BM115" s="936"/>
      <c r="BN115" s="936"/>
      <c r="BO115" s="936"/>
      <c r="BP115" s="937"/>
      <c r="BQ115" s="938">
        <v>101060</v>
      </c>
      <c r="BR115" s="939"/>
      <c r="BS115" s="939"/>
      <c r="BT115" s="939"/>
      <c r="BU115" s="939"/>
      <c r="BV115" s="939">
        <v>47123</v>
      </c>
      <c r="BW115" s="939"/>
      <c r="BX115" s="939"/>
      <c r="BY115" s="939"/>
      <c r="BZ115" s="939"/>
      <c r="CA115" s="939">
        <v>161777</v>
      </c>
      <c r="CB115" s="939"/>
      <c r="CC115" s="939"/>
      <c r="CD115" s="939"/>
      <c r="CE115" s="939"/>
      <c r="CF115" s="933">
        <v>0.1</v>
      </c>
      <c r="CG115" s="934"/>
      <c r="CH115" s="934"/>
      <c r="CI115" s="934"/>
      <c r="CJ115" s="934"/>
      <c r="CK115" s="961"/>
      <c r="CL115" s="962"/>
      <c r="CM115" s="935" t="s">
        <v>441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c r="A116" s="969"/>
      <c r="B116" s="970"/>
      <c r="C116" s="978" t="s">
        <v>442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443</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444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445</v>
      </c>
      <c r="Z117" s="907"/>
      <c r="AA117" s="991">
        <v>28676903</v>
      </c>
      <c r="AB117" s="992"/>
      <c r="AC117" s="992"/>
      <c r="AD117" s="992"/>
      <c r="AE117" s="993"/>
      <c r="AF117" s="994">
        <v>28075705</v>
      </c>
      <c r="AG117" s="992"/>
      <c r="AH117" s="992"/>
      <c r="AI117" s="992"/>
      <c r="AJ117" s="993"/>
      <c r="AK117" s="994">
        <v>28531294</v>
      </c>
      <c r="AL117" s="992"/>
      <c r="AM117" s="992"/>
      <c r="AN117" s="992"/>
      <c r="AO117" s="993"/>
      <c r="AP117" s="995"/>
      <c r="AQ117" s="996"/>
      <c r="AR117" s="996"/>
      <c r="AS117" s="996"/>
      <c r="AT117" s="997"/>
      <c r="AU117" s="921"/>
      <c r="AV117" s="922"/>
      <c r="AW117" s="922"/>
      <c r="AX117" s="922"/>
      <c r="AY117" s="922"/>
      <c r="AZ117" s="987" t="s">
        <v>446</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c r="A118" s="925" t="s">
        <v>421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418</v>
      </c>
      <c r="AB118" s="906"/>
      <c r="AC118" s="906"/>
      <c r="AD118" s="906"/>
      <c r="AE118" s="907"/>
      <c r="AF118" s="905" t="s">
        <v>419</v>
      </c>
      <c r="AG118" s="906"/>
      <c r="AH118" s="906"/>
      <c r="AI118" s="906"/>
      <c r="AJ118" s="907"/>
      <c r="AK118" s="905" t="s">
        <v>294</v>
      </c>
      <c r="AL118" s="906"/>
      <c r="AM118" s="906"/>
      <c r="AN118" s="906"/>
      <c r="AO118" s="907"/>
      <c r="AP118" s="983" t="s">
        <v>420</v>
      </c>
      <c r="AQ118" s="984"/>
      <c r="AR118" s="984"/>
      <c r="AS118" s="984"/>
      <c r="AT118" s="985"/>
      <c r="AU118" s="921"/>
      <c r="AV118" s="922"/>
      <c r="AW118" s="922"/>
      <c r="AX118" s="922"/>
      <c r="AY118" s="922"/>
      <c r="AZ118" s="986" t="s">
        <v>448</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c r="A119" s="1069" t="s">
        <v>424</v>
      </c>
      <c r="B119" s="960"/>
      <c r="C119" s="942" t="s">
        <v>425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55805</v>
      </c>
      <c r="AB119" s="913"/>
      <c r="AC119" s="913"/>
      <c r="AD119" s="913"/>
      <c r="AE119" s="914"/>
      <c r="AF119" s="915">
        <v>55805</v>
      </c>
      <c r="AG119" s="913"/>
      <c r="AH119" s="913"/>
      <c r="AI119" s="913"/>
      <c r="AJ119" s="914"/>
      <c r="AK119" s="915">
        <v>55805</v>
      </c>
      <c r="AL119" s="913"/>
      <c r="AM119" s="913"/>
      <c r="AN119" s="913"/>
      <c r="AO119" s="914"/>
      <c r="AP119" s="916">
        <v>0</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450</v>
      </c>
      <c r="BP119" s="1018"/>
      <c r="BQ119" s="1012">
        <v>335755969</v>
      </c>
      <c r="BR119" s="1013"/>
      <c r="BS119" s="1013"/>
      <c r="BT119" s="1013"/>
      <c r="BU119" s="1013"/>
      <c r="BV119" s="1013">
        <v>332184852</v>
      </c>
      <c r="BW119" s="1013"/>
      <c r="BX119" s="1013"/>
      <c r="BY119" s="1013"/>
      <c r="BZ119" s="1013"/>
      <c r="CA119" s="1013">
        <v>330208328</v>
      </c>
      <c r="CB119" s="1013"/>
      <c r="CC119" s="1013"/>
      <c r="CD119" s="1013"/>
      <c r="CE119" s="1013"/>
      <c r="CF119" s="1014"/>
      <c r="CG119" s="1015"/>
      <c r="CH119" s="1015"/>
      <c r="CI119" s="1015"/>
      <c r="CJ119" s="1016"/>
      <c r="CK119" s="963"/>
      <c r="CL119" s="964"/>
      <c r="CM119" s="986" t="s">
        <v>451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c r="A120" s="1070"/>
      <c r="B120" s="962"/>
      <c r="C120" s="935" t="s">
        <v>428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452</v>
      </c>
      <c r="AV120" s="1005"/>
      <c r="AW120" s="1005"/>
      <c r="AX120" s="1005"/>
      <c r="AY120" s="1006"/>
      <c r="AZ120" s="942" t="s">
        <v>453</v>
      </c>
      <c r="BA120" s="910"/>
      <c r="BB120" s="910"/>
      <c r="BC120" s="910"/>
      <c r="BD120" s="910"/>
      <c r="BE120" s="910"/>
      <c r="BF120" s="910"/>
      <c r="BG120" s="910"/>
      <c r="BH120" s="910"/>
      <c r="BI120" s="910"/>
      <c r="BJ120" s="910"/>
      <c r="BK120" s="910"/>
      <c r="BL120" s="910"/>
      <c r="BM120" s="910"/>
      <c r="BN120" s="910"/>
      <c r="BO120" s="910"/>
      <c r="BP120" s="911"/>
      <c r="BQ120" s="943">
        <v>48697520</v>
      </c>
      <c r="BR120" s="944"/>
      <c r="BS120" s="944"/>
      <c r="BT120" s="944"/>
      <c r="BU120" s="944"/>
      <c r="BV120" s="944">
        <v>48139244</v>
      </c>
      <c r="BW120" s="944"/>
      <c r="BX120" s="944"/>
      <c r="BY120" s="944"/>
      <c r="BZ120" s="944"/>
      <c r="CA120" s="944">
        <v>46545844</v>
      </c>
      <c r="CB120" s="944"/>
      <c r="CC120" s="944"/>
      <c r="CD120" s="944"/>
      <c r="CE120" s="944"/>
      <c r="CF120" s="957">
        <v>37.799999999999997</v>
      </c>
      <c r="CG120" s="958"/>
      <c r="CH120" s="958"/>
      <c r="CI120" s="958"/>
      <c r="CJ120" s="958"/>
      <c r="CK120" s="1019" t="s">
        <v>454</v>
      </c>
      <c r="CL120" s="1020"/>
      <c r="CM120" s="1020"/>
      <c r="CN120" s="1020"/>
      <c r="CO120" s="1021"/>
      <c r="CP120" s="1027" t="s">
        <v>399</v>
      </c>
      <c r="CQ120" s="1028"/>
      <c r="CR120" s="1028"/>
      <c r="CS120" s="1028"/>
      <c r="CT120" s="1028"/>
      <c r="CU120" s="1028"/>
      <c r="CV120" s="1028"/>
      <c r="CW120" s="1028"/>
      <c r="CX120" s="1028"/>
      <c r="CY120" s="1028"/>
      <c r="CZ120" s="1028"/>
      <c r="DA120" s="1028"/>
      <c r="DB120" s="1028"/>
      <c r="DC120" s="1028"/>
      <c r="DD120" s="1028"/>
      <c r="DE120" s="1028"/>
      <c r="DF120" s="1029"/>
      <c r="DG120" s="943">
        <v>18996811</v>
      </c>
      <c r="DH120" s="944"/>
      <c r="DI120" s="944"/>
      <c r="DJ120" s="944"/>
      <c r="DK120" s="944"/>
      <c r="DL120" s="944">
        <v>22468184</v>
      </c>
      <c r="DM120" s="944"/>
      <c r="DN120" s="944"/>
      <c r="DO120" s="944"/>
      <c r="DP120" s="944"/>
      <c r="DQ120" s="944">
        <v>21212029</v>
      </c>
      <c r="DR120" s="944"/>
      <c r="DS120" s="944"/>
      <c r="DT120" s="944"/>
      <c r="DU120" s="944"/>
      <c r="DV120" s="945">
        <v>17.2</v>
      </c>
      <c r="DW120" s="945"/>
      <c r="DX120" s="945"/>
      <c r="DY120" s="945"/>
      <c r="DZ120" s="946"/>
    </row>
    <row r="121" spans="1:130" s="224" customFormat="1" ht="26.25" customHeight="1">
      <c r="A121" s="1070"/>
      <c r="B121" s="962"/>
      <c r="C121" s="987" t="s">
        <v>455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456</v>
      </c>
      <c r="BA121" s="936"/>
      <c r="BB121" s="936"/>
      <c r="BC121" s="936"/>
      <c r="BD121" s="936"/>
      <c r="BE121" s="936"/>
      <c r="BF121" s="936"/>
      <c r="BG121" s="936"/>
      <c r="BH121" s="936"/>
      <c r="BI121" s="936"/>
      <c r="BJ121" s="936"/>
      <c r="BK121" s="936"/>
      <c r="BL121" s="936"/>
      <c r="BM121" s="936"/>
      <c r="BN121" s="936"/>
      <c r="BO121" s="936"/>
      <c r="BP121" s="937"/>
      <c r="BQ121" s="938">
        <v>62217214</v>
      </c>
      <c r="BR121" s="939"/>
      <c r="BS121" s="939"/>
      <c r="BT121" s="939"/>
      <c r="BU121" s="939"/>
      <c r="BV121" s="939">
        <v>63457369</v>
      </c>
      <c r="BW121" s="939"/>
      <c r="BX121" s="939"/>
      <c r="BY121" s="939"/>
      <c r="BZ121" s="939"/>
      <c r="CA121" s="939">
        <v>60196116</v>
      </c>
      <c r="CB121" s="939"/>
      <c r="CC121" s="939"/>
      <c r="CD121" s="939"/>
      <c r="CE121" s="939"/>
      <c r="CF121" s="933">
        <v>48.9</v>
      </c>
      <c r="CG121" s="934"/>
      <c r="CH121" s="934"/>
      <c r="CI121" s="934"/>
      <c r="CJ121" s="934"/>
      <c r="CK121" s="1022"/>
      <c r="CL121" s="1023"/>
      <c r="CM121" s="1023"/>
      <c r="CN121" s="1023"/>
      <c r="CO121" s="1024"/>
      <c r="CP121" s="1032" t="s">
        <v>401</v>
      </c>
      <c r="CQ121" s="1033"/>
      <c r="CR121" s="1033"/>
      <c r="CS121" s="1033"/>
      <c r="CT121" s="1033"/>
      <c r="CU121" s="1033"/>
      <c r="CV121" s="1033"/>
      <c r="CW121" s="1033"/>
      <c r="CX121" s="1033"/>
      <c r="CY121" s="1033"/>
      <c r="CZ121" s="1033"/>
      <c r="DA121" s="1033"/>
      <c r="DB121" s="1033"/>
      <c r="DC121" s="1033"/>
      <c r="DD121" s="1033"/>
      <c r="DE121" s="1033"/>
      <c r="DF121" s="1034"/>
      <c r="DG121" s="938">
        <v>11070573</v>
      </c>
      <c r="DH121" s="939"/>
      <c r="DI121" s="939"/>
      <c r="DJ121" s="939"/>
      <c r="DK121" s="939"/>
      <c r="DL121" s="939">
        <v>12074840</v>
      </c>
      <c r="DM121" s="939"/>
      <c r="DN121" s="939"/>
      <c r="DO121" s="939"/>
      <c r="DP121" s="939"/>
      <c r="DQ121" s="939">
        <v>13383560</v>
      </c>
      <c r="DR121" s="939"/>
      <c r="DS121" s="939"/>
      <c r="DT121" s="939"/>
      <c r="DU121" s="939"/>
      <c r="DV121" s="940">
        <v>10.9</v>
      </c>
      <c r="DW121" s="940"/>
      <c r="DX121" s="940"/>
      <c r="DY121" s="940"/>
      <c r="DZ121" s="941"/>
    </row>
    <row r="122" spans="1:130" s="224" customFormat="1" ht="26.25" customHeight="1">
      <c r="A122" s="1070"/>
      <c r="B122" s="962"/>
      <c r="C122" s="935" t="s">
        <v>438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457</v>
      </c>
      <c r="BA122" s="978"/>
      <c r="BB122" s="978"/>
      <c r="BC122" s="978"/>
      <c r="BD122" s="978"/>
      <c r="BE122" s="978"/>
      <c r="BF122" s="978"/>
      <c r="BG122" s="978"/>
      <c r="BH122" s="978"/>
      <c r="BI122" s="978"/>
      <c r="BJ122" s="978"/>
      <c r="BK122" s="978"/>
      <c r="BL122" s="978"/>
      <c r="BM122" s="978"/>
      <c r="BN122" s="978"/>
      <c r="BO122" s="978"/>
      <c r="BP122" s="979"/>
      <c r="BQ122" s="1012">
        <v>193537813</v>
      </c>
      <c r="BR122" s="1013"/>
      <c r="BS122" s="1013"/>
      <c r="BT122" s="1013"/>
      <c r="BU122" s="1013"/>
      <c r="BV122" s="1013">
        <v>190273519</v>
      </c>
      <c r="BW122" s="1013"/>
      <c r="BX122" s="1013"/>
      <c r="BY122" s="1013"/>
      <c r="BZ122" s="1013"/>
      <c r="CA122" s="1013">
        <v>183950538</v>
      </c>
      <c r="CB122" s="1013"/>
      <c r="CC122" s="1013"/>
      <c r="CD122" s="1013"/>
      <c r="CE122" s="1013"/>
      <c r="CF122" s="1030">
        <v>149.4</v>
      </c>
      <c r="CG122" s="1031"/>
      <c r="CH122" s="1031"/>
      <c r="CI122" s="1031"/>
      <c r="CJ122" s="1031"/>
      <c r="CK122" s="1022"/>
      <c r="CL122" s="1023"/>
      <c r="CM122" s="1023"/>
      <c r="CN122" s="1023"/>
      <c r="CO122" s="1024"/>
      <c r="CP122" s="1032" t="s">
        <v>394</v>
      </c>
      <c r="CQ122" s="1033"/>
      <c r="CR122" s="1033"/>
      <c r="CS122" s="1033"/>
      <c r="CT122" s="1033"/>
      <c r="CU122" s="1033"/>
      <c r="CV122" s="1033"/>
      <c r="CW122" s="1033"/>
      <c r="CX122" s="1033"/>
      <c r="CY122" s="1033"/>
      <c r="CZ122" s="1033"/>
      <c r="DA122" s="1033"/>
      <c r="DB122" s="1033"/>
      <c r="DC122" s="1033"/>
      <c r="DD122" s="1033"/>
      <c r="DE122" s="1033"/>
      <c r="DF122" s="1034"/>
      <c r="DG122" s="938">
        <v>6931296</v>
      </c>
      <c r="DH122" s="939"/>
      <c r="DI122" s="939"/>
      <c r="DJ122" s="939"/>
      <c r="DK122" s="939"/>
      <c r="DL122" s="939">
        <v>6761361</v>
      </c>
      <c r="DM122" s="939"/>
      <c r="DN122" s="939"/>
      <c r="DO122" s="939"/>
      <c r="DP122" s="939"/>
      <c r="DQ122" s="939">
        <v>10277595</v>
      </c>
      <c r="DR122" s="939"/>
      <c r="DS122" s="939"/>
      <c r="DT122" s="939"/>
      <c r="DU122" s="939"/>
      <c r="DV122" s="940">
        <v>8.3000000000000007</v>
      </c>
      <c r="DW122" s="940"/>
      <c r="DX122" s="940"/>
      <c r="DY122" s="940"/>
      <c r="DZ122" s="941"/>
    </row>
    <row r="123" spans="1:130" s="224" customFormat="1" ht="26.25" customHeight="1">
      <c r="A123" s="1070"/>
      <c r="B123" s="962"/>
      <c r="C123" s="935" t="s">
        <v>444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458</v>
      </c>
      <c r="BP123" s="1018"/>
      <c r="BQ123" s="1076">
        <v>304452547</v>
      </c>
      <c r="BR123" s="1077"/>
      <c r="BS123" s="1077"/>
      <c r="BT123" s="1077"/>
      <c r="BU123" s="1077"/>
      <c r="BV123" s="1077">
        <v>301870132</v>
      </c>
      <c r="BW123" s="1077"/>
      <c r="BX123" s="1077"/>
      <c r="BY123" s="1077"/>
      <c r="BZ123" s="1077"/>
      <c r="CA123" s="1077">
        <v>290692498</v>
      </c>
      <c r="CB123" s="1077"/>
      <c r="CC123" s="1077"/>
      <c r="CD123" s="1077"/>
      <c r="CE123" s="1077"/>
      <c r="CF123" s="1014"/>
      <c r="CG123" s="1015"/>
      <c r="CH123" s="1015"/>
      <c r="CI123" s="1015"/>
      <c r="CJ123" s="1016"/>
      <c r="CK123" s="1022"/>
      <c r="CL123" s="1023"/>
      <c r="CM123" s="1023"/>
      <c r="CN123" s="1023"/>
      <c r="CO123" s="1024"/>
      <c r="CP123" s="1032" t="s">
        <v>400</v>
      </c>
      <c r="CQ123" s="1033"/>
      <c r="CR123" s="1033"/>
      <c r="CS123" s="1033"/>
      <c r="CT123" s="1033"/>
      <c r="CU123" s="1033"/>
      <c r="CV123" s="1033"/>
      <c r="CW123" s="1033"/>
      <c r="CX123" s="1033"/>
      <c r="CY123" s="1033"/>
      <c r="CZ123" s="1033"/>
      <c r="DA123" s="1033"/>
      <c r="DB123" s="1033"/>
      <c r="DC123" s="1033"/>
      <c r="DD123" s="1033"/>
      <c r="DE123" s="1033"/>
      <c r="DF123" s="1034"/>
      <c r="DG123" s="971">
        <v>4054322</v>
      </c>
      <c r="DH123" s="972"/>
      <c r="DI123" s="972"/>
      <c r="DJ123" s="972"/>
      <c r="DK123" s="973"/>
      <c r="DL123" s="974">
        <v>3941237</v>
      </c>
      <c r="DM123" s="972"/>
      <c r="DN123" s="972"/>
      <c r="DO123" s="972"/>
      <c r="DP123" s="973"/>
      <c r="DQ123" s="974">
        <v>3702993</v>
      </c>
      <c r="DR123" s="972"/>
      <c r="DS123" s="972"/>
      <c r="DT123" s="972"/>
      <c r="DU123" s="973"/>
      <c r="DV123" s="975">
        <v>3</v>
      </c>
      <c r="DW123" s="976"/>
      <c r="DX123" s="976"/>
      <c r="DY123" s="976"/>
      <c r="DZ123" s="977"/>
    </row>
    <row r="124" spans="1:130" s="224" customFormat="1" ht="26.25" customHeight="1" thickBot="1">
      <c r="A124" s="1070"/>
      <c r="B124" s="962"/>
      <c r="C124" s="935" t="s">
        <v>447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25.6</v>
      </c>
      <c r="BR124" s="1040"/>
      <c r="BS124" s="1040"/>
      <c r="BT124" s="1040"/>
      <c r="BU124" s="1040"/>
      <c r="BV124" s="1040">
        <v>25.1</v>
      </c>
      <c r="BW124" s="1040"/>
      <c r="BX124" s="1040"/>
      <c r="BY124" s="1040"/>
      <c r="BZ124" s="1040"/>
      <c r="CA124" s="1040">
        <v>32</v>
      </c>
      <c r="CB124" s="1040"/>
      <c r="CC124" s="1040"/>
      <c r="CD124" s="1040"/>
      <c r="CE124" s="1040"/>
      <c r="CF124" s="1041"/>
      <c r="CG124" s="1042"/>
      <c r="CH124" s="1042"/>
      <c r="CI124" s="1042"/>
      <c r="CJ124" s="1043"/>
      <c r="CK124" s="1025"/>
      <c r="CL124" s="1025"/>
      <c r="CM124" s="1025"/>
      <c r="CN124" s="1025"/>
      <c r="CO124" s="1026"/>
      <c r="CP124" s="1032" t="s">
        <v>460</v>
      </c>
      <c r="CQ124" s="1033"/>
      <c r="CR124" s="1033"/>
      <c r="CS124" s="1033"/>
      <c r="CT124" s="1033"/>
      <c r="CU124" s="1033"/>
      <c r="CV124" s="1033"/>
      <c r="CW124" s="1033"/>
      <c r="CX124" s="1033"/>
      <c r="CY124" s="1033"/>
      <c r="CZ124" s="1033"/>
      <c r="DA124" s="1033"/>
      <c r="DB124" s="1033"/>
      <c r="DC124" s="1033"/>
      <c r="DD124" s="1033"/>
      <c r="DE124" s="1033"/>
      <c r="DF124" s="1034"/>
      <c r="DG124" s="1017">
        <v>1721466</v>
      </c>
      <c r="DH124" s="999"/>
      <c r="DI124" s="999"/>
      <c r="DJ124" s="999"/>
      <c r="DK124" s="1000"/>
      <c r="DL124" s="998">
        <v>1723427</v>
      </c>
      <c r="DM124" s="999"/>
      <c r="DN124" s="999"/>
      <c r="DO124" s="999"/>
      <c r="DP124" s="1000"/>
      <c r="DQ124" s="998">
        <v>1658394</v>
      </c>
      <c r="DR124" s="999"/>
      <c r="DS124" s="999"/>
      <c r="DT124" s="999"/>
      <c r="DU124" s="1000"/>
      <c r="DV124" s="1001">
        <v>1.3</v>
      </c>
      <c r="DW124" s="1002"/>
      <c r="DX124" s="1002"/>
      <c r="DY124" s="1002"/>
      <c r="DZ124" s="1003"/>
    </row>
    <row r="125" spans="1:130" s="224" customFormat="1" ht="26.25" customHeight="1">
      <c r="A125" s="1070"/>
      <c r="B125" s="962"/>
      <c r="C125" s="935" t="s">
        <v>449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461</v>
      </c>
      <c r="CL125" s="1020"/>
      <c r="CM125" s="1020"/>
      <c r="CN125" s="1020"/>
      <c r="CO125" s="1021"/>
      <c r="CP125" s="942" t="s">
        <v>462</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c r="A126" s="1070"/>
      <c r="B126" s="962"/>
      <c r="C126" s="935" t="s">
        <v>451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463</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c r="A127" s="1071"/>
      <c r="B127" s="964"/>
      <c r="C127" s="986" t="s">
        <v>464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6394</v>
      </c>
      <c r="AB127" s="972"/>
      <c r="AC127" s="972"/>
      <c r="AD127" s="972"/>
      <c r="AE127" s="973"/>
      <c r="AF127" s="974">
        <v>5756</v>
      </c>
      <c r="AG127" s="972"/>
      <c r="AH127" s="972"/>
      <c r="AI127" s="972"/>
      <c r="AJ127" s="973"/>
      <c r="AK127" s="974">
        <v>4975</v>
      </c>
      <c r="AL127" s="972"/>
      <c r="AM127" s="972"/>
      <c r="AN127" s="972"/>
      <c r="AO127" s="973"/>
      <c r="AP127" s="975">
        <v>0</v>
      </c>
      <c r="AQ127" s="976"/>
      <c r="AR127" s="976"/>
      <c r="AS127" s="976"/>
      <c r="AT127" s="977"/>
      <c r="AU127" s="226"/>
      <c r="AV127" s="226"/>
      <c r="AW127" s="226"/>
      <c r="AX127" s="1044" t="s">
        <v>465</v>
      </c>
      <c r="AY127" s="1045"/>
      <c r="AZ127" s="1045"/>
      <c r="BA127" s="1045"/>
      <c r="BB127" s="1045"/>
      <c r="BC127" s="1045"/>
      <c r="BD127" s="1045"/>
      <c r="BE127" s="1046"/>
      <c r="BF127" s="1047" t="s">
        <v>466</v>
      </c>
      <c r="BG127" s="1045"/>
      <c r="BH127" s="1045"/>
      <c r="BI127" s="1045"/>
      <c r="BJ127" s="1045"/>
      <c r="BK127" s="1045"/>
      <c r="BL127" s="1046"/>
      <c r="BM127" s="1047" t="s">
        <v>467</v>
      </c>
      <c r="BN127" s="1045"/>
      <c r="BO127" s="1045"/>
      <c r="BP127" s="1045"/>
      <c r="BQ127" s="1045"/>
      <c r="BR127" s="1045"/>
      <c r="BS127" s="1046"/>
      <c r="BT127" s="1047" t="s">
        <v>468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469</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c r="A128" s="1054" t="s">
        <v>470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471</v>
      </c>
      <c r="X128" s="1056"/>
      <c r="Y128" s="1056"/>
      <c r="Z128" s="1057"/>
      <c r="AA128" s="1058">
        <v>6220230</v>
      </c>
      <c r="AB128" s="1059"/>
      <c r="AC128" s="1059"/>
      <c r="AD128" s="1059"/>
      <c r="AE128" s="1060"/>
      <c r="AF128" s="1061">
        <v>6282430</v>
      </c>
      <c r="AG128" s="1059"/>
      <c r="AH128" s="1059"/>
      <c r="AI128" s="1059"/>
      <c r="AJ128" s="1060"/>
      <c r="AK128" s="1061">
        <v>6166903</v>
      </c>
      <c r="AL128" s="1059"/>
      <c r="AM128" s="1059"/>
      <c r="AN128" s="1059"/>
      <c r="AO128" s="1060"/>
      <c r="AP128" s="1062"/>
      <c r="AQ128" s="1063"/>
      <c r="AR128" s="1063"/>
      <c r="AS128" s="1063"/>
      <c r="AT128" s="1064"/>
      <c r="AU128" s="226"/>
      <c r="AV128" s="226"/>
      <c r="AW128" s="226"/>
      <c r="AX128" s="909" t="s">
        <v>472</v>
      </c>
      <c r="AY128" s="910"/>
      <c r="AZ128" s="910"/>
      <c r="BA128" s="910"/>
      <c r="BB128" s="910"/>
      <c r="BC128" s="910"/>
      <c r="BD128" s="910"/>
      <c r="BE128" s="911"/>
      <c r="BF128" s="1065" t="s">
        <v>121</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473</v>
      </c>
      <c r="CQ128" s="739"/>
      <c r="CR128" s="739"/>
      <c r="CS128" s="739"/>
      <c r="CT128" s="739"/>
      <c r="CU128" s="739"/>
      <c r="CV128" s="739"/>
      <c r="CW128" s="739"/>
      <c r="CX128" s="739"/>
      <c r="CY128" s="739"/>
      <c r="CZ128" s="739"/>
      <c r="DA128" s="739"/>
      <c r="DB128" s="739"/>
      <c r="DC128" s="739"/>
      <c r="DD128" s="739"/>
      <c r="DE128" s="739"/>
      <c r="DF128" s="1049"/>
      <c r="DG128" s="1050">
        <v>101060</v>
      </c>
      <c r="DH128" s="1051"/>
      <c r="DI128" s="1051"/>
      <c r="DJ128" s="1051"/>
      <c r="DK128" s="1051"/>
      <c r="DL128" s="1051">
        <v>47123</v>
      </c>
      <c r="DM128" s="1051"/>
      <c r="DN128" s="1051"/>
      <c r="DO128" s="1051"/>
      <c r="DP128" s="1051"/>
      <c r="DQ128" s="1051">
        <v>161777</v>
      </c>
      <c r="DR128" s="1051"/>
      <c r="DS128" s="1051"/>
      <c r="DT128" s="1051"/>
      <c r="DU128" s="1051"/>
      <c r="DV128" s="1052">
        <v>0.1</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474</v>
      </c>
      <c r="X129" s="1084"/>
      <c r="Y129" s="1084"/>
      <c r="Z129" s="1085"/>
      <c r="AA129" s="971">
        <v>138752949</v>
      </c>
      <c r="AB129" s="972"/>
      <c r="AC129" s="972"/>
      <c r="AD129" s="972"/>
      <c r="AE129" s="973"/>
      <c r="AF129" s="974">
        <v>136943985</v>
      </c>
      <c r="AG129" s="972"/>
      <c r="AH129" s="972"/>
      <c r="AI129" s="972"/>
      <c r="AJ129" s="973"/>
      <c r="AK129" s="974">
        <v>139392884</v>
      </c>
      <c r="AL129" s="972"/>
      <c r="AM129" s="972"/>
      <c r="AN129" s="972"/>
      <c r="AO129" s="973"/>
      <c r="AP129" s="1086"/>
      <c r="AQ129" s="1087"/>
      <c r="AR129" s="1087"/>
      <c r="AS129" s="1087"/>
      <c r="AT129" s="1088"/>
      <c r="AU129" s="227"/>
      <c r="AV129" s="227"/>
      <c r="AW129" s="227"/>
      <c r="AX129" s="1078" t="s">
        <v>475</v>
      </c>
      <c r="AY129" s="936"/>
      <c r="AZ129" s="936"/>
      <c r="BA129" s="936"/>
      <c r="BB129" s="936"/>
      <c r="BC129" s="936"/>
      <c r="BD129" s="936"/>
      <c r="BE129" s="937"/>
      <c r="BF129" s="1079" t="s">
        <v>121</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476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477</v>
      </c>
      <c r="X130" s="1084"/>
      <c r="Y130" s="1084"/>
      <c r="Z130" s="1085"/>
      <c r="AA130" s="971">
        <v>16523932</v>
      </c>
      <c r="AB130" s="972"/>
      <c r="AC130" s="972"/>
      <c r="AD130" s="972"/>
      <c r="AE130" s="973"/>
      <c r="AF130" s="974">
        <v>16384036</v>
      </c>
      <c r="AG130" s="972"/>
      <c r="AH130" s="972"/>
      <c r="AI130" s="972"/>
      <c r="AJ130" s="973"/>
      <c r="AK130" s="974">
        <v>16254440</v>
      </c>
      <c r="AL130" s="972"/>
      <c r="AM130" s="972"/>
      <c r="AN130" s="972"/>
      <c r="AO130" s="973"/>
      <c r="AP130" s="1086"/>
      <c r="AQ130" s="1087"/>
      <c r="AR130" s="1087"/>
      <c r="AS130" s="1087"/>
      <c r="AT130" s="1088"/>
      <c r="AU130" s="227"/>
      <c r="AV130" s="227"/>
      <c r="AW130" s="227"/>
      <c r="AX130" s="1078" t="s">
        <v>478</v>
      </c>
      <c r="AY130" s="936"/>
      <c r="AZ130" s="936"/>
      <c r="BA130" s="936"/>
      <c r="BB130" s="936"/>
      <c r="BC130" s="936"/>
      <c r="BD130" s="936"/>
      <c r="BE130" s="937"/>
      <c r="BF130" s="1114">
        <v>4.7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479</v>
      </c>
      <c r="X131" s="1121"/>
      <c r="Y131" s="1121"/>
      <c r="Z131" s="1122"/>
      <c r="AA131" s="1017">
        <v>122229017</v>
      </c>
      <c r="AB131" s="999"/>
      <c r="AC131" s="999"/>
      <c r="AD131" s="999"/>
      <c r="AE131" s="1000"/>
      <c r="AF131" s="998">
        <v>120559949</v>
      </c>
      <c r="AG131" s="999"/>
      <c r="AH131" s="999"/>
      <c r="AI131" s="999"/>
      <c r="AJ131" s="1000"/>
      <c r="AK131" s="998">
        <v>123138444</v>
      </c>
      <c r="AL131" s="999"/>
      <c r="AM131" s="999"/>
      <c r="AN131" s="999"/>
      <c r="AO131" s="1000"/>
      <c r="AP131" s="1123"/>
      <c r="AQ131" s="1124"/>
      <c r="AR131" s="1124"/>
      <c r="AS131" s="1124"/>
      <c r="AT131" s="1125"/>
      <c r="AU131" s="227"/>
      <c r="AV131" s="227"/>
      <c r="AW131" s="227"/>
      <c r="AX131" s="1096" t="s">
        <v>480</v>
      </c>
      <c r="AY131" s="739"/>
      <c r="AZ131" s="739"/>
      <c r="BA131" s="739"/>
      <c r="BB131" s="739"/>
      <c r="BC131" s="739"/>
      <c r="BD131" s="739"/>
      <c r="BE131" s="1049"/>
      <c r="BF131" s="1097">
        <v>32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481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482</v>
      </c>
      <c r="W132" s="1107"/>
      <c r="X132" s="1107"/>
      <c r="Y132" s="1107"/>
      <c r="Z132" s="1108"/>
      <c r="AA132" s="1109">
        <v>4.8537909780000001</v>
      </c>
      <c r="AB132" s="1110"/>
      <c r="AC132" s="1110"/>
      <c r="AD132" s="1110"/>
      <c r="AE132" s="1111"/>
      <c r="AF132" s="1112">
        <v>4.4867628469999996</v>
      </c>
      <c r="AG132" s="1110"/>
      <c r="AH132" s="1110"/>
      <c r="AI132" s="1110"/>
      <c r="AJ132" s="1111"/>
      <c r="AK132" s="1112">
        <v>4.9618548540000003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483</v>
      </c>
      <c r="W133" s="1090"/>
      <c r="X133" s="1090"/>
      <c r="Y133" s="1090"/>
      <c r="Z133" s="1091"/>
      <c r="AA133" s="1092">
        <v>3.8</v>
      </c>
      <c r="AB133" s="1093"/>
      <c r="AC133" s="1093"/>
      <c r="AD133" s="1093"/>
      <c r="AE133" s="1094"/>
      <c r="AF133" s="1092">
        <v>4.3</v>
      </c>
      <c r="AG133" s="1093"/>
      <c r="AH133" s="1093"/>
      <c r="AI133" s="1093"/>
      <c r="AJ133" s="1094"/>
      <c r="AK133" s="1092">
        <v>4.7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4Rb/U7+0mABuqF8iD8Xf3sJOMjSr72W2/2igmVs/HIbPYlO76wqEy/LM6mqVUmIpx8iRcXDnEX/KGTqIK016A==" saltValue="lpS8mK1jW11HNT3hr7qX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484</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qD3kX+FIkGjFKMx/nb+QrWBJFXH6yMmed4VnsUO2ShliD1NjF5b35B6Uqj7FEKESrTJKPEo6k98Mi8z1++yghw==" saltValue="ydlApNgpT1auL+uZqoNsk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ornkvV5m5kGAsls8mfxXImtlxezX9or6dCCwrUD7D9fQPLPa9Zu5ncUSS7lJMDuAw9m1ADUatDaJLSbCwzxWKA==" saltValue="VxIUNTNvFO3RxfJQ+PSzk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485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486</v>
      </c>
      <c r="AL6" s="260"/>
      <c r="AM6" s="260"/>
      <c r="AN6" s="260"/>
    </row>
    <row r="7" spans="1:46" ht="13.5" customHeight="1">
      <c r="A7" s="259"/>
      <c r="AK7" s="262"/>
      <c r="AL7" s="263"/>
      <c r="AM7" s="263"/>
      <c r="AN7" s="264"/>
      <c r="AO7" s="1127" t="s">
        <v>487</v>
      </c>
      <c r="AP7" s="265"/>
      <c r="AQ7" s="266" t="s">
        <v>488</v>
      </c>
      <c r="AR7" s="267"/>
    </row>
    <row r="8" spans="1:46" ht="13">
      <c r="A8" s="259"/>
      <c r="AK8" s="268"/>
      <c r="AL8" s="269"/>
      <c r="AM8" s="269"/>
      <c r="AN8" s="270"/>
      <c r="AO8" s="1128"/>
      <c r="AP8" s="271" t="s">
        <v>489</v>
      </c>
      <c r="AQ8" s="272" t="s">
        <v>490</v>
      </c>
      <c r="AR8" s="273" t="s">
        <v>491</v>
      </c>
    </row>
    <row r="9" spans="1:46" ht="13">
      <c r="A9" s="259"/>
      <c r="AK9" s="1129" t="s">
        <v>492</v>
      </c>
      <c r="AL9" s="1130"/>
      <c r="AM9" s="1130"/>
      <c r="AN9" s="1131"/>
      <c r="AO9" s="274">
        <v>34602791</v>
      </c>
      <c r="AP9" s="274">
        <v>58152</v>
      </c>
      <c r="AQ9" s="275">
        <v>62936</v>
      </c>
      <c r="AR9" s="276">
        <v>-7.6</v>
      </c>
    </row>
    <row r="10" spans="1:46" ht="13.5" customHeight="1">
      <c r="A10" s="259"/>
      <c r="AK10" s="1129" t="s">
        <v>493</v>
      </c>
      <c r="AL10" s="1130"/>
      <c r="AM10" s="1130"/>
      <c r="AN10" s="1131"/>
      <c r="AO10" s="277">
        <v>924</v>
      </c>
      <c r="AP10" s="277">
        <v>2</v>
      </c>
      <c r="AQ10" s="278">
        <v>1734</v>
      </c>
      <c r="AR10" s="279">
        <v>-99.9</v>
      </c>
    </row>
    <row r="11" spans="1:46" ht="13.5" customHeight="1">
      <c r="A11" s="259"/>
      <c r="AK11" s="1129" t="s">
        <v>494</v>
      </c>
      <c r="AL11" s="1130"/>
      <c r="AM11" s="1130"/>
      <c r="AN11" s="1131"/>
      <c r="AO11" s="277">
        <v>147464</v>
      </c>
      <c r="AP11" s="277">
        <v>248</v>
      </c>
      <c r="AQ11" s="278">
        <v>694</v>
      </c>
      <c r="AR11" s="279">
        <v>-64.3</v>
      </c>
    </row>
    <row r="12" spans="1:46" ht="13.5" customHeight="1">
      <c r="A12" s="259"/>
      <c r="AK12" s="1129" t="s">
        <v>495</v>
      </c>
      <c r="AL12" s="1130"/>
      <c r="AM12" s="1130"/>
      <c r="AN12" s="1131"/>
      <c r="AO12" s="277" t="s">
        <v>496</v>
      </c>
      <c r="AP12" s="277" t="s">
        <v>496</v>
      </c>
      <c r="AQ12" s="278">
        <v>24</v>
      </c>
      <c r="AR12" s="279" t="s">
        <v>496</v>
      </c>
    </row>
    <row r="13" spans="1:46" ht="13.5" customHeight="1">
      <c r="A13" s="259"/>
      <c r="AK13" s="1129" t="s">
        <v>497</v>
      </c>
      <c r="AL13" s="1130"/>
      <c r="AM13" s="1130"/>
      <c r="AN13" s="1131"/>
      <c r="AO13" s="277">
        <v>905035</v>
      </c>
      <c r="AP13" s="277">
        <v>1521</v>
      </c>
      <c r="AQ13" s="278">
        <v>1996</v>
      </c>
      <c r="AR13" s="279">
        <v>-23.8</v>
      </c>
    </row>
    <row r="14" spans="1:46" ht="13.5" customHeight="1">
      <c r="A14" s="259"/>
      <c r="AK14" s="1129" t="s">
        <v>498</v>
      </c>
      <c r="AL14" s="1130"/>
      <c r="AM14" s="1130"/>
      <c r="AN14" s="1131"/>
      <c r="AO14" s="277">
        <v>1490485</v>
      </c>
      <c r="AP14" s="277">
        <v>2505</v>
      </c>
      <c r="AQ14" s="278">
        <v>1351</v>
      </c>
      <c r="AR14" s="279">
        <v>85.4</v>
      </c>
    </row>
    <row r="15" spans="1:46" ht="13.5" customHeight="1">
      <c r="A15" s="259"/>
      <c r="AK15" s="1132" t="s">
        <v>499</v>
      </c>
      <c r="AL15" s="1133"/>
      <c r="AM15" s="1133"/>
      <c r="AN15" s="1134"/>
      <c r="AO15" s="277">
        <v>-885486</v>
      </c>
      <c r="AP15" s="277">
        <v>-1488</v>
      </c>
      <c r="AQ15" s="278">
        <v>-1933</v>
      </c>
      <c r="AR15" s="279">
        <v>-23</v>
      </c>
    </row>
    <row r="16" spans="1:46" ht="13">
      <c r="A16" s="259"/>
      <c r="AK16" s="1132" t="s">
        <v>177</v>
      </c>
      <c r="AL16" s="1133"/>
      <c r="AM16" s="1133"/>
      <c r="AN16" s="1134"/>
      <c r="AO16" s="277">
        <v>36261213</v>
      </c>
      <c r="AP16" s="277">
        <v>60939</v>
      </c>
      <c r="AQ16" s="278">
        <v>66802</v>
      </c>
      <c r="AR16" s="279">
        <v>-8.8000000000000007</v>
      </c>
    </row>
    <row r="17" spans="1:46" ht="13">
      <c r="A17" s="259"/>
    </row>
    <row r="18" spans="1:46" ht="13">
      <c r="A18" s="259"/>
      <c r="AQ18" s="280"/>
      <c r="AR18" s="280"/>
    </row>
    <row r="19" spans="1:46" ht="13">
      <c r="A19" s="259"/>
      <c r="AK19" s="255" t="s">
        <v>500</v>
      </c>
    </row>
    <row r="20" spans="1:46" ht="13">
      <c r="A20" s="259"/>
      <c r="AK20" s="281"/>
      <c r="AL20" s="282"/>
      <c r="AM20" s="282"/>
      <c r="AN20" s="283"/>
      <c r="AO20" s="284" t="s">
        <v>501</v>
      </c>
      <c r="AP20" s="285" t="s">
        <v>502</v>
      </c>
      <c r="AQ20" s="286" t="s">
        <v>503</v>
      </c>
      <c r="AR20" s="287"/>
    </row>
    <row r="21" spans="1:46" s="260" customFormat="1" ht="13">
      <c r="A21" s="288"/>
      <c r="AK21" s="1135" t="s">
        <v>504</v>
      </c>
      <c r="AL21" s="1136"/>
      <c r="AM21" s="1136"/>
      <c r="AN21" s="1137"/>
      <c r="AO21" s="289">
        <v>6.53</v>
      </c>
      <c r="AP21" s="290">
        <v>6.52</v>
      </c>
      <c r="AQ21" s="291">
        <v>0.01</v>
      </c>
      <c r="AS21" s="292"/>
      <c r="AT21" s="288"/>
    </row>
    <row r="22" spans="1:46" s="260" customFormat="1" ht="13">
      <c r="A22" s="288"/>
      <c r="AK22" s="1135" t="s">
        <v>505</v>
      </c>
      <c r="AL22" s="1136"/>
      <c r="AM22" s="1136"/>
      <c r="AN22" s="1137"/>
      <c r="AO22" s="293">
        <v>99.3</v>
      </c>
      <c r="AP22" s="294">
        <v>99.2</v>
      </c>
      <c r="AQ22" s="295">
        <v>0.1</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26" t="s">
        <v>506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c r="A27" s="300"/>
      <c r="AS27" s="255"/>
      <c r="AT27" s="255"/>
    </row>
    <row r="28" spans="1:46" ht="16.5">
      <c r="A28" s="256" t="s">
        <v>507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508</v>
      </c>
      <c r="AL29" s="260"/>
      <c r="AM29" s="260"/>
      <c r="AN29" s="260"/>
      <c r="AS29" s="302"/>
    </row>
    <row r="30" spans="1:46" ht="13.5" customHeight="1">
      <c r="A30" s="259"/>
      <c r="AK30" s="262"/>
      <c r="AL30" s="263"/>
      <c r="AM30" s="263"/>
      <c r="AN30" s="264"/>
      <c r="AO30" s="1127" t="s">
        <v>487</v>
      </c>
      <c r="AP30" s="265"/>
      <c r="AQ30" s="266" t="s">
        <v>488</v>
      </c>
      <c r="AR30" s="267"/>
    </row>
    <row r="31" spans="1:46" ht="13">
      <c r="A31" s="259"/>
      <c r="AK31" s="268"/>
      <c r="AL31" s="269"/>
      <c r="AM31" s="269"/>
      <c r="AN31" s="270"/>
      <c r="AO31" s="1128"/>
      <c r="AP31" s="271" t="s">
        <v>489</v>
      </c>
      <c r="AQ31" s="272" t="s">
        <v>490</v>
      </c>
      <c r="AR31" s="273" t="s">
        <v>491</v>
      </c>
    </row>
    <row r="32" spans="1:46" ht="27" customHeight="1">
      <c r="A32" s="259"/>
      <c r="AK32" s="1143" t="s">
        <v>509</v>
      </c>
      <c r="AL32" s="1144"/>
      <c r="AM32" s="1144"/>
      <c r="AN32" s="1145"/>
      <c r="AO32" s="303">
        <v>25015214</v>
      </c>
      <c r="AP32" s="303">
        <v>42039</v>
      </c>
      <c r="AQ32" s="304">
        <v>37417</v>
      </c>
      <c r="AR32" s="305">
        <v>12.4</v>
      </c>
    </row>
    <row r="33" spans="1:46" ht="13.5" customHeight="1">
      <c r="A33" s="259"/>
      <c r="AK33" s="1143" t="s">
        <v>510</v>
      </c>
      <c r="AL33" s="1144"/>
      <c r="AM33" s="1144"/>
      <c r="AN33" s="1145"/>
      <c r="AO33" s="303" t="s">
        <v>496</v>
      </c>
      <c r="AP33" s="303" t="s">
        <v>496</v>
      </c>
      <c r="AQ33" s="304" t="s">
        <v>496</v>
      </c>
      <c r="AR33" s="305" t="s">
        <v>496</v>
      </c>
    </row>
    <row r="34" spans="1:46" ht="27" customHeight="1">
      <c r="A34" s="259"/>
      <c r="AK34" s="1143" t="s">
        <v>511</v>
      </c>
      <c r="AL34" s="1144"/>
      <c r="AM34" s="1144"/>
      <c r="AN34" s="1145"/>
      <c r="AO34" s="303" t="s">
        <v>496</v>
      </c>
      <c r="AP34" s="303" t="s">
        <v>496</v>
      </c>
      <c r="AQ34" s="304">
        <v>46</v>
      </c>
      <c r="AR34" s="305" t="s">
        <v>496</v>
      </c>
    </row>
    <row r="35" spans="1:46" ht="27" customHeight="1">
      <c r="A35" s="259"/>
      <c r="AK35" s="1143" t="s">
        <v>512</v>
      </c>
      <c r="AL35" s="1144"/>
      <c r="AM35" s="1144"/>
      <c r="AN35" s="1145"/>
      <c r="AO35" s="303">
        <v>3455300</v>
      </c>
      <c r="AP35" s="303">
        <v>5807</v>
      </c>
      <c r="AQ35" s="304">
        <v>8245</v>
      </c>
      <c r="AR35" s="305">
        <v>-29.6</v>
      </c>
    </row>
    <row r="36" spans="1:46" ht="27" customHeight="1">
      <c r="A36" s="259"/>
      <c r="AK36" s="1143" t="s">
        <v>513</v>
      </c>
      <c r="AL36" s="1144"/>
      <c r="AM36" s="1144"/>
      <c r="AN36" s="1145"/>
      <c r="AO36" s="303" t="s">
        <v>496</v>
      </c>
      <c r="AP36" s="303" t="s">
        <v>496</v>
      </c>
      <c r="AQ36" s="304">
        <v>440</v>
      </c>
      <c r="AR36" s="305" t="s">
        <v>496</v>
      </c>
    </row>
    <row r="37" spans="1:46" ht="13.5" customHeight="1">
      <c r="A37" s="259"/>
      <c r="AK37" s="1143" t="s">
        <v>514</v>
      </c>
      <c r="AL37" s="1144"/>
      <c r="AM37" s="1144"/>
      <c r="AN37" s="1145"/>
      <c r="AO37" s="303">
        <v>60780</v>
      </c>
      <c r="AP37" s="303">
        <v>102</v>
      </c>
      <c r="AQ37" s="304">
        <v>558</v>
      </c>
      <c r="AR37" s="305">
        <v>-81.7</v>
      </c>
    </row>
    <row r="38" spans="1:46" ht="27" customHeight="1">
      <c r="A38" s="259"/>
      <c r="AK38" s="1146" t="s">
        <v>515</v>
      </c>
      <c r="AL38" s="1147"/>
      <c r="AM38" s="1147"/>
      <c r="AN38" s="1148"/>
      <c r="AO38" s="306" t="s">
        <v>496</v>
      </c>
      <c r="AP38" s="306" t="s">
        <v>496</v>
      </c>
      <c r="AQ38" s="307">
        <v>1</v>
      </c>
      <c r="AR38" s="295" t="s">
        <v>496</v>
      </c>
      <c r="AS38" s="302"/>
    </row>
    <row r="39" spans="1:46" ht="13">
      <c r="A39" s="259"/>
      <c r="AK39" s="1146" t="s">
        <v>516</v>
      </c>
      <c r="AL39" s="1147"/>
      <c r="AM39" s="1147"/>
      <c r="AN39" s="1148"/>
      <c r="AO39" s="303">
        <v>-6166903</v>
      </c>
      <c r="AP39" s="303">
        <v>-10364</v>
      </c>
      <c r="AQ39" s="304">
        <v>-7933</v>
      </c>
      <c r="AR39" s="305">
        <v>30.6</v>
      </c>
      <c r="AS39" s="302"/>
    </row>
    <row r="40" spans="1:46" ht="27" customHeight="1">
      <c r="A40" s="259"/>
      <c r="AK40" s="1143" t="s">
        <v>517</v>
      </c>
      <c r="AL40" s="1144"/>
      <c r="AM40" s="1144"/>
      <c r="AN40" s="1145"/>
      <c r="AO40" s="303">
        <v>-16254440</v>
      </c>
      <c r="AP40" s="303">
        <v>-27316</v>
      </c>
      <c r="AQ40" s="304">
        <v>-28055</v>
      </c>
      <c r="AR40" s="305">
        <v>-2.6</v>
      </c>
      <c r="AS40" s="302"/>
    </row>
    <row r="41" spans="1:46" ht="13">
      <c r="A41" s="259"/>
      <c r="AK41" s="1149" t="s">
        <v>287</v>
      </c>
      <c r="AL41" s="1150"/>
      <c r="AM41" s="1150"/>
      <c r="AN41" s="1151"/>
      <c r="AO41" s="303">
        <v>6109951</v>
      </c>
      <c r="AP41" s="303">
        <v>10268</v>
      </c>
      <c r="AQ41" s="304">
        <v>10719</v>
      </c>
      <c r="AR41" s="305">
        <v>-4.2</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518</v>
      </c>
    </row>
    <row r="48" spans="1:46" ht="13">
      <c r="A48" s="259"/>
      <c r="AK48" s="313" t="s">
        <v>519</v>
      </c>
      <c r="AL48" s="313"/>
      <c r="AM48" s="313"/>
      <c r="AN48" s="313"/>
      <c r="AO48" s="313"/>
      <c r="AP48" s="313"/>
      <c r="AQ48" s="314"/>
      <c r="AR48" s="313"/>
    </row>
    <row r="49" spans="1:44" ht="13.5" customHeight="1">
      <c r="A49" s="259"/>
      <c r="AK49" s="315"/>
      <c r="AL49" s="316"/>
      <c r="AM49" s="1138" t="s">
        <v>487</v>
      </c>
      <c r="AN49" s="1140" t="s">
        <v>520</v>
      </c>
      <c r="AO49" s="1141"/>
      <c r="AP49" s="1141"/>
      <c r="AQ49" s="1141"/>
      <c r="AR49" s="1142"/>
    </row>
    <row r="50" spans="1:44" ht="13">
      <c r="A50" s="259"/>
      <c r="AK50" s="317"/>
      <c r="AL50" s="318"/>
      <c r="AM50" s="1139"/>
      <c r="AN50" s="319" t="s">
        <v>521</v>
      </c>
      <c r="AO50" s="320" t="s">
        <v>522</v>
      </c>
      <c r="AP50" s="321" t="s">
        <v>523</v>
      </c>
      <c r="AQ50" s="322" t="s">
        <v>524</v>
      </c>
      <c r="AR50" s="323" t="s">
        <v>525</v>
      </c>
    </row>
    <row r="51" spans="1:44" ht="13">
      <c r="A51" s="259"/>
      <c r="AK51" s="315" t="s">
        <v>526</v>
      </c>
      <c r="AL51" s="316"/>
      <c r="AM51" s="324">
        <v>40289042</v>
      </c>
      <c r="AN51" s="325">
        <v>66874</v>
      </c>
      <c r="AO51" s="326">
        <v>29.6</v>
      </c>
      <c r="AP51" s="327">
        <v>51849</v>
      </c>
      <c r="AQ51" s="328">
        <v>11.6</v>
      </c>
      <c r="AR51" s="329">
        <v>18</v>
      </c>
    </row>
    <row r="52" spans="1:44" ht="13">
      <c r="A52" s="259"/>
      <c r="AK52" s="330"/>
      <c r="AL52" s="331" t="s">
        <v>527</v>
      </c>
      <c r="AM52" s="332">
        <v>20818589</v>
      </c>
      <c r="AN52" s="333">
        <v>34556</v>
      </c>
      <c r="AO52" s="334">
        <v>10.1</v>
      </c>
      <c r="AP52" s="335">
        <v>26326</v>
      </c>
      <c r="AQ52" s="336">
        <v>9.6</v>
      </c>
      <c r="AR52" s="337">
        <v>0.5</v>
      </c>
    </row>
    <row r="53" spans="1:44" ht="13">
      <c r="A53" s="259"/>
      <c r="AK53" s="315" t="s">
        <v>528</v>
      </c>
      <c r="AL53" s="316"/>
      <c r="AM53" s="324">
        <v>48587714</v>
      </c>
      <c r="AN53" s="325">
        <v>80771</v>
      </c>
      <c r="AO53" s="326">
        <v>20.8</v>
      </c>
      <c r="AP53" s="327">
        <v>52191</v>
      </c>
      <c r="AQ53" s="328">
        <v>0.7</v>
      </c>
      <c r="AR53" s="329">
        <v>20.100000000000001</v>
      </c>
    </row>
    <row r="54" spans="1:44" ht="13">
      <c r="A54" s="259"/>
      <c r="AK54" s="330"/>
      <c r="AL54" s="331" t="s">
        <v>527</v>
      </c>
      <c r="AM54" s="332">
        <v>17977754</v>
      </c>
      <c r="AN54" s="333">
        <v>29886</v>
      </c>
      <c r="AO54" s="334">
        <v>-13.5</v>
      </c>
      <c r="AP54" s="335">
        <v>26807</v>
      </c>
      <c r="AQ54" s="336">
        <v>1.8</v>
      </c>
      <c r="AR54" s="337">
        <v>-15.3</v>
      </c>
    </row>
    <row r="55" spans="1:44" ht="13">
      <c r="A55" s="259"/>
      <c r="AK55" s="315" t="s">
        <v>529</v>
      </c>
      <c r="AL55" s="316"/>
      <c r="AM55" s="324">
        <v>37982655</v>
      </c>
      <c r="AN55" s="325">
        <v>63271</v>
      </c>
      <c r="AO55" s="326">
        <v>-21.7</v>
      </c>
      <c r="AP55" s="327">
        <v>48105</v>
      </c>
      <c r="AQ55" s="328">
        <v>-7.8</v>
      </c>
      <c r="AR55" s="329">
        <v>-13.9</v>
      </c>
    </row>
    <row r="56" spans="1:44" ht="13">
      <c r="A56" s="259"/>
      <c r="AK56" s="330"/>
      <c r="AL56" s="331" t="s">
        <v>527</v>
      </c>
      <c r="AM56" s="332">
        <v>14134319</v>
      </c>
      <c r="AN56" s="333">
        <v>23545</v>
      </c>
      <c r="AO56" s="334">
        <v>-21.2</v>
      </c>
      <c r="AP56" s="335">
        <v>24072</v>
      </c>
      <c r="AQ56" s="336">
        <v>-10.199999999999999</v>
      </c>
      <c r="AR56" s="337">
        <v>-11</v>
      </c>
    </row>
    <row r="57" spans="1:44" ht="13">
      <c r="A57" s="259"/>
      <c r="AK57" s="315" t="s">
        <v>530</v>
      </c>
      <c r="AL57" s="316"/>
      <c r="AM57" s="324">
        <v>30080120</v>
      </c>
      <c r="AN57" s="325">
        <v>50315</v>
      </c>
      <c r="AO57" s="326">
        <v>-20.5</v>
      </c>
      <c r="AP57" s="327">
        <v>47446</v>
      </c>
      <c r="AQ57" s="328">
        <v>-1.4</v>
      </c>
      <c r="AR57" s="329">
        <v>-19.100000000000001</v>
      </c>
    </row>
    <row r="58" spans="1:44" ht="13">
      <c r="A58" s="259"/>
      <c r="AK58" s="330"/>
      <c r="AL58" s="331" t="s">
        <v>527</v>
      </c>
      <c r="AM58" s="332">
        <v>15150082</v>
      </c>
      <c r="AN58" s="333">
        <v>25342</v>
      </c>
      <c r="AO58" s="334">
        <v>7.6</v>
      </c>
      <c r="AP58" s="335">
        <v>24371</v>
      </c>
      <c r="AQ58" s="336">
        <v>1.2</v>
      </c>
      <c r="AR58" s="337">
        <v>6.4</v>
      </c>
    </row>
    <row r="59" spans="1:44" ht="13">
      <c r="A59" s="259"/>
      <c r="AK59" s="315" t="s">
        <v>531</v>
      </c>
      <c r="AL59" s="316"/>
      <c r="AM59" s="324">
        <v>31425074</v>
      </c>
      <c r="AN59" s="325">
        <v>52812</v>
      </c>
      <c r="AO59" s="326">
        <v>5</v>
      </c>
      <c r="AP59" s="327">
        <v>48387</v>
      </c>
      <c r="AQ59" s="328">
        <v>2</v>
      </c>
      <c r="AR59" s="329">
        <v>3</v>
      </c>
    </row>
    <row r="60" spans="1:44" ht="13">
      <c r="A60" s="259"/>
      <c r="AK60" s="330"/>
      <c r="AL60" s="331" t="s">
        <v>527</v>
      </c>
      <c r="AM60" s="332">
        <v>18701497</v>
      </c>
      <c r="AN60" s="333">
        <v>31429</v>
      </c>
      <c r="AO60" s="334">
        <v>24</v>
      </c>
      <c r="AP60" s="335">
        <v>25592</v>
      </c>
      <c r="AQ60" s="336">
        <v>5</v>
      </c>
      <c r="AR60" s="337">
        <v>19</v>
      </c>
    </row>
    <row r="61" spans="1:44" ht="13">
      <c r="A61" s="259"/>
      <c r="AK61" s="315" t="s">
        <v>532</v>
      </c>
      <c r="AL61" s="338"/>
      <c r="AM61" s="324">
        <v>37672921</v>
      </c>
      <c r="AN61" s="325">
        <v>62809</v>
      </c>
      <c r="AO61" s="326">
        <v>2.6</v>
      </c>
      <c r="AP61" s="327">
        <v>49596</v>
      </c>
      <c r="AQ61" s="339">
        <v>1</v>
      </c>
      <c r="AR61" s="329">
        <v>1.6</v>
      </c>
    </row>
    <row r="62" spans="1:44" ht="13">
      <c r="A62" s="259"/>
      <c r="AK62" s="330"/>
      <c r="AL62" s="331" t="s">
        <v>527</v>
      </c>
      <c r="AM62" s="332">
        <v>17356448</v>
      </c>
      <c r="AN62" s="333">
        <v>28952</v>
      </c>
      <c r="AO62" s="334">
        <v>1.4</v>
      </c>
      <c r="AP62" s="335">
        <v>25434</v>
      </c>
      <c r="AQ62" s="336">
        <v>1.5</v>
      </c>
      <c r="AR62" s="337">
        <v>-0.1</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FR/wRlPWQyygnzgp++W1sLrFdaHprKf8sYfw/6mtNxJSQXwhu3VMh64+cIT4xtRURxUkFQ1mCump3CyWUq70sA==" saltValue="LwCG/ui+5NsiloKc8vnR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484</v>
      </c>
    </row>
    <row r="121" spans="125:125" ht="13.5" hidden="1" customHeight="1">
      <c r="DU121" s="253"/>
    </row>
  </sheetData>
  <sheetProtection algorithmName="SHA-512" hashValue="LDI+LlAc68MvmmjZQ0unx+vwyk59Q4obbpMqodRPjrFut1gQguoHxAAqeU8eY4Uh5Qf+YKBK4zBgG5c6fXVtKQ==" saltValue="BuJKO13rfVfzW8SHLL6I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484</v>
      </c>
    </row>
  </sheetData>
  <sheetProtection algorithmName="SHA-512" hashValue="faZ2T20v6Ixop1fzSwTlNykHqZqKDpz951U7aRBLNeEvNzqhQbBZ1TZHcIouzQK8GowVgmNRTnbatxkwftRG/g==" saltValue="fwpMKCdc6+JftJpQWikX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152" t="s">
        <v>3</v>
      </c>
      <c r="D47" s="1152"/>
      <c r="E47" s="1153"/>
      <c r="F47" s="11">
        <v>6.62</v>
      </c>
      <c r="G47" s="12">
        <v>7.51</v>
      </c>
      <c r="H47" s="12">
        <v>7.72</v>
      </c>
      <c r="I47" s="12">
        <v>6.56</v>
      </c>
      <c r="J47" s="13">
        <v>5.79</v>
      </c>
    </row>
    <row r="48" spans="2:10" ht="57.75" customHeight="1">
      <c r="B48" s="14"/>
      <c r="C48" s="1154" t="s">
        <v>4</v>
      </c>
      <c r="D48" s="1154"/>
      <c r="E48" s="1155"/>
      <c r="F48" s="15">
        <v>3.35</v>
      </c>
      <c r="G48" s="16">
        <v>3.37</v>
      </c>
      <c r="H48" s="16">
        <v>6.62</v>
      </c>
      <c r="I48" s="16">
        <v>5.01</v>
      </c>
      <c r="J48" s="17">
        <v>3.94</v>
      </c>
    </row>
    <row r="49" spans="2:10" ht="57.75" customHeight="1" thickBot="1">
      <c r="B49" s="18"/>
      <c r="C49" s="1156" t="s">
        <v>5</v>
      </c>
      <c r="D49" s="1156"/>
      <c r="E49" s="1157"/>
      <c r="F49" s="19" t="s">
        <v>539</v>
      </c>
      <c r="G49" s="20">
        <v>1.07</v>
      </c>
      <c r="H49" s="20">
        <v>3.83</v>
      </c>
      <c r="I49" s="20" t="s">
        <v>540</v>
      </c>
      <c r="J49" s="21" t="s">
        <v>541</v>
      </c>
    </row>
    <row r="50" spans="2:10" ht="13"/>
  </sheetData>
  <sheetProtection algorithmName="SHA-512" hashValue="W9nhIzs0VUJW8kAW6S0BEDIpz1XSHmQt17UDgoboxb9M2PeiVXRRqyoUhTUmriLuG8lVPHVhvE3/mcxJEVYWKA==" saltValue="MRpWNk5MVcsH3LDSxjoY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2025-09-01T07:14:33Z</cp:lastPrinted>
  <dcterms:created xsi:type="dcterms:W3CDTF">2025-02-19T05:32:18Z</dcterms:created>
  <dcterms:modified xsi:type="dcterms:W3CDTF">2025-09-25T04:48:40Z</dcterms:modified>
  <cp:category/>
</cp:coreProperties>
</file>