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2"/>
  <workbookPr/>
  <mc:AlternateContent xmlns:mc="http://schemas.openxmlformats.org/markup-compatibility/2006">
    <mc:Choice Requires="x15">
      <x15ac:absPath xmlns:x15ac="http://schemas.microsoft.com/office/spreadsheetml/2010/11/ac" url="Z:\3 財務係\★★★業務データ★★★\04 普通会計決算統計\42 普通会計決算統計総括\Ｒ５\◎国調査（決算統計関係：コロナ，基金状況，財政状況資料，決算カード等）\240321〆 令和４年度財政状況資料の作成・公表について（依頼）\12_係員確認後データ\"/>
    </mc:Choice>
  </mc:AlternateContent>
  <xr:revisionPtr revIDLastSave="0" documentId="13_ncr:1_{EB89F349-9E7E-49D5-92EF-5355980E6D48}" xr6:coauthVersionLast="36" xr6:coauthVersionMax="36" xr10:uidLastSave="{00000000-0000-0000-0000-000000000000}"/>
  <bookViews>
    <workbookView xWindow="0" yWindow="0" windowWidth="19200" windowHeight="8080" xr2:uid="{00000000-000D-0000-FFFF-FFFF00000000}"/>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CO37" i="10"/>
  <c r="BE37" i="10"/>
  <c r="AM37" i="10"/>
  <c r="U37" i="10"/>
  <c r="C37" i="10"/>
  <c r="CO36" i="10"/>
  <c r="BE36" i="10"/>
  <c r="AM36" i="10"/>
  <c r="C36" i="10"/>
  <c r="CO35" i="10"/>
  <c r="AM35" i="10"/>
  <c r="C35" i="10"/>
  <c r="U34" i="10"/>
  <c r="U35" i="10" s="1"/>
  <c r="U36" i="10" s="1"/>
  <c r="C34" i="10"/>
  <c r="AM34" i="10" l="1"/>
  <c r="BE34"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5" i="10" l="1"/>
  <c r="BW34" i="10"/>
  <c r="BW35" i="10" s="1"/>
  <c r="BW36" i="10" s="1"/>
  <c r="BW37" i="10" s="1"/>
  <c r="BW38" i="10" s="1"/>
  <c r="CO34" i="10" l="1"/>
</calcChain>
</file>

<file path=xl/sharedStrings.xml><?xml version="1.0" encoding="utf-8"?>
<sst xmlns="http://schemas.openxmlformats.org/spreadsheetml/2006/main" count="1147" uniqueCount="604">
  <si>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</si>
  <si>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</si>
  <si>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</si>
  <si>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</si>
  <si>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</si>
  <si>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</si>
  <si>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</si>
  <si>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</si>
  <si>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</si>
  <si>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</si>
  <si>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</si>
  <si>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</si>
  <si>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</si>
  <si>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</si>
  <si>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</si>
  <si>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</si>
  <si>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</si>
  <si>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</si>
  <si>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</si>
  <si>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</si>
  <si>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</si>
  <si>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</si>
  <si>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</si>
  <si>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</si>
  <si>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</si>
  <si>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</si>
  <si>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</si>
  <si>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</si>
  <si>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</si>
  <si>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</si>
  <si>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</si>
  <si>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</si>
  <si>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</si>
  <si>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</si>
  <si>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</si>
  <si>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</si>
  <si>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</si>
  <si>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</si>
  <si>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</si>
  <si>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</si>
  <si>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</si>
  <si>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</si>
  <si>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</si>
  <si>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</si>
  <si>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</si>
  <si>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</si>
  <si>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</si>
  <si>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</si>
  <si>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</si>
  <si>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</si>
  <si>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</si>
  <si>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</si>
  <si>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</si>
  <si>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</si>
  <si>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</si>
  <si>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</si>
  <si>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</si>
  <si>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</si>
  <si>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</si>
  <si>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</si>
  <si>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</si>
  <si>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</si>
  <si>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</si>
  <si>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</si>
  <si>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</si>
  <si>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</si>
  <si>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</si>
  <si>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</si>
  <si>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</si>
  <si>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</si>
  <si>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</si>
  <si>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</si>
  <si>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</si>
  <si>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</si>
  <si>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</si>
  <si>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</si>
  <si>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</si>
  <si>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</si>
  <si>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</si>
  <si>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</si>
  <si>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</si>
  <si>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</si>
  <si>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</si>
  <si>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</si>
  <si>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</si>
  <si>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</si>
  <si>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Ⅱ－０</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</si>
  <si>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</si>
  <si>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</si>
  <si>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</si>
  <si>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</si>
  <si>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</si>
  <si>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</si>
  <si>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</si>
  <si>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</si>
  <si>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</si>
  <si>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</si>
  <si>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</si>
  <si>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</si>
  <si>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与論町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</si>
  <si>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</si>
  <si>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</si>
  <si>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</si>
  <si>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</si>
  <si>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</si>
  <si>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</si>
  <si>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</si>
  <si>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</si>
  <si>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</si>
  <si>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</si>
  <si>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</si>
  <si>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</si>
  <si>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</si>
  <si>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</si>
  <si>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</si>
  <si>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</si>
  <si>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</si>
  <si>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</si>
  <si>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</si>
  <si>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</si>
  <si>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</si>
  <si>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</si>
  <si>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</si>
  <si>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</si>
  <si>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</si>
  <si>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</si>
  <si>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</si>
  <si>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</si>
  <si>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</si>
  <si>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</si>
  <si>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</si>
  <si>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</si>
  <si>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</si>
  <si>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</si>
  <si>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</si>
  <si>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</si>
  <si>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</si>
  <si>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</si>
  <si>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</si>
  <si>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</si>
  <si>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</si>
  <si>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</si>
  <si>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</si>
  <si>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</si>
  <si>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</si>
  <si>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</si>
  <si>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</si>
  <si>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</si>
  <si>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</si>
  <si>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</si>
  <si>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</si>
  <si>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</si>
  <si>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</si>
  <si>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-1.4</t>
    <phoneticPr fontId="5"/>
  </si>
  <si>
    <t>基準財政需要額</t>
    <phoneticPr fontId="25"/>
  </si>
  <si>
    <t>うち日本人(％)</t>
    <phoneticPr fontId="5"/>
  </si>
  <si>
    <t>-1.5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</si>
  <si>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</si>
  <si>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</si>
  <si>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</si>
  <si>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</si>
  <si>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</si>
  <si>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</si>
  <si>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</si>
  <si>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</si>
  <si>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</si>
  <si>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</si>
  <si>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</si>
  <si>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</si>
  <si>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</si>
  <si>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</si>
  <si>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</si>
  <si>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</si>
  <si>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</si>
  <si>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</si>
  <si>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</si>
  <si>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</si>
  <si>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</si>
  <si>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</si>
  <si>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</si>
  <si>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</si>
  <si>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</si>
  <si>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</si>
  <si>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</si>
  <si>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</si>
  <si>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</si>
  <si>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</si>
  <si>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</si>
  <si>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</si>
  <si>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</si>
  <si>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</si>
  <si>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</si>
  <si>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</si>
  <si>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</si>
  <si>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</si>
  <si>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</si>
  <si>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</si>
  <si>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</si>
  <si>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</si>
  <si>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</si>
  <si>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</si>
  <si>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</si>
  <si>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</si>
  <si>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</si>
  <si>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</si>
  <si>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</si>
  <si>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</si>
  <si>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</si>
  <si>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</si>
  <si>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</si>
  <si>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</si>
  <si>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</si>
  <si>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</si>
  <si>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</si>
  <si>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</si>
  <si>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</si>
  <si>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</si>
  <si>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</si>
  <si>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</si>
  <si>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鹿児島県与論町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</si>
  <si>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</si>
  <si>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</si>
  <si>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</si>
  <si>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</si>
  <si>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</si>
  <si>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</si>
  <si>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</si>
  <si>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</si>
  <si>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</si>
  <si>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</si>
  <si>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</si>
  <si>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</si>
  <si>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</si>
  <si>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</si>
  <si>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</si>
  <si>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</si>
  <si>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</si>
  <si>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</si>
  <si>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</si>
  <si>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</si>
  <si>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</si>
  <si>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</si>
  <si>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</si>
  <si>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</si>
  <si>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</si>
  <si>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</si>
  <si>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</si>
  <si>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</si>
  <si>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</si>
  <si>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</si>
  <si>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</si>
  <si>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</si>
  <si>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</si>
  <si>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</si>
  <si>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</si>
  <si>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</si>
  <si>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</si>
  <si>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</si>
  <si>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</si>
  <si>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</si>
  <si>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</si>
  <si>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</si>
  <si>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</si>
  <si>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</si>
  <si>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</si>
  <si>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</si>
  <si>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</si>
  <si>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</si>
  <si>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</si>
  <si>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</si>
  <si>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</si>
  <si>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</si>
  <si>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</si>
  <si>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</si>
  <si>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</si>
  <si>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</si>
  <si>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</si>
  <si>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</si>
  <si>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</si>
  <si>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</si>
  <si>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</si>
  <si>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</si>
  <si>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</si>
  <si>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</si>
  <si>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</si>
  <si>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</si>
  <si>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</si>
  <si>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</si>
  <si>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</si>
  <si>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</si>
  <si>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</si>
  <si>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</si>
  <si>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</si>
  <si>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</si>
  <si>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</si>
  <si>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</si>
  <si>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</si>
  <si>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</si>
  <si>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</si>
  <si>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</si>
  <si>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</si>
  <si>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</si>
  <si>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</si>
  <si>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</si>
  <si>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</si>
  <si>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</si>
  <si>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</si>
  <si>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</si>
  <si>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</si>
  <si>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</si>
  <si>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</si>
  <si>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</si>
  <si>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</si>
  <si>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</si>
  <si>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</si>
  <si>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</si>
  <si>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</si>
  <si>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</si>
  <si>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</si>
  <si>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</si>
  <si>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</si>
  <si>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</si>
  <si>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</si>
  <si>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</si>
  <si>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</si>
  <si>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</si>
  <si>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</si>
  <si>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</si>
  <si>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</si>
  <si>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</si>
  <si>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</si>
  <si>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</si>
  <si>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</si>
  <si>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</si>
  <si>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</si>
  <si>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</si>
  <si>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</si>
  <si>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</si>
  <si>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</si>
  <si>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</si>
  <si>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その他</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</si>
  <si>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</si>
  <si>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</si>
  <si>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</si>
  <si>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</si>
  <si>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</si>
  <si>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</si>
  <si>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</si>
  <si>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と畜場</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</si>
  <si>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</si>
  <si>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</si>
  <si>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</si>
  <si>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</si>
  <si>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</si>
  <si>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</si>
  <si>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</si>
  <si>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</si>
  <si>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</si>
  <si>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</si>
  <si>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</si>
  <si>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</si>
  <si>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</si>
  <si>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</si>
  <si>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</si>
  <si>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</si>
  <si>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</si>
  <si>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</si>
  <si>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</si>
  <si>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</si>
  <si>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</si>
  <si>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</si>
  <si>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鹿児島県与論町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</si>
  <si>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</si>
  <si>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</si>
  <si>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</si>
  <si>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</si>
  <si>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</si>
  <si>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</si>
  <si>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</si>
  <si>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</si>
  <si>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</si>
  <si>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</si>
  <si>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</si>
  <si>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</si>
  <si>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</si>
  <si>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</si>
  <si>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</si>
  <si>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</si>
  <si>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</si>
  <si>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</si>
  <si>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</si>
  <si>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</si>
  <si>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</si>
  <si>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</si>
  <si>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</si>
  <si>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</si>
  <si>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</si>
  <si>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</si>
  <si>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</si>
  <si>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</si>
  <si>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</si>
  <si>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</si>
  <si>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</si>
  <si>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</si>
  <si>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</si>
  <si>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与論町国民健康保険特別会計（事業勘定）</t>
    <phoneticPr fontId="5"/>
  </si>
  <si>
    <t>与論町介護保険特別会計</t>
    <phoneticPr fontId="5"/>
  </si>
  <si>
    <t>与論町後期高齢者医療特別会計</t>
    <phoneticPr fontId="5"/>
  </si>
  <si>
    <t>与論町水道事業特別会計</t>
    <phoneticPr fontId="5"/>
  </si>
  <si>
    <t>法適用企業</t>
    <phoneticPr fontId="5"/>
  </si>
  <si>
    <t>与論町農業集落排水事業特別会計</t>
    <phoneticPr fontId="5"/>
  </si>
  <si>
    <t>-</t>
    <phoneticPr fontId="5"/>
  </si>
  <si>
    <t>法非適用企業</t>
    <phoneticPr fontId="5"/>
  </si>
  <si>
    <t>与論町と畜場特別会計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</si>
  <si>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</si>
  <si>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</si>
  <si>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</si>
  <si>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</si>
  <si>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</si>
  <si>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</si>
  <si>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純損益
（形式収支）</t>
    <phoneticPr fontId="5"/>
  </si>
  <si>
    <t>資金剰余額
/不足額
（実質収支）</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</si>
  <si>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</si>
  <si>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</si>
  <si>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</si>
  <si>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</si>
  <si>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</si>
  <si>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</si>
  <si>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</si>
  <si>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</si>
  <si>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</si>
  <si>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</si>
  <si>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</si>
  <si>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</si>
  <si>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</si>
  <si>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</si>
  <si>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</si>
  <si>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</si>
  <si>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</si>
  <si>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</si>
  <si>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</si>
  <si>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</si>
  <si>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</si>
  <si>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</si>
  <si>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</si>
  <si>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</si>
  <si>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</si>
  <si>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</si>
  <si>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</si>
  <si>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</si>
  <si>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</si>
  <si>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</si>
  <si>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</si>
  <si>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</si>
  <si>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</si>
  <si>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</si>
  <si>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</si>
  <si>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</si>
  <si>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</si>
  <si>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</si>
  <si>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</si>
  <si>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</si>
  <si>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</si>
  <si>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</si>
  <si>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</si>
  <si>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</si>
  <si>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</si>
  <si>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</si>
  <si>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</si>
  <si>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</si>
  <si>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</si>
  <si>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与論町水道事業特別会計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</si>
  <si>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</si>
  <si>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与論町と畜場特別会計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</si>
  <si>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</si>
  <si>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</si>
  <si>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</si>
  <si>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</si>
  <si>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</si>
  <si>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</si>
  <si>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</si>
  <si>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</si>
  <si>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</si>
  <si>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</si>
  <si>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</si>
  <si>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</si>
  <si>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</si>
  <si>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</si>
  <si>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</si>
  <si>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</si>
  <si>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</si>
  <si>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</si>
  <si>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</si>
  <si>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</si>
  <si>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</si>
  <si>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</si>
  <si>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</si>
  <si>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</si>
  <si>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</si>
  <si>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</si>
  <si>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</si>
  <si>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</si>
  <si>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</si>
  <si>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</si>
  <si>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</si>
  <si>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</si>
  <si>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</si>
  <si>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</si>
  <si>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</si>
  <si>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</si>
  <si>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</si>
  <si>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</si>
  <si>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</si>
  <si>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</si>
  <si>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</si>
  <si>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</si>
  <si>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</si>
  <si>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</si>
  <si>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</si>
  <si>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</si>
  <si>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</si>
  <si>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</si>
  <si>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</si>
  <si>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</si>
  <si>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</si>
  <si>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</si>
  <si>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</si>
  <si>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</si>
  <si>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</si>
  <si>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</si>
  <si>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</si>
  <si>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</si>
  <si>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</si>
  <si>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</si>
  <si>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</si>
  <si>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</si>
  <si>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</si>
  <si>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</si>
  <si>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</si>
  <si>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</si>
  <si>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</si>
  <si>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</si>
  <si>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</si>
  <si>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</si>
  <si>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</si>
  <si>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</si>
  <si>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</si>
  <si>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</si>
  <si>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</si>
  <si>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</si>
  <si>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</si>
  <si>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</si>
  <si>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</si>
  <si>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</si>
  <si>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</si>
  <si>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</si>
  <si>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</si>
  <si>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</si>
  <si>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4.91</t>
  </si>
  <si>
    <t>▲ 3.88</t>
  </si>
  <si>
    <t>▲ 8.59</t>
  </si>
  <si>
    <t>▲ 2.80</t>
  </si>
  <si>
    <t>一般会計</t>
  </si>
  <si>
    <t>与論町介護保険特別会計</t>
  </si>
  <si>
    <t>与論町国民健康保険特別会計（事業勘定）</t>
  </si>
  <si>
    <t>▲ 0.39</t>
  </si>
  <si>
    <t>与論町後期高齢者医療特別会計</t>
  </si>
  <si>
    <t>▲ 0.01</t>
  </si>
  <si>
    <t>与論町水道事業特別会計</t>
  </si>
  <si>
    <t>与論町農業集落排水事業特別会計</t>
  </si>
  <si>
    <t>与論町と畜場特別会計</t>
  </si>
  <si>
    <t>その他会計（赤字）</t>
  </si>
  <si>
    <t>その他会計（黒字）</t>
  </si>
  <si>
    <t>（百万円）</t>
    <phoneticPr fontId="5"/>
  </si>
  <si>
    <t>H30</t>
    <phoneticPr fontId="5"/>
  </si>
  <si>
    <t>R01</t>
    <phoneticPr fontId="5"/>
  </si>
  <si>
    <t>R02</t>
    <phoneticPr fontId="5"/>
  </si>
  <si>
    <t>R03</t>
    <phoneticPr fontId="5"/>
  </si>
  <si>
    <t>R04</t>
    <phoneticPr fontId="5"/>
  </si>
  <si>
    <t>学校校舎等建築促進基金</t>
    <rPh sb="0" eb="7">
      <t>ガッコウコウシャトウケンチク</t>
    </rPh>
    <rPh sb="7" eb="9">
      <t>ソクシン</t>
    </rPh>
    <rPh sb="9" eb="11">
      <t>キキン</t>
    </rPh>
    <phoneticPr fontId="5"/>
  </si>
  <si>
    <t>清掃センター解体撤去事業基金</t>
    <rPh sb="0" eb="2">
      <t>セイソウ</t>
    </rPh>
    <rPh sb="6" eb="8">
      <t>カイタイ</t>
    </rPh>
    <rPh sb="8" eb="10">
      <t>テッキョ</t>
    </rPh>
    <rPh sb="10" eb="12">
      <t>ジギョウ</t>
    </rPh>
    <rPh sb="12" eb="14">
      <t>キキン</t>
    </rPh>
    <phoneticPr fontId="2"/>
  </si>
  <si>
    <t>ヨロン島サンゴ礁基金</t>
    <rPh sb="3" eb="4">
      <t>シマ</t>
    </rPh>
    <rPh sb="7" eb="10">
      <t>ショウキキン</t>
    </rPh>
    <phoneticPr fontId="2"/>
  </si>
  <si>
    <t>給食センター建設基金</t>
    <rPh sb="0" eb="10">
      <t>キュウショクセンターケンセツキキン</t>
    </rPh>
    <phoneticPr fontId="2"/>
  </si>
  <si>
    <t>死亡獣畜処理センター基金</t>
    <rPh sb="0" eb="4">
      <t>シボウジュウチク</t>
    </rPh>
    <rPh sb="4" eb="6">
      <t>ショリ</t>
    </rPh>
    <rPh sb="10" eb="12">
      <t>キキン</t>
    </rPh>
    <phoneticPr fontId="2"/>
  </si>
  <si>
    <t>-</t>
    <phoneticPr fontId="2"/>
  </si>
  <si>
    <t>鹿児島県市町村総合事務組合</t>
    <rPh sb="0" eb="4">
      <t>カゴシマケン</t>
    </rPh>
    <rPh sb="4" eb="7">
      <t>シチョウソン</t>
    </rPh>
    <rPh sb="7" eb="9">
      <t>ソウゴウ</t>
    </rPh>
    <rPh sb="9" eb="13">
      <t>ジムクミアイ</t>
    </rPh>
    <phoneticPr fontId="2"/>
  </si>
  <si>
    <t>沖永良部与論地区広域事務組合</t>
    <rPh sb="0" eb="8">
      <t>オキノエラブヨロンチク</t>
    </rPh>
    <rPh sb="8" eb="10">
      <t>コウイキ</t>
    </rPh>
    <phoneticPr fontId="2"/>
  </si>
  <si>
    <t>奄美群島広域事務組合</t>
    <rPh sb="0" eb="4">
      <t>アマミグントウ</t>
    </rPh>
    <rPh sb="4" eb="10">
      <t>コウイキジムクミアイ</t>
    </rPh>
    <phoneticPr fontId="2"/>
  </si>
  <si>
    <t>鹿児島県後期高齢者医療広域連合（一般会計）</t>
    <rPh sb="0" eb="4">
      <t>カゴシマケン</t>
    </rPh>
    <rPh sb="4" eb="6">
      <t>コウキ</t>
    </rPh>
    <rPh sb="6" eb="9">
      <t>コウレイシャ</t>
    </rPh>
    <rPh sb="9" eb="13">
      <t>イリョウコウイキ</t>
    </rPh>
    <rPh sb="13" eb="15">
      <t>レンゴウ</t>
    </rPh>
    <rPh sb="16" eb="18">
      <t>イッパン</t>
    </rPh>
    <rPh sb="18" eb="20">
      <t>カイケイ</t>
    </rPh>
    <phoneticPr fontId="2"/>
  </si>
  <si>
    <t>鹿児島県後期高齢者医療広域連合（特別会計）</t>
    <rPh sb="0" eb="4">
      <t>カゴシマケン</t>
    </rPh>
    <rPh sb="4" eb="6">
      <t>コウキ</t>
    </rPh>
    <rPh sb="6" eb="9">
      <t>コウレイシャ</t>
    </rPh>
    <rPh sb="9" eb="13">
      <t>イリョウコウイキ</t>
    </rPh>
    <rPh sb="13" eb="15">
      <t>レンゴウ</t>
    </rPh>
    <rPh sb="16" eb="18">
      <t>トクベツ</t>
    </rPh>
    <rPh sb="18" eb="20">
      <t>カイケイ</t>
    </rPh>
    <phoneticPr fontId="2"/>
  </si>
  <si>
    <t>与論空港株式会社</t>
    <rPh sb="0" eb="4">
      <t>ヨロンクウコウ</t>
    </rPh>
    <rPh sb="4" eb="8">
      <t>カブシキガイシャ</t>
    </rPh>
    <phoneticPr fontId="2"/>
  </si>
  <si>
    <t>-</t>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</si>
  <si>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</si>
  <si>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</si>
  <si>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</si>
  <si>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</si>
  <si>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</si>
  <si>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</si>
  <si>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</si>
  <si>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</si>
  <si>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</si>
  <si>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</si>
  <si>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将来負担比率は昨年度から22.1ポイント増加し、有形固定減価償却率は0.8ポイント減少した。令和3年度から与論町し尿・浄化槽汚泥処理施設建設により将来負担比率は悪化した。有形固定資産減価償却率についても施設の建設だけではなく廃止等を行うことで数値の改善を目指していく。</t>
    <phoneticPr fontId="5"/>
  </si>
  <si>
    <t>　将来負担比率は前年度から22.1ポイント増加し、実質公債費比率は0.5ポイント増加し類似団体との差も0.5ポイントと増加の傾向にある。庁舎建設に伴う地方債の償還や、老朽化した施設の更新も控えているため公債費の適正化をすすめ、実質公債費比率の上昇を抑える必要があ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</si>
</sst>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0000000-0005-0000-0000-00000D000000}"/>
    <cellStyle name="標準_【レイアウト】（県）資料３（Ｐ２）　歳出比較分析表" xfId="16" xr:uid="{00000000-0005-0000-0000-00000E000000}"/>
    <cellStyle name="標準_【レイアウト】（市）資料３（Ｐ２）　歳出比較分析表" xfId="17" xr:uid="{00000000-0005-0000-0000-00000F000000}"/>
    <cellStyle name="標準_APAHO251300" xfId="18" xr:uid="{00000000-0005-0000-0000-000010000000}"/>
    <cellStyle name="標準_APAHO252300" xfId="19"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2" xr:uid="{00000000-0005-0000-0000-00001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167497</c:v>
                </c:pt>
                <c:pt idx="1">
                  <c:v>190274</c:v>
                </c:pt>
                <c:pt idx="2">
                  <c:v>200194</c:v>
                </c:pt>
                <c:pt idx="3">
                  <c:v>196914</c:v>
                </c:pt>
                <c:pt idx="4">
                  <c:v>204757</c:v>
                </c:pt>
              </c:numCache>
            </c:numRef>
          </c:val>
          <c:smooth val="0"/>
          <c:extLst>
            <c:ext xmlns:c16="http://schemas.microsoft.com/office/drawing/2014/chart" uri="{C3380CC4-5D6E-409C-BE32-E72D297353CC}">
              <c16:uniqueId val="{00000000-AEE9-4A91-B9D2-EB5A2B68652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207465</c:v>
                </c:pt>
                <c:pt idx="1">
                  <c:v>305299</c:v>
                </c:pt>
                <c:pt idx="2">
                  <c:v>172804</c:v>
                </c:pt>
                <c:pt idx="3">
                  <c:v>191537</c:v>
                </c:pt>
                <c:pt idx="4">
                  <c:v>260958</c:v>
                </c:pt>
              </c:numCache>
            </c:numRef>
          </c:val>
          <c:smooth val="0"/>
          <c:extLst>
            <c:ext xmlns:c16="http://schemas.microsoft.com/office/drawing/2014/chart" uri="{C3380CC4-5D6E-409C-BE32-E72D297353CC}">
              <c16:uniqueId val="{00000001-AEE9-4A91-B9D2-EB5A2B68652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10.27</c:v>
                </c:pt>
                <c:pt idx="1">
                  <c:v>8.19</c:v>
                </c:pt>
                <c:pt idx="2">
                  <c:v>11.97</c:v>
                </c:pt>
                <c:pt idx="3">
                  <c:v>6.83</c:v>
                </c:pt>
                <c:pt idx="4">
                  <c:v>3.94</c:v>
                </c:pt>
              </c:numCache>
            </c:numRef>
          </c:val>
          <c:extLst>
            <c:ext xmlns:c16="http://schemas.microsoft.com/office/drawing/2014/chart" uri="{C3380CC4-5D6E-409C-BE32-E72D297353CC}">
              <c16:uniqueId val="{00000000-3F85-460E-8B44-92CD71B76C8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33.64</c:v>
                </c:pt>
                <c:pt idx="1">
                  <c:v>37.880000000000003</c:v>
                </c:pt>
                <c:pt idx="2">
                  <c:v>39.97</c:v>
                </c:pt>
                <c:pt idx="3">
                  <c:v>38.409999999999997</c:v>
                </c:pt>
                <c:pt idx="4">
                  <c:v>41.27</c:v>
                </c:pt>
              </c:numCache>
            </c:numRef>
          </c:val>
          <c:extLst>
            <c:ext xmlns:c16="http://schemas.microsoft.com/office/drawing/2014/chart" uri="{C3380CC4-5D6E-409C-BE32-E72D297353CC}">
              <c16:uniqueId val="{00000001-3F85-460E-8B44-92CD71B76C8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-4.91</c:v>
                </c:pt>
                <c:pt idx="1">
                  <c:v>-3.88</c:v>
                </c:pt>
                <c:pt idx="2">
                  <c:v>2.4700000000000002</c:v>
                </c:pt>
                <c:pt idx="3">
                  <c:v>-8.59</c:v>
                </c:pt>
                <c:pt idx="4">
                  <c:v>-2.8</c:v>
                </c:pt>
              </c:numCache>
            </c:numRef>
          </c:val>
          <c:smooth val="0"/>
          <c:extLst>
            <c:ext xmlns:c16="http://schemas.microsoft.com/office/drawing/2014/chart" uri="{C3380CC4-5D6E-409C-BE32-E72D297353CC}">
              <c16:uniqueId val="{00000002-3F85-460E-8B44-92CD71B76C8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2553-458D-B7EC-B7D65B91D92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553-458D-B7EC-B7D65B91D927}"/>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2553-458D-B7EC-B7D65B91D927}"/>
            </c:ext>
          </c:extLst>
        </c:ser>
        <c:ser>
          <c:idx val="3"/>
          <c:order val="3"/>
          <c:tx>
            <c:strRef>
              <c:f>データシート!$A$30</c:f>
              <c:strCache>
                <c:ptCount val="1"/>
                <c:pt idx="0">
                  <c:v>与論町と畜場特別会計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2553-458D-B7EC-B7D65B91D927}"/>
            </c:ext>
          </c:extLst>
        </c:ser>
        <c:ser>
          <c:idx val="4"/>
          <c:order val="4"/>
          <c:tx>
            <c:strRef>
              <c:f>データシート!$A$31</c:f>
              <c:strCache>
                <c:ptCount val="1"/>
                <c:pt idx="0">
                  <c:v>与論町農業集落排水事業特別会計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2553-458D-B7EC-B7D65B91D927}"/>
            </c:ext>
          </c:extLst>
        </c:ser>
        <c:ser>
          <c:idx val="5"/>
          <c:order val="5"/>
          <c:tx>
            <c:strRef>
              <c:f>データシート!$A$32</c:f>
              <c:strCache>
                <c:ptCount val="1"/>
                <c:pt idx="0">
                  <c:v>与論町水道事業特別会計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8.76</c:v>
                </c:pt>
                <c:pt idx="2">
                  <c:v>#N/A</c:v>
                </c:pt>
                <c:pt idx="3">
                  <c:v>8.69</c:v>
                </c:pt>
                <c:pt idx="4">
                  <c:v>#N/A</c:v>
                </c:pt>
                <c:pt idx="5">
                  <c:v>8.56</c:v>
                </c:pt>
                <c:pt idx="6">
                  <c:v>#N/A</c:v>
                </c:pt>
                <c:pt idx="7">
                  <c:v>7.6</c:v>
                </c:pt>
                <c:pt idx="8">
                  <c:v>#N/A</c:v>
                </c:pt>
                <c:pt idx="9">
                  <c:v>0</c:v>
                </c:pt>
              </c:numCache>
            </c:numRef>
          </c:val>
          <c:extLst>
            <c:ext xmlns:c16="http://schemas.microsoft.com/office/drawing/2014/chart" uri="{C3380CC4-5D6E-409C-BE32-E72D297353CC}">
              <c16:uniqueId val="{00000005-2553-458D-B7EC-B7D65B91D927}"/>
            </c:ext>
          </c:extLst>
        </c:ser>
        <c:ser>
          <c:idx val="6"/>
          <c:order val="6"/>
          <c:tx>
            <c:strRef>
              <c:f>データシート!$A$33</c:f>
              <c:strCache>
                <c:ptCount val="1"/>
                <c:pt idx="0">
                  <c:v>与論町後期高齢者医療特別会計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0.03</c:v>
                </c:pt>
                <c:pt idx="2">
                  <c:v>0.01</c:v>
                </c:pt>
                <c:pt idx="3">
                  <c:v>#N/A</c:v>
                </c:pt>
                <c:pt idx="4">
                  <c:v>#N/A</c:v>
                </c:pt>
                <c:pt idx="5">
                  <c:v>0</c:v>
                </c:pt>
                <c:pt idx="6">
                  <c:v>#N/A</c:v>
                </c:pt>
                <c:pt idx="7">
                  <c:v>0.01</c:v>
                </c:pt>
                <c:pt idx="8">
                  <c:v>#N/A</c:v>
                </c:pt>
                <c:pt idx="9">
                  <c:v>0.01</c:v>
                </c:pt>
              </c:numCache>
            </c:numRef>
          </c:val>
          <c:extLst>
            <c:ext xmlns:c16="http://schemas.microsoft.com/office/drawing/2014/chart" uri="{C3380CC4-5D6E-409C-BE32-E72D297353CC}">
              <c16:uniqueId val="{00000006-2553-458D-B7EC-B7D65B91D927}"/>
            </c:ext>
          </c:extLst>
        </c:ser>
        <c:ser>
          <c:idx val="7"/>
          <c:order val="7"/>
          <c:tx>
            <c:strRef>
              <c:f>データシート!$A$34</c:f>
              <c:strCache>
                <c:ptCount val="1"/>
                <c:pt idx="0">
                  <c:v>与論町国民健康保険特別会計（事業勘定）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0.03</c:v>
                </c:pt>
                <c:pt idx="2">
                  <c:v>#N/A</c:v>
                </c:pt>
                <c:pt idx="3">
                  <c:v>3.71</c:v>
                </c:pt>
                <c:pt idx="4">
                  <c:v>0.39</c:v>
                </c:pt>
                <c:pt idx="5">
                  <c:v>#N/A</c:v>
                </c:pt>
                <c:pt idx="6">
                  <c:v>#N/A</c:v>
                </c:pt>
                <c:pt idx="7">
                  <c:v>0.22</c:v>
                </c:pt>
                <c:pt idx="8">
                  <c:v>#N/A</c:v>
                </c:pt>
                <c:pt idx="9">
                  <c:v>0.77</c:v>
                </c:pt>
              </c:numCache>
            </c:numRef>
          </c:val>
          <c:extLst>
            <c:ext xmlns:c16="http://schemas.microsoft.com/office/drawing/2014/chart" uri="{C3380CC4-5D6E-409C-BE32-E72D297353CC}">
              <c16:uniqueId val="{00000007-2553-458D-B7EC-B7D65B91D927}"/>
            </c:ext>
          </c:extLst>
        </c:ser>
        <c:ser>
          <c:idx val="8"/>
          <c:order val="8"/>
          <c:tx>
            <c:strRef>
              <c:f>データシート!$A$35</c:f>
              <c:strCache>
                <c:ptCount val="1"/>
                <c:pt idx="0">
                  <c:v>与論町介護保険特別会計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0.94</c:v>
                </c:pt>
                <c:pt idx="2">
                  <c:v>#N/A</c:v>
                </c:pt>
                <c:pt idx="3">
                  <c:v>1.45</c:v>
                </c:pt>
                <c:pt idx="4">
                  <c:v>#N/A</c:v>
                </c:pt>
                <c:pt idx="5">
                  <c:v>2.87</c:v>
                </c:pt>
                <c:pt idx="6">
                  <c:v>#N/A</c:v>
                </c:pt>
                <c:pt idx="7">
                  <c:v>2.0099999999999998</c:v>
                </c:pt>
                <c:pt idx="8">
                  <c:v>#N/A</c:v>
                </c:pt>
                <c:pt idx="9">
                  <c:v>2.96</c:v>
                </c:pt>
              </c:numCache>
            </c:numRef>
          </c:val>
          <c:extLst>
            <c:ext xmlns:c16="http://schemas.microsoft.com/office/drawing/2014/chart" uri="{C3380CC4-5D6E-409C-BE32-E72D297353CC}">
              <c16:uniqueId val="{00000008-2553-458D-B7EC-B7D65B91D927}"/>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10.27</c:v>
                </c:pt>
                <c:pt idx="2">
                  <c:v>#N/A</c:v>
                </c:pt>
                <c:pt idx="3">
                  <c:v>8.18</c:v>
                </c:pt>
                <c:pt idx="4">
                  <c:v>#N/A</c:v>
                </c:pt>
                <c:pt idx="5">
                  <c:v>11.97</c:v>
                </c:pt>
                <c:pt idx="6">
                  <c:v>#N/A</c:v>
                </c:pt>
                <c:pt idx="7">
                  <c:v>6.82</c:v>
                </c:pt>
                <c:pt idx="8">
                  <c:v>#N/A</c:v>
                </c:pt>
                <c:pt idx="9">
                  <c:v>3.93</c:v>
                </c:pt>
              </c:numCache>
            </c:numRef>
          </c:val>
          <c:extLst>
            <c:ext xmlns:c16="http://schemas.microsoft.com/office/drawing/2014/chart" uri="{C3380CC4-5D6E-409C-BE32-E72D297353CC}">
              <c16:uniqueId val="{00000009-2553-458D-B7EC-B7D65B91D92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354</c:v>
                </c:pt>
                <c:pt idx="5">
                  <c:v>354</c:v>
                </c:pt>
                <c:pt idx="8">
                  <c:v>366</c:v>
                </c:pt>
                <c:pt idx="11">
                  <c:v>432</c:v>
                </c:pt>
                <c:pt idx="14">
                  <c:v>411</c:v>
                </c:pt>
              </c:numCache>
            </c:numRef>
          </c:val>
          <c:extLst>
            <c:ext xmlns:c16="http://schemas.microsoft.com/office/drawing/2014/chart" uri="{C3380CC4-5D6E-409C-BE32-E72D297353CC}">
              <c16:uniqueId val="{00000000-460D-4C8B-82D6-B75754F2127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60D-4C8B-82D6-B75754F2127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260</c:v>
                </c:pt>
                <c:pt idx="3">
                  <c:v>5</c:v>
                </c:pt>
                <c:pt idx="6">
                  <c:v>40</c:v>
                </c:pt>
                <c:pt idx="9">
                  <c:v>86</c:v>
                </c:pt>
                <c:pt idx="12">
                  <c:v>19</c:v>
                </c:pt>
              </c:numCache>
            </c:numRef>
          </c:val>
          <c:extLst>
            <c:ext xmlns:c16="http://schemas.microsoft.com/office/drawing/2014/chart" uri="{C3380CC4-5D6E-409C-BE32-E72D297353CC}">
              <c16:uniqueId val="{00000002-460D-4C8B-82D6-B75754F2127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2</c:v>
                </c:pt>
                <c:pt idx="3">
                  <c:v>2</c:v>
                </c:pt>
                <c:pt idx="6">
                  <c:v>2</c:v>
                </c:pt>
                <c:pt idx="9">
                  <c:v>2</c:v>
                </c:pt>
                <c:pt idx="12">
                  <c:v>3</c:v>
                </c:pt>
              </c:numCache>
            </c:numRef>
          </c:val>
          <c:extLst>
            <c:ext xmlns:c16="http://schemas.microsoft.com/office/drawing/2014/chart" uri="{C3380CC4-5D6E-409C-BE32-E72D297353CC}">
              <c16:uniqueId val="{00000003-460D-4C8B-82D6-B75754F2127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8</c:v>
                </c:pt>
                <c:pt idx="3">
                  <c:v>8</c:v>
                </c:pt>
                <c:pt idx="6">
                  <c:v>7</c:v>
                </c:pt>
                <c:pt idx="9">
                  <c:v>17</c:v>
                </c:pt>
                <c:pt idx="12">
                  <c:v>4</c:v>
                </c:pt>
              </c:numCache>
            </c:numRef>
          </c:val>
          <c:extLst>
            <c:ext xmlns:c16="http://schemas.microsoft.com/office/drawing/2014/chart" uri="{C3380CC4-5D6E-409C-BE32-E72D297353CC}">
              <c16:uniqueId val="{00000004-460D-4C8B-82D6-B75754F2127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60D-4C8B-82D6-B75754F2127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60D-4C8B-82D6-B75754F2127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513</c:v>
                </c:pt>
                <c:pt idx="3">
                  <c:v>512</c:v>
                </c:pt>
                <c:pt idx="6">
                  <c:v>530</c:v>
                </c:pt>
                <c:pt idx="9">
                  <c:v>622</c:v>
                </c:pt>
                <c:pt idx="12">
                  <c:v>633</c:v>
                </c:pt>
              </c:numCache>
            </c:numRef>
          </c:val>
          <c:extLst>
            <c:ext xmlns:c16="http://schemas.microsoft.com/office/drawing/2014/chart" uri="{C3380CC4-5D6E-409C-BE32-E72D297353CC}">
              <c16:uniqueId val="{00000007-460D-4C8B-82D6-B75754F2127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429</c:v>
                </c:pt>
                <c:pt idx="2">
                  <c:v>#N/A</c:v>
                </c:pt>
                <c:pt idx="3">
                  <c:v>#N/A</c:v>
                </c:pt>
                <c:pt idx="4">
                  <c:v>173</c:v>
                </c:pt>
                <c:pt idx="5">
                  <c:v>#N/A</c:v>
                </c:pt>
                <c:pt idx="6">
                  <c:v>#N/A</c:v>
                </c:pt>
                <c:pt idx="7">
                  <c:v>213</c:v>
                </c:pt>
                <c:pt idx="8">
                  <c:v>#N/A</c:v>
                </c:pt>
                <c:pt idx="9">
                  <c:v>#N/A</c:v>
                </c:pt>
                <c:pt idx="10">
                  <c:v>295</c:v>
                </c:pt>
                <c:pt idx="11">
                  <c:v>#N/A</c:v>
                </c:pt>
                <c:pt idx="12">
                  <c:v>#N/A</c:v>
                </c:pt>
                <c:pt idx="13">
                  <c:v>248</c:v>
                </c:pt>
                <c:pt idx="14">
                  <c:v>#N/A</c:v>
                </c:pt>
              </c:numCache>
            </c:numRef>
          </c:val>
          <c:smooth val="0"/>
          <c:extLst>
            <c:ext xmlns:c16="http://schemas.microsoft.com/office/drawing/2014/chart" uri="{C3380CC4-5D6E-409C-BE32-E72D297353CC}">
              <c16:uniqueId val="{00000008-460D-4C8B-82D6-B75754F2127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3530</c:v>
                </c:pt>
                <c:pt idx="5">
                  <c:v>3761</c:v>
                </c:pt>
                <c:pt idx="8">
                  <c:v>3877</c:v>
                </c:pt>
                <c:pt idx="11">
                  <c:v>3562</c:v>
                </c:pt>
                <c:pt idx="14">
                  <c:v>3677</c:v>
                </c:pt>
              </c:numCache>
            </c:numRef>
          </c:val>
          <c:extLst>
            <c:ext xmlns:c16="http://schemas.microsoft.com/office/drawing/2014/chart" uri="{C3380CC4-5D6E-409C-BE32-E72D297353CC}">
              <c16:uniqueId val="{00000000-4807-436B-A12F-AB8051B147B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312</c:v>
                </c:pt>
                <c:pt idx="5">
                  <c:v>328</c:v>
                </c:pt>
                <c:pt idx="8">
                  <c:v>292</c:v>
                </c:pt>
                <c:pt idx="11">
                  <c:v>366</c:v>
                </c:pt>
                <c:pt idx="14">
                  <c:v>0</c:v>
                </c:pt>
              </c:numCache>
            </c:numRef>
          </c:val>
          <c:extLst>
            <c:ext xmlns:c16="http://schemas.microsoft.com/office/drawing/2014/chart" uri="{C3380CC4-5D6E-409C-BE32-E72D297353CC}">
              <c16:uniqueId val="{00000001-4807-436B-A12F-AB8051B147B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1655</c:v>
                </c:pt>
                <c:pt idx="5">
                  <c:v>1455</c:v>
                </c:pt>
                <c:pt idx="8">
                  <c:v>1667</c:v>
                </c:pt>
                <c:pt idx="11">
                  <c:v>2112</c:v>
                </c:pt>
                <c:pt idx="14">
                  <c:v>2302</c:v>
                </c:pt>
              </c:numCache>
            </c:numRef>
          </c:val>
          <c:extLst>
            <c:ext xmlns:c16="http://schemas.microsoft.com/office/drawing/2014/chart" uri="{C3380CC4-5D6E-409C-BE32-E72D297353CC}">
              <c16:uniqueId val="{00000002-4807-436B-A12F-AB8051B147B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807-436B-A12F-AB8051B147B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807-436B-A12F-AB8051B147B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807-436B-A12F-AB8051B147B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342</c:v>
                </c:pt>
                <c:pt idx="3">
                  <c:v>195</c:v>
                </c:pt>
                <c:pt idx="6">
                  <c:v>106</c:v>
                </c:pt>
                <c:pt idx="9">
                  <c:v>46</c:v>
                </c:pt>
                <c:pt idx="12">
                  <c:v>380</c:v>
                </c:pt>
              </c:numCache>
            </c:numRef>
          </c:val>
          <c:extLst>
            <c:ext xmlns:c16="http://schemas.microsoft.com/office/drawing/2014/chart" uri="{C3380CC4-5D6E-409C-BE32-E72D297353CC}">
              <c16:uniqueId val="{00000006-4807-436B-A12F-AB8051B147B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19</c:v>
                </c:pt>
                <c:pt idx="3">
                  <c:v>17</c:v>
                </c:pt>
                <c:pt idx="6">
                  <c:v>15</c:v>
                </c:pt>
                <c:pt idx="9">
                  <c:v>13</c:v>
                </c:pt>
                <c:pt idx="12">
                  <c:v>11</c:v>
                </c:pt>
              </c:numCache>
            </c:numRef>
          </c:val>
          <c:extLst>
            <c:ext xmlns:c16="http://schemas.microsoft.com/office/drawing/2014/chart" uri="{C3380CC4-5D6E-409C-BE32-E72D297353CC}">
              <c16:uniqueId val="{00000007-4807-436B-A12F-AB8051B147B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22</c:v>
                </c:pt>
                <c:pt idx="3">
                  <c:v>17</c:v>
                </c:pt>
                <c:pt idx="6">
                  <c:v>14</c:v>
                </c:pt>
                <c:pt idx="9">
                  <c:v>15</c:v>
                </c:pt>
                <c:pt idx="12">
                  <c:v>19</c:v>
                </c:pt>
              </c:numCache>
            </c:numRef>
          </c:val>
          <c:extLst>
            <c:ext xmlns:c16="http://schemas.microsoft.com/office/drawing/2014/chart" uri="{C3380CC4-5D6E-409C-BE32-E72D297353CC}">
              <c16:uniqueId val="{00000008-4807-436B-A12F-AB8051B147B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4807-436B-A12F-AB8051B147B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5848</c:v>
                </c:pt>
                <c:pt idx="3">
                  <c:v>6227</c:v>
                </c:pt>
                <c:pt idx="6">
                  <c:v>6153</c:v>
                </c:pt>
                <c:pt idx="9">
                  <c:v>6211</c:v>
                </c:pt>
                <c:pt idx="12">
                  <c:v>6404</c:v>
                </c:pt>
              </c:numCache>
            </c:numRef>
          </c:val>
          <c:extLst>
            <c:ext xmlns:c16="http://schemas.microsoft.com/office/drawing/2014/chart" uri="{C3380CC4-5D6E-409C-BE32-E72D297353CC}">
              <c16:uniqueId val="{0000000A-4807-436B-A12F-AB8051B147BF}"/>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734</c:v>
                </c:pt>
                <c:pt idx="2">
                  <c:v>#N/A</c:v>
                </c:pt>
                <c:pt idx="3">
                  <c:v>#N/A</c:v>
                </c:pt>
                <c:pt idx="4">
                  <c:v>912</c:v>
                </c:pt>
                <c:pt idx="5">
                  <c:v>#N/A</c:v>
                </c:pt>
                <c:pt idx="6">
                  <c:v>#N/A</c:v>
                </c:pt>
                <c:pt idx="7">
                  <c:v>451</c:v>
                </c:pt>
                <c:pt idx="8">
                  <c:v>#N/A</c:v>
                </c:pt>
                <c:pt idx="9">
                  <c:v>#N/A</c:v>
                </c:pt>
                <c:pt idx="10">
                  <c:v>246</c:v>
                </c:pt>
                <c:pt idx="11">
                  <c:v>#N/A</c:v>
                </c:pt>
                <c:pt idx="12">
                  <c:v>#N/A</c:v>
                </c:pt>
                <c:pt idx="13">
                  <c:v>835</c:v>
                </c:pt>
                <c:pt idx="14">
                  <c:v>#N/A</c:v>
                </c:pt>
              </c:numCache>
            </c:numRef>
          </c:val>
          <c:smooth val="0"/>
          <c:extLst>
            <c:ext xmlns:c16="http://schemas.microsoft.com/office/drawing/2014/chart" uri="{C3380CC4-5D6E-409C-BE32-E72D297353CC}">
              <c16:uniqueId val="{0000000B-4807-436B-A12F-AB8051B147BF}"/>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1119</c:v>
                </c:pt>
                <c:pt idx="1">
                  <c:v>1157</c:v>
                </c:pt>
                <c:pt idx="2">
                  <c:v>1260</c:v>
                </c:pt>
              </c:numCache>
            </c:numRef>
          </c:val>
          <c:extLst>
            <c:ext xmlns:c16="http://schemas.microsoft.com/office/drawing/2014/chart" uri="{C3380CC4-5D6E-409C-BE32-E72D297353CC}">
              <c16:uniqueId val="{00000000-3845-42BB-B538-C0C7CA7FEE2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18</c:v>
                </c:pt>
                <c:pt idx="1">
                  <c:v>200</c:v>
                </c:pt>
                <c:pt idx="2">
                  <c:v>200</c:v>
                </c:pt>
              </c:numCache>
            </c:numRef>
          </c:val>
          <c:extLst>
            <c:ext xmlns:c16="http://schemas.microsoft.com/office/drawing/2014/chart" uri="{C3380CC4-5D6E-409C-BE32-E72D297353CC}">
              <c16:uniqueId val="{00000001-3845-42BB-B538-C0C7CA7FEE2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393</c:v>
                </c:pt>
                <c:pt idx="1">
                  <c:v>604</c:v>
                </c:pt>
                <c:pt idx="2">
                  <c:v>684</c:v>
                </c:pt>
              </c:numCache>
            </c:numRef>
          </c:val>
          <c:extLst>
            <c:ext xmlns:c16="http://schemas.microsoft.com/office/drawing/2014/chart" uri="{C3380CC4-5D6E-409C-BE32-E72D297353CC}">
              <c16:uniqueId val="{00000002-3845-42BB-B538-C0C7CA7FEE2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{B802A761-EB89-446F-9762-3A36314B6A23}</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3828-4B66-B2ED-FA957C6EB89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{9AA64963-24E5-4C79-BBA9-D8212B02BAA0}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828-4B66-B2ED-FA957C6EB89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{A3416955-7CBF-478D-9DE8-D29792923763}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828-4B66-B2ED-FA957C6EB89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{FF439DA1-9BC1-4E09-95D9-725A048A761F}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828-4B66-B2ED-FA957C6EB89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{6F9A1B63-CF67-4C59-9F9C-CEB97E7AC488}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828-4B66-B2ED-FA957C6EB89C}"/>
                </c:ext>
              </c:extLst>
            </c:dLbl>
            <c:dLbl>
              <c:idx val="8"/>
              <c:tx>
                <c:strRef>
                  <c:f>公会計指標分析・財政指標組合せ分析表!$BX$50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{70EE2460-3142-453E-81FF-02EC39B12D51}</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3828-4B66-B2ED-FA957C6EB89C}"/>
                </c:ext>
              </c:extLst>
            </c:dLbl>
            <c:dLbl>
              <c:idx val="16"/>
              <c:tx>
                <c:strRef>
                  <c:f>公会計指標分析・財政指標組合せ分析表!$CF$50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{7E5AFA5A-4A18-4D30-8EFF-B5A0E7B4B089}</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3828-4B66-B2ED-FA957C6EB89C}"/>
                </c:ext>
              </c:extLst>
            </c:dLbl>
            <c:dLbl>
              <c:idx val="24"/>
              <c:tx>
                <c:strRef>
                  <c:f>公会計指標分析・財政指標組合せ分析表!$CN$50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{88D88B55-A12A-4065-A33B-B85CF6B3504D}</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3828-4B66-B2ED-FA957C6EB89C}"/>
                </c:ext>
              </c:extLst>
            </c:dLbl>
            <c:dLbl>
              <c:idx val="32"/>
              <c:tx>
                <c:strRef>
                  <c:f>公会計指標分析・財政指標組合せ分析表!$CV$50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{31AC4128-BFDE-4CB5-8010-0F601264C1BC}</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3828-4B66-B2ED-FA957C6EB89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60.7</c:v>
                </c:pt>
                <c:pt idx="8">
                  <c:v>59.6</c:v>
                </c:pt>
                <c:pt idx="16">
                  <c:v>59.9</c:v>
                </c:pt>
                <c:pt idx="24">
                  <c:v>60.6</c:v>
                </c:pt>
                <c:pt idx="32">
                  <c:v>59.8</c:v>
                </c:pt>
              </c:numCache>
            </c:numRef>
          </c:xVal>
          <c:yVal>
            <c:numRef>
              <c:f>公会計指標分析・財政指標組合せ分析表!$BP$51:$DC$51</c:f>
              <c:numCache>
                <c:formatCode>#,##0.0;"▲ "#,##0.0</c:formatCode>
                <c:ptCount val="40"/>
                <c:pt idx="0">
                  <c:v>30.7</c:v>
                </c:pt>
                <c:pt idx="8">
                  <c:v>38.9</c:v>
                </c:pt>
                <c:pt idx="16">
                  <c:v>18.399999999999999</c:v>
                </c:pt>
                <c:pt idx="24">
                  <c:v>9.4</c:v>
                </c:pt>
                <c:pt idx="32">
                  <c:v>31.5</c:v>
                </c:pt>
              </c:numCache>
            </c:numRef>
          </c:yVal>
          <c:smooth val="0"/>
          <c:extLst>
            <c:ext xmlns:c16="http://schemas.microsoft.com/office/drawing/2014/chart" uri="{C3380CC4-5D6E-409C-BE32-E72D297353CC}">
              <c16:uniqueId val="{00000009-3828-4B66-B2ED-FA957C6EB89C}"/>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{BE488F8A-32E6-49C3-A97E-674FD0A9E219}</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3828-4B66-B2ED-FA957C6EB89C}"/>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{68773015-F3D4-42D1-B398-6723762FEEAB}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828-4B66-B2ED-FA957C6EB89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{34721FAC-0107-4E67-81F4-919CB4F87037}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828-4B66-B2ED-FA957C6EB89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{6E13645C-FC2F-4EF2-96DE-A179360A4A11}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828-4B66-B2ED-FA957C6EB89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{2D471836-D13A-4AD8-94D8-D79D9C1BCBAF}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828-4B66-B2ED-FA957C6EB89C}"/>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{E9F10A3B-66F0-4419-A43C-4CD0725B8D33}</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3828-4B66-B2ED-FA957C6EB89C}"/>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{6C21897A-318B-4A5B-9365-EBEB8AE1F1E8}</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3828-4B66-B2ED-FA957C6EB89C}"/>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{4C229427-AB2F-42B0-AAAD-FAA3F740BB99}</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3828-4B66-B2ED-FA957C6EB89C}"/>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{D51DF9C2-59FE-4268-976B-16C9449BDE54}</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3828-4B66-B2ED-FA957C6EB89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60.1</c:v>
                </c:pt>
                <c:pt idx="8">
                  <c:v>61.6</c:v>
                </c:pt>
                <c:pt idx="16">
                  <c:v>64.3</c:v>
                </c:pt>
                <c:pt idx="24">
                  <c:v>65.3</c:v>
                </c:pt>
                <c:pt idx="32">
                  <c:v>66.599999999999994</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3828-4B66-B2ED-FA957C6EB89C}"/>
            </c:ext>
          </c:extLst>
        </c:ser>
        <c:dLbls>
          <c:showLegendKey val="0"/>
          <c:showVal val="1"/>
          <c:showCatName val="0"/>
          <c:showSerName val="0"/>
          <c:showPercent val="0"/>
          <c:showBubbleSize val="0"/>
        </c:dLbls>
        <c:axId val="46179840"/>
        <c:axId val="46181760"/>
      </c:scatterChart>
      <c:valAx>
        <c:axId val="46179840"/>
        <c:scaling>
          <c:orientation val="maxMin"/>
          <c:max val="68"/>
          <c:min val="58"/>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{8EE14411-53B3-492F-A650-EB6EC0F5CF74}</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9F1A-4D94-A84A-BEF02C22209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{C598D575-9DA0-49F5-AE7F-9538E61B9435}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F1A-4D94-A84A-BEF02C22209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{3FAB7957-E167-4160-97EF-DE752B2BA003}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F1A-4D94-A84A-BEF02C22209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{95812546-FC1A-4C98-8344-1FCEE899AB69}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F1A-4D94-A84A-BEF02C22209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{D9D66653-CA97-493C-96A9-A1AE7D1AECF3}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F1A-4D94-A84A-BEF02C222091}"/>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{0E687177-BD18-449A-AD5E-FDB6BC6EFB13}</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9F1A-4D94-A84A-BEF02C222091}"/>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{B79419DC-B7C4-408A-9B21-990B86D6ACD7}</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9F1A-4D94-A84A-BEF02C222091}"/>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{3B27CFA2-D9C6-4799-95E4-586D12558283}</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9F1A-4D94-A84A-BEF02C222091}"/>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{D3DF3BD8-502B-495B-AD4E-08B812C1A564}</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9F1A-4D94-A84A-BEF02C22209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12.3</c:v>
                </c:pt>
                <c:pt idx="8">
                  <c:v>12</c:v>
                </c:pt>
                <c:pt idx="16">
                  <c:v>11.3</c:v>
                </c:pt>
                <c:pt idx="24">
                  <c:v>9.1</c:v>
                </c:pt>
                <c:pt idx="32">
                  <c:v>9.6</c:v>
                </c:pt>
              </c:numCache>
            </c:numRef>
          </c:xVal>
          <c:yVal>
            <c:numRef>
              <c:f>公会計指標分析・財政指標組合せ分析表!$BP$73:$DC$73</c:f>
              <c:numCache>
                <c:formatCode>#,##0.0;"▲ "#,##0.0</c:formatCode>
                <c:ptCount val="40"/>
                <c:pt idx="0">
                  <c:v>30.7</c:v>
                </c:pt>
                <c:pt idx="8">
                  <c:v>38.9</c:v>
                </c:pt>
                <c:pt idx="16">
                  <c:v>18.399999999999999</c:v>
                </c:pt>
                <c:pt idx="24">
                  <c:v>9.4</c:v>
                </c:pt>
                <c:pt idx="32">
                  <c:v>31.5</c:v>
                </c:pt>
              </c:numCache>
            </c:numRef>
          </c:yVal>
          <c:smooth val="0"/>
          <c:extLst>
            <c:ext xmlns:c16="http://schemas.microsoft.com/office/drawing/2014/chart" uri="{C3380CC4-5D6E-409C-BE32-E72D297353CC}">
              <c16:uniqueId val="{00000009-9F1A-4D94-A84A-BEF02C222091}"/>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5096530706953748E-2"/>
                  <c:y val="-3.4035558429406802E-2"/>
                </c:manualLayout>
              </c:layout>
              <c:tx>
                <c:strRef>
                  <c:f>公会計指標分析・財政指標組合せ分析表!$BP$72</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{30E9679B-FF47-4D24-A87C-3EC58775C398}</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9F1A-4D94-A84A-BEF02C222091}"/>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{5E60CBA3-5CA8-4303-86A1-63EE4CD93F34}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F1A-4D94-A84A-BEF02C22209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{8931E295-E5D9-4917-94B3-D049BFB51FA4}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F1A-4D94-A84A-BEF02C22209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{C1E4E033-457C-41A2-9F36-1332B5ACF0F3}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F1A-4D94-A84A-BEF02C22209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{CA6EA61D-0873-4322-8062-FFDE864CFE48}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F1A-4D94-A84A-BEF02C222091}"/>
                </c:ext>
              </c:extLst>
            </c:dLbl>
            <c:dLbl>
              <c:idx val="8"/>
              <c:layout>
                <c:manualLayout>
                  <c:x val="-1.8171803637232604E-2"/>
                  <c:y val="-7.1877009973923003E-2"/>
                </c:manualLayout>
              </c:layout>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{19C94A24-D113-4FED-A1A0-26DA20D299E0}</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9F1A-4D94-A84A-BEF02C222091}"/>
                </c:ext>
              </c:extLst>
            </c:dLbl>
            <c:dLbl>
              <c:idx val="16"/>
              <c:layout>
                <c:manualLayout>
                  <c:x val="-4.4905057365901176E-2"/>
                  <c:y val="-8.1337372860052048E-2"/>
                </c:manualLayout>
              </c:layout>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{A34A60BD-03B7-4980-8AAD-E796D5163C5A}</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9F1A-4D94-A84A-BEF02C222091}"/>
                </c:ext>
              </c:extLst>
            </c:dLbl>
            <c:dLbl>
              <c:idx val="24"/>
              <c:layout>
                <c:manualLayout>
                  <c:x val="-1.8235628084249993E-2"/>
                  <c:y val="-8.1337372860052048E-2"/>
                </c:manualLayout>
              </c:layout>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{5EFBF0D0-164D-4800-A292-9DABCF3224DE}</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9F1A-4D94-A84A-BEF02C222091}"/>
                </c:ext>
              </c:extLst>
            </c:dLbl>
            <c:dLbl>
              <c:idx val="32"/>
              <c:layout>
                <c:manualLayout>
                  <c:x val="-3.1570342725075584E-2"/>
                  <c:y val="-4.3495921315535875E-2"/>
                </c:manualLayout>
              </c:layout>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{9C72A8F3-5817-4759-A680-DA5D430379A7}</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9F1A-4D94-A84A-BEF02C22209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8.6</c:v>
                </c:pt>
                <c:pt idx="8">
                  <c:v>8.6</c:v>
                </c:pt>
                <c:pt idx="16">
                  <c:v>8.9</c:v>
                </c:pt>
                <c:pt idx="24">
                  <c:v>8.9</c:v>
                </c:pt>
                <c:pt idx="32">
                  <c:v>9.1</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9F1A-4D94-A84A-BEF02C222091}"/>
            </c:ext>
          </c:extLst>
        </c:ser>
        <c:dLbls>
          <c:showLegendKey val="0"/>
          <c:showVal val="1"/>
          <c:showCatName val="0"/>
          <c:showSerName val="0"/>
          <c:showPercent val="0"/>
          <c:showBubbleSize val="0"/>
        </c:dLbls>
        <c:axId val="84219776"/>
        <c:axId val="84234240"/>
      </c:scatterChart>
      <c:valAx>
        <c:axId val="84219776"/>
        <c:scaling>
          <c:orientation val="maxMin"/>
          <c:max val="13"/>
          <c:min val="8"/>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鹿児島県与論町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公営住宅建設事業債（辻宮住宅）および緊急防災減災事業債（防災無線）等の元利償還金が増加し、前年度比</a:t>
          </a:r>
          <a:r>
            <a:rPr kumimoji="1" lang="en-US" altLang="ja-JP" sz="1400">
              <a:latin typeface="ＭＳ ゴシック" pitchFamily="49" charset="-128"/>
              <a:ea typeface="ＭＳ ゴシック" pitchFamily="49" charset="-128"/>
            </a:rPr>
            <a:t>11</a:t>
          </a:r>
          <a:r>
            <a:rPr kumimoji="1" lang="ja-JP" altLang="en-US" sz="1400">
              <a:latin typeface="ＭＳ ゴシック" pitchFamily="49" charset="-128"/>
              <a:ea typeface="ＭＳ ゴシック" pitchFamily="49" charset="-128"/>
            </a:rPr>
            <a:t>百万円増となった。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老朽化した公共施設の更新整備事業の増加が見込まれており、財政状況が一層厳しくなることが見込まれるため、事業の見直しや規模の縮小、施設の複合化を検討しながら実質公債費の抑制・引き下げを図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鹿児島県与論町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充当可能基金が前年度から</a:t>
          </a:r>
          <a:r>
            <a:rPr kumimoji="1" lang="en-US" altLang="ja-JP" sz="1400">
              <a:latin typeface="ＭＳ ゴシック" pitchFamily="49" charset="-128"/>
              <a:ea typeface="ＭＳ ゴシック" pitchFamily="49" charset="-128"/>
            </a:rPr>
            <a:t>190</a:t>
          </a:r>
          <a:r>
            <a:rPr kumimoji="1" lang="ja-JP" altLang="en-US" sz="1400">
              <a:latin typeface="ＭＳ ゴシック" pitchFamily="49" charset="-128"/>
              <a:ea typeface="ＭＳ ゴシック" pitchFamily="49" charset="-128"/>
            </a:rPr>
            <a:t>百万円増となったが一般会計等に係る地方債の現在高および退職手当負担見込額が大きく増となっており、将来負担比率の分子が</a:t>
          </a:r>
          <a:r>
            <a:rPr kumimoji="1" lang="en-US" altLang="ja-JP" sz="1400">
              <a:latin typeface="ＭＳ ゴシック" pitchFamily="49" charset="-128"/>
              <a:ea typeface="ＭＳ ゴシック" pitchFamily="49" charset="-128"/>
            </a:rPr>
            <a:t>589</a:t>
          </a:r>
          <a:r>
            <a:rPr kumimoji="1" lang="ja-JP" altLang="en-US" sz="1400">
              <a:latin typeface="ＭＳ ゴシック" pitchFamily="49" charset="-128"/>
              <a:ea typeface="ＭＳ ゴシック" pitchFamily="49" charset="-128"/>
            </a:rPr>
            <a:t>百万円の増となった。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老朽化した公共施設等の更新事業が予定されており、地方債現在高の増加が見込まれる。新規の起債の抑制や減債基金への計画的な積立を実施し、地方債残高を適切にコントロールすることで将来世代との財源配分の均衡を図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鹿児島県与論町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令和４年度末の基金残高は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2,143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百万円となっており、前年度から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百万円の増、減債基金は前年度と変わらなかった。また、その他特定目的基金も</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百万円の増となっており、給食センター建設基金に新たに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類似団体と比較して、財政調整基金は多く減債基金は比較的少ない状況は変わっていないため、減債基金への計画的な積立を実施し、将来世代との財源配分の均衡を図る。また、今後予定している施設整備のために特定目的基金への積立を行い基金の使途を明確に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学校校舎等建築促進基金：町立学校校舎等建設を促進する。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清掃センター解体撤去事業基金：旧清掃センター解体撤去事業の財源とする。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ヨロン島サンゴ礁基金：寄附金を社会投資の資金として受け入れると同時に、寄附者の公共サービスに対するニーズを具体化することにより、寄附を通じた住民参加型の地方自治を実現すると共に個性あるまちづくりに資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給食センター建設基金：給食センターの建替えに伴う財源。</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死亡獣畜処理センター基金：死亡獣畜処理センター施設及び車両の更新準備のための財源。</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ヨロン島サンゴ礁基金：ふるさと納税に伴う寄附金の増加により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給食センター建設基金：給食センター建替え予定に伴い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その他基金：定期貯金利息の収入による増加。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学校校舎等建築促進基金：町立学校の建替えの財源として必要に応じて積立を行いながら活用する。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清掃センター解体撤去事業基金：旧清掃センター解体撤去事業の実施に備え、計画的な積立を実施する。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ヨロン島サンゴ礁基金：寄附者の目的に沿った事業を今後も展開していけるよう努める。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その他基金：積み立てることが形骸化することのないよう基金の使途に即した事業のため適切な運用を心がける。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令和４年度末の基金残高は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1,260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百万円となっており前年度から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町予算編成方針として、町単独補助金を０ベースから見直しを行うことで事業の精査をし、抑制に努めた。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また、昨年度から補正予算で特定目的基金への積立金を計上することで使途を明確にした。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老朽化した公共施設の更新や、大型台風の自然災害被害に係る取崩しが懸念されるが、予算編成や予算執行の適正化に取り組み、大幅な残高の減がないよう対策を講じていく。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令和４年度末の基金残高は、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百万円となっており前年度から変動はなかった。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近年大型事業が集中しており、これに伴い地方債残高も増加しているため計画的な積立を実施し、将来世代との財源配分の均衡を図る。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D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D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鹿児島県与論町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5,078
5,064
20.58
6,128,544
5,893,042
120,225
3,052,351
6,404,389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31.5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00000000-0008-0000-0D00-000014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0000000-0008-0000-0D00-000016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0000000-0008-0000-0D00-000018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0000000-0008-0000-0D00-000019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0000000-0008-0000-0D00-00001A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00000000-0008-0000-0D00-00001B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0000000-0008-0000-0D00-00001C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0000000-0008-0000-0D00-00001D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0000000-0008-0000-0D00-00001E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00000000-0008-0000-0D00-00001F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00000000-0008-0000-0D00-000020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00000000-0008-0000-0D00-000021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34" name="テキスト ボックス 33">
          <a:extLst>
            <a:ext uri="{FF2B5EF4-FFF2-40B4-BE49-F238E27FC236}">
              <a16:creationId xmlns:a16="http://schemas.microsoft.com/office/drawing/2014/main" id="{00000000-0008-0000-0D00-000022000000}"/>
            </a:ext>
          </a:extLst>
        </xdr:cNvPr>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00000000-0008-0000-0D00-000023000000}"/>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00000000-0008-0000-0D00-000024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00000000-0008-0000-0D00-000025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00000000-0008-0000-0D00-000026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[ 59.8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00000000-0008-0000-0D00-000027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00000000-0008-0000-0D00-000028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00000000-0008-0000-0D00-000029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00000000-0008-0000-0D00-00002A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00000000-0008-0000-0D00-00002B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00000000-0008-0000-0D00-00002C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00000000-0008-0000-0D00-00002D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00000000-0008-0000-0D00-00002F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00000000-0008-0000-0D00-000030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solidFill>
                <a:schemeClr val="dk1"/>
              </a:solidFill>
              <a:effectLst/>
              <a:latin typeface="+mn-lt"/>
              <a:ea typeface="+mn-ea"/>
              <a:cs typeface="+mn-cs"/>
            </a:rPr>
            <a:t>　</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前年度から</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0.8</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ポイント減少し、類似団体を</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6.8</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ポイント下回った。元年度の庁舎建設事業が原因の一端としてあげられる。公共施設等総合管理計画の策定を行っており、公共施設等の延床面積</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％削減の目標を掲げるとともに、公立学校をはじめとした施設の建替えが必要となってくるため、個別施設計画の策定に基づいた施設の複合化・集約化を原則として検討していく。</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00000000-0008-0000-0D00-000031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00000000-0008-0000-0D00-000032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00000000-0008-0000-0D00-000033000000}"/>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00000000-0008-0000-0D00-000034000000}"/>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00000000-0008-0000-0D00-000035000000}"/>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00000000-0008-0000-0D00-000036000000}"/>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00000000-0008-0000-0D00-000037000000}"/>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00000000-0008-0000-0D00-000038000000}"/>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00000000-0008-0000-0D00-000039000000}"/>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00000000-0008-0000-0D00-00003A000000}"/>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00000000-0008-0000-0D00-00003B000000}"/>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00000000-0008-0000-0D00-00003C000000}"/>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00000000-0008-0000-0D00-00003D000000}"/>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00000000-0008-0000-0D00-00003E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00000000-0008-0000-0D00-00003F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00000000-0008-0000-0D00-000040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29633</xdr:rowOff>
    </xdr:from>
    <xdr:to>
      <xdr:col>23</xdr:col>
      <xdr:colOff>85090</xdr:colOff>
      <xdr:row>33</xdr:row>
      <xdr:rowOff>114088</xdr:rowOff>
    </xdr:to>
    <xdr:cxnSp macro="">
      <xdr:nvCxnSpPr>
        <xdr:cNvPr id="65" name="直線コネクタ 64">
          <a:extLst>
            <a:ext uri="{FF2B5EF4-FFF2-40B4-BE49-F238E27FC236}">
              <a16:creationId xmlns:a16="http://schemas.microsoft.com/office/drawing/2014/main" id="{00000000-0008-0000-0D00-000041000000}"/>
            </a:ext>
          </a:extLst>
        </xdr:cNvPr>
        <xdr:cNvCxnSpPr/>
      </xdr:nvCxnSpPr>
      <xdr:spPr>
        <a:xfrm flipV="1">
          <a:off x="4760595" y="5258858"/>
          <a:ext cx="1270" cy="1284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117915</xdr:rowOff>
    </xdr:from>
    <xdr:ext cx="405111" cy="259045"/>
    <xdr:sp macro="" textlink="">
      <xdr:nvSpPr>
        <xdr:cNvPr id="66" name="有形固定資産減価償却率最小値テキスト">
          <a:extLst>
            <a:ext uri="{FF2B5EF4-FFF2-40B4-BE49-F238E27FC236}">
              <a16:creationId xmlns:a16="http://schemas.microsoft.com/office/drawing/2014/main" id="{00000000-0008-0000-0D00-000042000000}"/>
            </a:ext>
          </a:extLst>
        </xdr:cNvPr>
        <xdr:cNvSpPr txBox="1"/>
      </xdr:nvSpPr>
      <xdr:spPr>
        <a:xfrm>
          <a:off x="4813300" y="6547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114088</xdr:rowOff>
    </xdr:from>
    <xdr:to>
      <xdr:col>23</xdr:col>
      <xdr:colOff>174625</xdr:colOff>
      <xdr:row>33</xdr:row>
      <xdr:rowOff>114088</xdr:rowOff>
    </xdr:to>
    <xdr:cxnSp macro="">
      <xdr:nvCxnSpPr>
        <xdr:cNvPr id="67" name="直線コネクタ 66">
          <a:extLst>
            <a:ext uri="{FF2B5EF4-FFF2-40B4-BE49-F238E27FC236}">
              <a16:creationId xmlns:a16="http://schemas.microsoft.com/office/drawing/2014/main" id="{00000000-0008-0000-0D00-000043000000}"/>
            </a:ext>
          </a:extLst>
        </xdr:cNvPr>
        <xdr:cNvCxnSpPr/>
      </xdr:nvCxnSpPr>
      <xdr:spPr>
        <a:xfrm>
          <a:off x="4673600" y="6543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147760</xdr:rowOff>
    </xdr:from>
    <xdr:ext cx="405111" cy="259045"/>
    <xdr:sp macro="" textlink="">
      <xdr:nvSpPr>
        <xdr:cNvPr id="68" name="有形固定資産減価償却率最大値テキスト">
          <a:extLst>
            <a:ext uri="{FF2B5EF4-FFF2-40B4-BE49-F238E27FC236}">
              <a16:creationId xmlns:a16="http://schemas.microsoft.com/office/drawing/2014/main" id="{00000000-0008-0000-0D00-000044000000}"/>
            </a:ext>
          </a:extLst>
        </xdr:cNvPr>
        <xdr:cNvSpPr txBox="1"/>
      </xdr:nvSpPr>
      <xdr:spPr>
        <a:xfrm>
          <a:off x="4813300" y="50340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29633</xdr:rowOff>
    </xdr:from>
    <xdr:to>
      <xdr:col>23</xdr:col>
      <xdr:colOff>174625</xdr:colOff>
      <xdr:row>26</xdr:row>
      <xdr:rowOff>29633</xdr:rowOff>
    </xdr:to>
    <xdr:cxnSp macro="">
      <xdr:nvCxnSpPr>
        <xdr:cNvPr id="69" name="直線コネクタ 68">
          <a:extLst>
            <a:ext uri="{FF2B5EF4-FFF2-40B4-BE49-F238E27FC236}">
              <a16:creationId xmlns:a16="http://schemas.microsoft.com/office/drawing/2014/main" id="{00000000-0008-0000-0D00-000045000000}"/>
            </a:ext>
          </a:extLst>
        </xdr:cNvPr>
        <xdr:cNvCxnSpPr/>
      </xdr:nvCxnSpPr>
      <xdr:spPr>
        <a:xfrm>
          <a:off x="4673600" y="5258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94209</xdr:rowOff>
    </xdr:from>
    <xdr:ext cx="405111" cy="259045"/>
    <xdr:sp macro="" textlink="">
      <xdr:nvSpPr>
        <xdr:cNvPr id="70" name="有形固定資産減価償却率平均値テキスト">
          <a:extLst>
            <a:ext uri="{FF2B5EF4-FFF2-40B4-BE49-F238E27FC236}">
              <a16:creationId xmlns:a16="http://schemas.microsoft.com/office/drawing/2014/main" id="{00000000-0008-0000-0D00-000046000000}"/>
            </a:ext>
          </a:extLst>
        </xdr:cNvPr>
        <xdr:cNvSpPr txBox="1"/>
      </xdr:nvSpPr>
      <xdr:spPr>
        <a:xfrm>
          <a:off x="4813300" y="58377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115782</xdr:rowOff>
    </xdr:from>
    <xdr:to>
      <xdr:col>23</xdr:col>
      <xdr:colOff>136525</xdr:colOff>
      <xdr:row>30</xdr:row>
      <xdr:rowOff>45932</xdr:rowOff>
    </xdr:to>
    <xdr:sp macro="" textlink="">
      <xdr:nvSpPr>
        <xdr:cNvPr id="71" name="フローチャート: 判断 70">
          <a:extLst>
            <a:ext uri="{FF2B5EF4-FFF2-40B4-BE49-F238E27FC236}">
              <a16:creationId xmlns:a16="http://schemas.microsoft.com/office/drawing/2014/main" id="{00000000-0008-0000-0D00-000047000000}"/>
            </a:ext>
          </a:extLst>
        </xdr:cNvPr>
        <xdr:cNvSpPr/>
      </xdr:nvSpPr>
      <xdr:spPr>
        <a:xfrm>
          <a:off x="4711700" y="5859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69003</xdr:rowOff>
    </xdr:from>
    <xdr:to>
      <xdr:col>19</xdr:col>
      <xdr:colOff>187325</xdr:colOff>
      <xdr:row>29</xdr:row>
      <xdr:rowOff>170603</xdr:rowOff>
    </xdr:to>
    <xdr:sp macro="" textlink="">
      <xdr:nvSpPr>
        <xdr:cNvPr id="72" name="フローチャート: 判断 71">
          <a:extLst>
            <a:ext uri="{FF2B5EF4-FFF2-40B4-BE49-F238E27FC236}">
              <a16:creationId xmlns:a16="http://schemas.microsoft.com/office/drawing/2014/main" id="{00000000-0008-0000-0D00-000048000000}"/>
            </a:ext>
          </a:extLst>
        </xdr:cNvPr>
        <xdr:cNvSpPr/>
      </xdr:nvSpPr>
      <xdr:spPr>
        <a:xfrm>
          <a:off x="4000500" y="5812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33020</xdr:rowOff>
    </xdr:from>
    <xdr:to>
      <xdr:col>15</xdr:col>
      <xdr:colOff>187325</xdr:colOff>
      <xdr:row>29</xdr:row>
      <xdr:rowOff>134620</xdr:rowOff>
    </xdr:to>
    <xdr:sp macro="" textlink="">
      <xdr:nvSpPr>
        <xdr:cNvPr id="73" name="フローチャート: 判断 72">
          <a:extLst>
            <a:ext uri="{FF2B5EF4-FFF2-40B4-BE49-F238E27FC236}">
              <a16:creationId xmlns:a16="http://schemas.microsoft.com/office/drawing/2014/main" id="{00000000-0008-0000-0D00-000049000000}"/>
            </a:ext>
          </a:extLst>
        </xdr:cNvPr>
        <xdr:cNvSpPr/>
      </xdr:nvSpPr>
      <xdr:spPr>
        <a:xfrm>
          <a:off x="3238500" y="5776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107315</xdr:rowOff>
    </xdr:from>
    <xdr:to>
      <xdr:col>11</xdr:col>
      <xdr:colOff>187325</xdr:colOff>
      <xdr:row>29</xdr:row>
      <xdr:rowOff>37465</xdr:rowOff>
    </xdr:to>
    <xdr:sp macro="" textlink="">
      <xdr:nvSpPr>
        <xdr:cNvPr id="74" name="フローチャート: 判断 73">
          <a:extLst>
            <a:ext uri="{FF2B5EF4-FFF2-40B4-BE49-F238E27FC236}">
              <a16:creationId xmlns:a16="http://schemas.microsoft.com/office/drawing/2014/main" id="{00000000-0008-0000-0D00-00004A000000}"/>
            </a:ext>
          </a:extLst>
        </xdr:cNvPr>
        <xdr:cNvSpPr/>
      </xdr:nvSpPr>
      <xdr:spPr>
        <a:xfrm>
          <a:off x="2476500" y="567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53340</xdr:rowOff>
    </xdr:from>
    <xdr:to>
      <xdr:col>7</xdr:col>
      <xdr:colOff>187325</xdr:colOff>
      <xdr:row>28</xdr:row>
      <xdr:rowOff>154940</xdr:rowOff>
    </xdr:to>
    <xdr:sp macro="" textlink="">
      <xdr:nvSpPr>
        <xdr:cNvPr id="75" name="フローチャート: 判断 74">
          <a:extLst>
            <a:ext uri="{FF2B5EF4-FFF2-40B4-BE49-F238E27FC236}">
              <a16:creationId xmlns:a16="http://schemas.microsoft.com/office/drawing/2014/main" id="{00000000-0008-0000-0D00-00004B000000}"/>
            </a:ext>
          </a:extLst>
        </xdr:cNvPr>
        <xdr:cNvSpPr/>
      </xdr:nvSpPr>
      <xdr:spPr>
        <a:xfrm>
          <a:off x="1714500" y="562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00000000-0008-0000-0D00-00004C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00000000-0008-0000-0D00-00004D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00000000-0008-0000-0D00-00004E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00000000-0008-0000-0D00-00004F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00000000-0008-0000-0D00-000050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42545</xdr:rowOff>
    </xdr:from>
    <xdr:to>
      <xdr:col>23</xdr:col>
      <xdr:colOff>136525</xdr:colOff>
      <xdr:row>28</xdr:row>
      <xdr:rowOff>144145</xdr:rowOff>
    </xdr:to>
    <xdr:sp macro="" textlink="">
      <xdr:nvSpPr>
        <xdr:cNvPr id="81" name="楕円 80">
          <a:extLst>
            <a:ext uri="{FF2B5EF4-FFF2-40B4-BE49-F238E27FC236}">
              <a16:creationId xmlns:a16="http://schemas.microsoft.com/office/drawing/2014/main" id="{00000000-0008-0000-0D00-000051000000}"/>
            </a:ext>
          </a:extLst>
        </xdr:cNvPr>
        <xdr:cNvSpPr/>
      </xdr:nvSpPr>
      <xdr:spPr>
        <a:xfrm>
          <a:off x="4711700" y="5614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65422</xdr:rowOff>
    </xdr:from>
    <xdr:ext cx="405111" cy="259045"/>
    <xdr:sp macro="" textlink="">
      <xdr:nvSpPr>
        <xdr:cNvPr id="82" name="有形固定資産減価償却率該当値テキスト">
          <a:extLst>
            <a:ext uri="{FF2B5EF4-FFF2-40B4-BE49-F238E27FC236}">
              <a16:creationId xmlns:a16="http://schemas.microsoft.com/office/drawing/2014/main" id="{00000000-0008-0000-0D00-000052000000}"/>
            </a:ext>
          </a:extLst>
        </xdr:cNvPr>
        <xdr:cNvSpPr txBox="1"/>
      </xdr:nvSpPr>
      <xdr:spPr>
        <a:xfrm>
          <a:off x="4813300" y="546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71332</xdr:rowOff>
    </xdr:from>
    <xdr:to>
      <xdr:col>19</xdr:col>
      <xdr:colOff>187325</xdr:colOff>
      <xdr:row>29</xdr:row>
      <xdr:rowOff>1482</xdr:rowOff>
    </xdr:to>
    <xdr:sp macro="" textlink="">
      <xdr:nvSpPr>
        <xdr:cNvPr id="83" name="楕円 82">
          <a:extLst>
            <a:ext uri="{FF2B5EF4-FFF2-40B4-BE49-F238E27FC236}">
              <a16:creationId xmlns:a16="http://schemas.microsoft.com/office/drawing/2014/main" id="{00000000-0008-0000-0D00-000053000000}"/>
            </a:ext>
          </a:extLst>
        </xdr:cNvPr>
        <xdr:cNvSpPr/>
      </xdr:nvSpPr>
      <xdr:spPr>
        <a:xfrm>
          <a:off x="4000500" y="5643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93345</xdr:rowOff>
    </xdr:from>
    <xdr:to>
      <xdr:col>23</xdr:col>
      <xdr:colOff>85725</xdr:colOff>
      <xdr:row>28</xdr:row>
      <xdr:rowOff>122132</xdr:rowOff>
    </xdr:to>
    <xdr:cxnSp macro="">
      <xdr:nvCxnSpPr>
        <xdr:cNvPr id="84" name="直線コネクタ 83">
          <a:extLst>
            <a:ext uri="{FF2B5EF4-FFF2-40B4-BE49-F238E27FC236}">
              <a16:creationId xmlns:a16="http://schemas.microsoft.com/office/drawing/2014/main" id="{00000000-0008-0000-0D00-000054000000}"/>
            </a:ext>
          </a:extLst>
        </xdr:cNvPr>
        <xdr:cNvCxnSpPr/>
      </xdr:nvCxnSpPr>
      <xdr:spPr>
        <a:xfrm flipV="1">
          <a:off x="4051300" y="5665470"/>
          <a:ext cx="711200" cy="28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46143</xdr:rowOff>
    </xdr:from>
    <xdr:to>
      <xdr:col>15</xdr:col>
      <xdr:colOff>187325</xdr:colOff>
      <xdr:row>28</xdr:row>
      <xdr:rowOff>147743</xdr:rowOff>
    </xdr:to>
    <xdr:sp macro="" textlink="">
      <xdr:nvSpPr>
        <xdr:cNvPr id="85" name="楕円 84">
          <a:extLst>
            <a:ext uri="{FF2B5EF4-FFF2-40B4-BE49-F238E27FC236}">
              <a16:creationId xmlns:a16="http://schemas.microsoft.com/office/drawing/2014/main" id="{00000000-0008-0000-0D00-000055000000}"/>
            </a:ext>
          </a:extLst>
        </xdr:cNvPr>
        <xdr:cNvSpPr/>
      </xdr:nvSpPr>
      <xdr:spPr>
        <a:xfrm>
          <a:off x="3238500" y="5618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96943</xdr:rowOff>
    </xdr:from>
    <xdr:to>
      <xdr:col>19</xdr:col>
      <xdr:colOff>136525</xdr:colOff>
      <xdr:row>28</xdr:row>
      <xdr:rowOff>122132</xdr:rowOff>
    </xdr:to>
    <xdr:cxnSp macro="">
      <xdr:nvCxnSpPr>
        <xdr:cNvPr id="86" name="直線コネクタ 85">
          <a:extLst>
            <a:ext uri="{FF2B5EF4-FFF2-40B4-BE49-F238E27FC236}">
              <a16:creationId xmlns:a16="http://schemas.microsoft.com/office/drawing/2014/main" id="{00000000-0008-0000-0D00-000056000000}"/>
            </a:ext>
          </a:extLst>
        </xdr:cNvPr>
        <xdr:cNvCxnSpPr/>
      </xdr:nvCxnSpPr>
      <xdr:spPr>
        <a:xfrm>
          <a:off x="3289300" y="5669068"/>
          <a:ext cx="762000" cy="25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35348</xdr:rowOff>
    </xdr:from>
    <xdr:to>
      <xdr:col>11</xdr:col>
      <xdr:colOff>187325</xdr:colOff>
      <xdr:row>28</xdr:row>
      <xdr:rowOff>136948</xdr:rowOff>
    </xdr:to>
    <xdr:sp macro="" textlink="">
      <xdr:nvSpPr>
        <xdr:cNvPr id="87" name="楕円 86">
          <a:extLst>
            <a:ext uri="{FF2B5EF4-FFF2-40B4-BE49-F238E27FC236}">
              <a16:creationId xmlns:a16="http://schemas.microsoft.com/office/drawing/2014/main" id="{00000000-0008-0000-0D00-000057000000}"/>
            </a:ext>
          </a:extLst>
        </xdr:cNvPr>
        <xdr:cNvSpPr/>
      </xdr:nvSpPr>
      <xdr:spPr>
        <a:xfrm>
          <a:off x="2476500" y="5607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86148</xdr:rowOff>
    </xdr:from>
    <xdr:to>
      <xdr:col>15</xdr:col>
      <xdr:colOff>136525</xdr:colOff>
      <xdr:row>28</xdr:row>
      <xdr:rowOff>96943</xdr:rowOff>
    </xdr:to>
    <xdr:cxnSp macro="">
      <xdr:nvCxnSpPr>
        <xdr:cNvPr id="88" name="直線コネクタ 87">
          <a:extLst>
            <a:ext uri="{FF2B5EF4-FFF2-40B4-BE49-F238E27FC236}">
              <a16:creationId xmlns:a16="http://schemas.microsoft.com/office/drawing/2014/main" id="{00000000-0008-0000-0D00-000058000000}"/>
            </a:ext>
          </a:extLst>
        </xdr:cNvPr>
        <xdr:cNvCxnSpPr/>
      </xdr:nvCxnSpPr>
      <xdr:spPr>
        <a:xfrm>
          <a:off x="2527300" y="5658273"/>
          <a:ext cx="76200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74930</xdr:rowOff>
    </xdr:from>
    <xdr:to>
      <xdr:col>7</xdr:col>
      <xdr:colOff>187325</xdr:colOff>
      <xdr:row>29</xdr:row>
      <xdr:rowOff>5080</xdr:rowOff>
    </xdr:to>
    <xdr:sp macro="" textlink="">
      <xdr:nvSpPr>
        <xdr:cNvPr id="89" name="楕円 88">
          <a:extLst>
            <a:ext uri="{FF2B5EF4-FFF2-40B4-BE49-F238E27FC236}">
              <a16:creationId xmlns:a16="http://schemas.microsoft.com/office/drawing/2014/main" id="{00000000-0008-0000-0D00-000059000000}"/>
            </a:ext>
          </a:extLst>
        </xdr:cNvPr>
        <xdr:cNvSpPr/>
      </xdr:nvSpPr>
      <xdr:spPr>
        <a:xfrm>
          <a:off x="1714500" y="5647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86148</xdr:rowOff>
    </xdr:from>
    <xdr:to>
      <xdr:col>11</xdr:col>
      <xdr:colOff>136525</xdr:colOff>
      <xdr:row>28</xdr:row>
      <xdr:rowOff>125730</xdr:rowOff>
    </xdr:to>
    <xdr:cxnSp macro="">
      <xdr:nvCxnSpPr>
        <xdr:cNvPr id="90" name="直線コネクタ 89">
          <a:extLst>
            <a:ext uri="{FF2B5EF4-FFF2-40B4-BE49-F238E27FC236}">
              <a16:creationId xmlns:a16="http://schemas.microsoft.com/office/drawing/2014/main" id="{00000000-0008-0000-0D00-00005A000000}"/>
            </a:ext>
          </a:extLst>
        </xdr:cNvPr>
        <xdr:cNvCxnSpPr/>
      </xdr:nvCxnSpPr>
      <xdr:spPr>
        <a:xfrm flipV="1">
          <a:off x="1765300" y="5658273"/>
          <a:ext cx="762000" cy="39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161730</xdr:rowOff>
    </xdr:from>
    <xdr:ext cx="405111" cy="259045"/>
    <xdr:sp macro="" textlink="">
      <xdr:nvSpPr>
        <xdr:cNvPr id="91" name="n_1aveValue有形固定資産減価償却率">
          <a:extLst>
            <a:ext uri="{FF2B5EF4-FFF2-40B4-BE49-F238E27FC236}">
              <a16:creationId xmlns:a16="http://schemas.microsoft.com/office/drawing/2014/main" id="{00000000-0008-0000-0D00-00005B000000}"/>
            </a:ext>
          </a:extLst>
        </xdr:cNvPr>
        <xdr:cNvSpPr txBox="1"/>
      </xdr:nvSpPr>
      <xdr:spPr>
        <a:xfrm>
          <a:off x="3836044" y="59053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125747</xdr:rowOff>
    </xdr:from>
    <xdr:ext cx="405111" cy="259045"/>
    <xdr:sp macro="" textlink="">
      <xdr:nvSpPr>
        <xdr:cNvPr id="92" name="n_2aveValue有形固定資産減価償却率">
          <a:extLst>
            <a:ext uri="{FF2B5EF4-FFF2-40B4-BE49-F238E27FC236}">
              <a16:creationId xmlns:a16="http://schemas.microsoft.com/office/drawing/2014/main" id="{00000000-0008-0000-0D00-00005C000000}"/>
            </a:ext>
          </a:extLst>
        </xdr:cNvPr>
        <xdr:cNvSpPr txBox="1"/>
      </xdr:nvSpPr>
      <xdr:spPr>
        <a:xfrm>
          <a:off x="3086744" y="5869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28592</xdr:rowOff>
    </xdr:from>
    <xdr:ext cx="405111" cy="259045"/>
    <xdr:sp macro="" textlink="">
      <xdr:nvSpPr>
        <xdr:cNvPr id="93" name="n_3aveValue有形固定資産減価償却率">
          <a:extLst>
            <a:ext uri="{FF2B5EF4-FFF2-40B4-BE49-F238E27FC236}">
              <a16:creationId xmlns:a16="http://schemas.microsoft.com/office/drawing/2014/main" id="{00000000-0008-0000-0D00-00005D000000}"/>
            </a:ext>
          </a:extLst>
        </xdr:cNvPr>
        <xdr:cNvSpPr txBox="1"/>
      </xdr:nvSpPr>
      <xdr:spPr>
        <a:xfrm>
          <a:off x="2324744" y="5772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17</xdr:rowOff>
    </xdr:from>
    <xdr:ext cx="405111" cy="259045"/>
    <xdr:sp macro="" textlink="">
      <xdr:nvSpPr>
        <xdr:cNvPr id="94" name="n_4aveValue有形固定資産減価償却率">
          <a:extLst>
            <a:ext uri="{FF2B5EF4-FFF2-40B4-BE49-F238E27FC236}">
              <a16:creationId xmlns:a16="http://schemas.microsoft.com/office/drawing/2014/main" id="{00000000-0008-0000-0D00-00005E000000}"/>
            </a:ext>
          </a:extLst>
        </xdr:cNvPr>
        <xdr:cNvSpPr txBox="1"/>
      </xdr:nvSpPr>
      <xdr:spPr>
        <a:xfrm>
          <a:off x="1562744" y="5400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18009</xdr:rowOff>
    </xdr:from>
    <xdr:ext cx="405111" cy="259045"/>
    <xdr:sp macro="" textlink="">
      <xdr:nvSpPr>
        <xdr:cNvPr id="95" name="n_1mainValue有形固定資産減価償却率">
          <a:extLst>
            <a:ext uri="{FF2B5EF4-FFF2-40B4-BE49-F238E27FC236}">
              <a16:creationId xmlns:a16="http://schemas.microsoft.com/office/drawing/2014/main" id="{00000000-0008-0000-0D00-00005F000000}"/>
            </a:ext>
          </a:extLst>
        </xdr:cNvPr>
        <xdr:cNvSpPr txBox="1"/>
      </xdr:nvSpPr>
      <xdr:spPr>
        <a:xfrm>
          <a:off x="3836044" y="5418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26</xdr:row>
      <xdr:rowOff>164270</xdr:rowOff>
    </xdr:from>
    <xdr:ext cx="405111" cy="259045"/>
    <xdr:sp macro="" textlink="">
      <xdr:nvSpPr>
        <xdr:cNvPr id="96" name="n_2mainValue有形固定資産減価償却率">
          <a:extLst>
            <a:ext uri="{FF2B5EF4-FFF2-40B4-BE49-F238E27FC236}">
              <a16:creationId xmlns:a16="http://schemas.microsoft.com/office/drawing/2014/main" id="{00000000-0008-0000-0D00-000060000000}"/>
            </a:ext>
          </a:extLst>
        </xdr:cNvPr>
        <xdr:cNvSpPr txBox="1"/>
      </xdr:nvSpPr>
      <xdr:spPr>
        <a:xfrm>
          <a:off x="3086744" y="53934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26</xdr:row>
      <xdr:rowOff>153475</xdr:rowOff>
    </xdr:from>
    <xdr:ext cx="405111" cy="259045"/>
    <xdr:sp macro="" textlink="">
      <xdr:nvSpPr>
        <xdr:cNvPr id="97" name="n_3mainValue有形固定資産減価償却率">
          <a:extLst>
            <a:ext uri="{FF2B5EF4-FFF2-40B4-BE49-F238E27FC236}">
              <a16:creationId xmlns:a16="http://schemas.microsoft.com/office/drawing/2014/main" id="{00000000-0008-0000-0D00-000061000000}"/>
            </a:ext>
          </a:extLst>
        </xdr:cNvPr>
        <xdr:cNvSpPr txBox="1"/>
      </xdr:nvSpPr>
      <xdr:spPr>
        <a:xfrm>
          <a:off x="2324744" y="5382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167657</xdr:rowOff>
    </xdr:from>
    <xdr:ext cx="405111" cy="259045"/>
    <xdr:sp macro="" textlink="">
      <xdr:nvSpPr>
        <xdr:cNvPr id="98" name="n_4mainValue有形固定資産減価償却率">
          <a:extLst>
            <a:ext uri="{FF2B5EF4-FFF2-40B4-BE49-F238E27FC236}">
              <a16:creationId xmlns:a16="http://schemas.microsoft.com/office/drawing/2014/main" id="{00000000-0008-0000-0D00-000062000000}"/>
            </a:ext>
          </a:extLst>
        </xdr:cNvPr>
        <xdr:cNvSpPr txBox="1"/>
      </xdr:nvSpPr>
      <xdr:spPr>
        <a:xfrm>
          <a:off x="1562744" y="5739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00000000-0008-0000-0D00-000063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00000000-0008-0000-0D00-000064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00000000-0008-0000-0D00-000065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[ 442.5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00000000-0008-0000-0D00-000066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00000000-0008-0000-0D00-000067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00000000-0008-0000-0D00-000068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00000000-0008-0000-0D00-000069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00000000-0008-0000-0D00-00006A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00000000-0008-0000-0D00-00006B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00000000-0008-0000-0D00-00006C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00000000-0008-0000-0D00-00006D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00000000-0008-0000-0D00-00006E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00000000-0008-0000-0D00-00006F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前年度から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93.7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ポイント高い数値になっており、類似団体数値より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105.1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高い数値となっており、昨年度と比較すると類似団体との差が大きくなっている。今後多くの公共施設が更新を控えており、数値が増加することが予測されるため公共施設等総合管理計画に基づいた施設管理と、施設規模の見直しを進め地方債発行額の抑制に努めていく。</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00000000-0008-0000-0D00-000070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00000000-0008-0000-0D00-000071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00000000-0008-0000-0D00-000072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5" name="直線コネクタ 114">
          <a:extLst>
            <a:ext uri="{FF2B5EF4-FFF2-40B4-BE49-F238E27FC236}">
              <a16:creationId xmlns:a16="http://schemas.microsoft.com/office/drawing/2014/main" id="{00000000-0008-0000-0D00-000073000000}"/>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6" name="テキスト ボックス 115">
          <a:extLst>
            <a:ext uri="{FF2B5EF4-FFF2-40B4-BE49-F238E27FC236}">
              <a16:creationId xmlns:a16="http://schemas.microsoft.com/office/drawing/2014/main" id="{00000000-0008-0000-0D00-000074000000}"/>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7" name="直線コネクタ 116">
          <a:extLst>
            <a:ext uri="{FF2B5EF4-FFF2-40B4-BE49-F238E27FC236}">
              <a16:creationId xmlns:a16="http://schemas.microsoft.com/office/drawing/2014/main" id="{00000000-0008-0000-0D00-000075000000}"/>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8" name="テキスト ボックス 117">
          <a:extLst>
            <a:ext uri="{FF2B5EF4-FFF2-40B4-BE49-F238E27FC236}">
              <a16:creationId xmlns:a16="http://schemas.microsoft.com/office/drawing/2014/main" id="{00000000-0008-0000-0D00-000076000000}"/>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9" name="直線コネクタ 118">
          <a:extLst>
            <a:ext uri="{FF2B5EF4-FFF2-40B4-BE49-F238E27FC236}">
              <a16:creationId xmlns:a16="http://schemas.microsoft.com/office/drawing/2014/main" id="{00000000-0008-0000-0D00-000077000000}"/>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0" name="テキスト ボックス 119">
          <a:extLst>
            <a:ext uri="{FF2B5EF4-FFF2-40B4-BE49-F238E27FC236}">
              <a16:creationId xmlns:a16="http://schemas.microsoft.com/office/drawing/2014/main" id="{00000000-0008-0000-0D00-000078000000}"/>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1" name="直線コネクタ 120">
          <a:extLst>
            <a:ext uri="{FF2B5EF4-FFF2-40B4-BE49-F238E27FC236}">
              <a16:creationId xmlns:a16="http://schemas.microsoft.com/office/drawing/2014/main" id="{00000000-0008-0000-0D00-000079000000}"/>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2" name="テキスト ボックス 121">
          <a:extLst>
            <a:ext uri="{FF2B5EF4-FFF2-40B4-BE49-F238E27FC236}">
              <a16:creationId xmlns:a16="http://schemas.microsoft.com/office/drawing/2014/main" id="{00000000-0008-0000-0D00-00007A000000}"/>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3" name="直線コネクタ 122">
          <a:extLst>
            <a:ext uri="{FF2B5EF4-FFF2-40B4-BE49-F238E27FC236}">
              <a16:creationId xmlns:a16="http://schemas.microsoft.com/office/drawing/2014/main" id="{00000000-0008-0000-0D00-00007B000000}"/>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4" name="テキスト ボックス 123">
          <a:extLst>
            <a:ext uri="{FF2B5EF4-FFF2-40B4-BE49-F238E27FC236}">
              <a16:creationId xmlns:a16="http://schemas.microsoft.com/office/drawing/2014/main" id="{00000000-0008-0000-0D00-00007C000000}"/>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5" name="直線コネクタ 124">
          <a:extLst>
            <a:ext uri="{FF2B5EF4-FFF2-40B4-BE49-F238E27FC236}">
              <a16:creationId xmlns:a16="http://schemas.microsoft.com/office/drawing/2014/main" id="{00000000-0008-0000-0D00-00007D000000}"/>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6" name="テキスト ボックス 125">
          <a:extLst>
            <a:ext uri="{FF2B5EF4-FFF2-40B4-BE49-F238E27FC236}">
              <a16:creationId xmlns:a16="http://schemas.microsoft.com/office/drawing/2014/main" id="{00000000-0008-0000-0D00-00007E000000}"/>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00000000-0008-0000-0D00-00007F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a16="http://schemas.microsoft.com/office/drawing/2014/main" id="{00000000-0008-0000-0D00-000080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97418</xdr:rowOff>
    </xdr:to>
    <xdr:cxnSp macro="">
      <xdr:nvCxnSpPr>
        <xdr:cNvPr id="129" name="直線コネクタ 128">
          <a:extLst>
            <a:ext uri="{FF2B5EF4-FFF2-40B4-BE49-F238E27FC236}">
              <a16:creationId xmlns:a16="http://schemas.microsoft.com/office/drawing/2014/main" id="{00000000-0008-0000-0D00-000081000000}"/>
            </a:ext>
          </a:extLst>
        </xdr:cNvPr>
        <xdr:cNvCxnSpPr/>
      </xdr:nvCxnSpPr>
      <xdr:spPr>
        <a:xfrm flipV="1">
          <a:off x="14793595" y="5261428"/>
          <a:ext cx="1269" cy="14368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101245</xdr:rowOff>
    </xdr:from>
    <xdr:ext cx="469744" cy="259045"/>
    <xdr:sp macro="" textlink="">
      <xdr:nvSpPr>
        <xdr:cNvPr id="130" name="債務償還比率最小値テキスト">
          <a:extLst>
            <a:ext uri="{FF2B5EF4-FFF2-40B4-BE49-F238E27FC236}">
              <a16:creationId xmlns:a16="http://schemas.microsoft.com/office/drawing/2014/main" id="{00000000-0008-0000-0D00-000082000000}"/>
            </a:ext>
          </a:extLst>
        </xdr:cNvPr>
        <xdr:cNvSpPr txBox="1"/>
      </xdr:nvSpPr>
      <xdr:spPr>
        <a:xfrm>
          <a:off x="14846300" y="6702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97418</xdr:rowOff>
    </xdr:from>
    <xdr:to>
      <xdr:col>76</xdr:col>
      <xdr:colOff>111125</xdr:colOff>
      <xdr:row>34</xdr:row>
      <xdr:rowOff>97418</xdr:rowOff>
    </xdr:to>
    <xdr:cxnSp macro="">
      <xdr:nvCxnSpPr>
        <xdr:cNvPr id="131" name="直線コネクタ 130">
          <a:extLst>
            <a:ext uri="{FF2B5EF4-FFF2-40B4-BE49-F238E27FC236}">
              <a16:creationId xmlns:a16="http://schemas.microsoft.com/office/drawing/2014/main" id="{00000000-0008-0000-0D00-000083000000}"/>
            </a:ext>
          </a:extLst>
        </xdr:cNvPr>
        <xdr:cNvCxnSpPr/>
      </xdr:nvCxnSpPr>
      <xdr:spPr>
        <a:xfrm>
          <a:off x="14706600" y="6698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2" name="債務償還比率最大値テキスト">
          <a:extLst>
            <a:ext uri="{FF2B5EF4-FFF2-40B4-BE49-F238E27FC236}">
              <a16:creationId xmlns:a16="http://schemas.microsoft.com/office/drawing/2014/main" id="{00000000-0008-0000-0D00-000084000000}"/>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3" name="直線コネクタ 132">
          <a:extLst>
            <a:ext uri="{FF2B5EF4-FFF2-40B4-BE49-F238E27FC236}">
              <a16:creationId xmlns:a16="http://schemas.microsoft.com/office/drawing/2014/main" id="{00000000-0008-0000-0D00-000085000000}"/>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10249</xdr:rowOff>
    </xdr:from>
    <xdr:ext cx="469744" cy="259045"/>
    <xdr:sp macro="" textlink="">
      <xdr:nvSpPr>
        <xdr:cNvPr id="134" name="債務償還比率平均値テキスト">
          <a:extLst>
            <a:ext uri="{FF2B5EF4-FFF2-40B4-BE49-F238E27FC236}">
              <a16:creationId xmlns:a16="http://schemas.microsoft.com/office/drawing/2014/main" id="{00000000-0008-0000-0D00-000086000000}"/>
            </a:ext>
          </a:extLst>
        </xdr:cNvPr>
        <xdr:cNvSpPr txBox="1"/>
      </xdr:nvSpPr>
      <xdr:spPr>
        <a:xfrm>
          <a:off x="14846300" y="55823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158822</xdr:rowOff>
    </xdr:from>
    <xdr:to>
      <xdr:col>76</xdr:col>
      <xdr:colOff>73025</xdr:colOff>
      <xdr:row>29</xdr:row>
      <xdr:rowOff>88972</xdr:rowOff>
    </xdr:to>
    <xdr:sp macro="" textlink="">
      <xdr:nvSpPr>
        <xdr:cNvPr id="135" name="フローチャート: 判断 134">
          <a:extLst>
            <a:ext uri="{FF2B5EF4-FFF2-40B4-BE49-F238E27FC236}">
              <a16:creationId xmlns:a16="http://schemas.microsoft.com/office/drawing/2014/main" id="{00000000-0008-0000-0D00-000087000000}"/>
            </a:ext>
          </a:extLst>
        </xdr:cNvPr>
        <xdr:cNvSpPr/>
      </xdr:nvSpPr>
      <xdr:spPr>
        <a:xfrm>
          <a:off x="14744700" y="5730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137233</xdr:rowOff>
    </xdr:from>
    <xdr:to>
      <xdr:col>72</xdr:col>
      <xdr:colOff>123825</xdr:colOff>
      <xdr:row>29</xdr:row>
      <xdr:rowOff>67383</xdr:rowOff>
    </xdr:to>
    <xdr:sp macro="" textlink="">
      <xdr:nvSpPr>
        <xdr:cNvPr id="136" name="フローチャート: 判断 135">
          <a:extLst>
            <a:ext uri="{FF2B5EF4-FFF2-40B4-BE49-F238E27FC236}">
              <a16:creationId xmlns:a16="http://schemas.microsoft.com/office/drawing/2014/main" id="{00000000-0008-0000-0D00-000088000000}"/>
            </a:ext>
          </a:extLst>
        </xdr:cNvPr>
        <xdr:cNvSpPr/>
      </xdr:nvSpPr>
      <xdr:spPr>
        <a:xfrm>
          <a:off x="14033500" y="5709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87304</xdr:rowOff>
    </xdr:from>
    <xdr:to>
      <xdr:col>68</xdr:col>
      <xdr:colOff>123825</xdr:colOff>
      <xdr:row>30</xdr:row>
      <xdr:rowOff>17454</xdr:rowOff>
    </xdr:to>
    <xdr:sp macro="" textlink="">
      <xdr:nvSpPr>
        <xdr:cNvPr id="137" name="フローチャート: 判断 136">
          <a:extLst>
            <a:ext uri="{FF2B5EF4-FFF2-40B4-BE49-F238E27FC236}">
              <a16:creationId xmlns:a16="http://schemas.microsoft.com/office/drawing/2014/main" id="{00000000-0008-0000-0D00-000089000000}"/>
            </a:ext>
          </a:extLst>
        </xdr:cNvPr>
        <xdr:cNvSpPr/>
      </xdr:nvSpPr>
      <xdr:spPr>
        <a:xfrm>
          <a:off x="13271500" y="5830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93164</xdr:rowOff>
    </xdr:from>
    <xdr:to>
      <xdr:col>64</xdr:col>
      <xdr:colOff>123825</xdr:colOff>
      <xdr:row>30</xdr:row>
      <xdr:rowOff>23314</xdr:rowOff>
    </xdr:to>
    <xdr:sp macro="" textlink="">
      <xdr:nvSpPr>
        <xdr:cNvPr id="138" name="フローチャート: 判断 137">
          <a:extLst>
            <a:ext uri="{FF2B5EF4-FFF2-40B4-BE49-F238E27FC236}">
              <a16:creationId xmlns:a16="http://schemas.microsoft.com/office/drawing/2014/main" id="{00000000-0008-0000-0D00-00008A000000}"/>
            </a:ext>
          </a:extLst>
        </xdr:cNvPr>
        <xdr:cNvSpPr/>
      </xdr:nvSpPr>
      <xdr:spPr>
        <a:xfrm>
          <a:off x="12509500" y="583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110281</xdr:rowOff>
    </xdr:from>
    <xdr:to>
      <xdr:col>60</xdr:col>
      <xdr:colOff>123825</xdr:colOff>
      <xdr:row>30</xdr:row>
      <xdr:rowOff>40431</xdr:rowOff>
    </xdr:to>
    <xdr:sp macro="" textlink="">
      <xdr:nvSpPr>
        <xdr:cNvPr id="139" name="フローチャート: 判断 138">
          <a:extLst>
            <a:ext uri="{FF2B5EF4-FFF2-40B4-BE49-F238E27FC236}">
              <a16:creationId xmlns:a16="http://schemas.microsoft.com/office/drawing/2014/main" id="{00000000-0008-0000-0D00-00008B000000}"/>
            </a:ext>
          </a:extLst>
        </xdr:cNvPr>
        <xdr:cNvSpPr/>
      </xdr:nvSpPr>
      <xdr:spPr>
        <a:xfrm>
          <a:off x="11747500" y="5853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00000000-0008-0000-0D00-00008C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00000000-0008-0000-0D00-00008D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00000000-0008-0000-0D00-00008E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00000000-0008-0000-0D00-00008F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00000000-0008-0000-0D00-000090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149452</xdr:rowOff>
    </xdr:from>
    <xdr:to>
      <xdr:col>76</xdr:col>
      <xdr:colOff>73025</xdr:colOff>
      <xdr:row>30</xdr:row>
      <xdr:rowOff>79602</xdr:rowOff>
    </xdr:to>
    <xdr:sp macro="" textlink="">
      <xdr:nvSpPr>
        <xdr:cNvPr id="145" name="楕円 144">
          <a:extLst>
            <a:ext uri="{FF2B5EF4-FFF2-40B4-BE49-F238E27FC236}">
              <a16:creationId xmlns:a16="http://schemas.microsoft.com/office/drawing/2014/main" id="{00000000-0008-0000-0D00-000091000000}"/>
            </a:ext>
          </a:extLst>
        </xdr:cNvPr>
        <xdr:cNvSpPr/>
      </xdr:nvSpPr>
      <xdr:spPr>
        <a:xfrm>
          <a:off x="14744700" y="5893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127879</xdr:rowOff>
    </xdr:from>
    <xdr:ext cx="469744" cy="259045"/>
    <xdr:sp macro="" textlink="">
      <xdr:nvSpPr>
        <xdr:cNvPr id="146" name="債務償還比率該当値テキスト">
          <a:extLst>
            <a:ext uri="{FF2B5EF4-FFF2-40B4-BE49-F238E27FC236}">
              <a16:creationId xmlns:a16="http://schemas.microsoft.com/office/drawing/2014/main" id="{00000000-0008-0000-0D00-000092000000}"/>
            </a:ext>
          </a:extLst>
        </xdr:cNvPr>
        <xdr:cNvSpPr txBox="1"/>
      </xdr:nvSpPr>
      <xdr:spPr>
        <a:xfrm>
          <a:off x="14846300" y="5871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4953</xdr:rowOff>
    </xdr:from>
    <xdr:to>
      <xdr:col>72</xdr:col>
      <xdr:colOff>123825</xdr:colOff>
      <xdr:row>29</xdr:row>
      <xdr:rowOff>106553</xdr:rowOff>
    </xdr:to>
    <xdr:sp macro="" textlink="">
      <xdr:nvSpPr>
        <xdr:cNvPr id="147" name="楕円 146">
          <a:extLst>
            <a:ext uri="{FF2B5EF4-FFF2-40B4-BE49-F238E27FC236}">
              <a16:creationId xmlns:a16="http://schemas.microsoft.com/office/drawing/2014/main" id="{00000000-0008-0000-0D00-000093000000}"/>
            </a:ext>
          </a:extLst>
        </xdr:cNvPr>
        <xdr:cNvSpPr/>
      </xdr:nvSpPr>
      <xdr:spPr>
        <a:xfrm>
          <a:off x="14033500" y="574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55753</xdr:rowOff>
    </xdr:from>
    <xdr:to>
      <xdr:col>76</xdr:col>
      <xdr:colOff>22225</xdr:colOff>
      <xdr:row>30</xdr:row>
      <xdr:rowOff>28802</xdr:rowOff>
    </xdr:to>
    <xdr:cxnSp macro="">
      <xdr:nvCxnSpPr>
        <xdr:cNvPr id="148" name="直線コネクタ 147">
          <a:extLst>
            <a:ext uri="{FF2B5EF4-FFF2-40B4-BE49-F238E27FC236}">
              <a16:creationId xmlns:a16="http://schemas.microsoft.com/office/drawing/2014/main" id="{00000000-0008-0000-0D00-000094000000}"/>
            </a:ext>
          </a:extLst>
        </xdr:cNvPr>
        <xdr:cNvCxnSpPr/>
      </xdr:nvCxnSpPr>
      <xdr:spPr>
        <a:xfrm>
          <a:off x="14084300" y="5799328"/>
          <a:ext cx="711200" cy="144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78704</xdr:rowOff>
    </xdr:from>
    <xdr:to>
      <xdr:col>68</xdr:col>
      <xdr:colOff>123825</xdr:colOff>
      <xdr:row>31</xdr:row>
      <xdr:rowOff>8854</xdr:rowOff>
    </xdr:to>
    <xdr:sp macro="" textlink="">
      <xdr:nvSpPr>
        <xdr:cNvPr id="149" name="楕円 148">
          <a:extLst>
            <a:ext uri="{FF2B5EF4-FFF2-40B4-BE49-F238E27FC236}">
              <a16:creationId xmlns:a16="http://schemas.microsoft.com/office/drawing/2014/main" id="{00000000-0008-0000-0D00-000095000000}"/>
            </a:ext>
          </a:extLst>
        </xdr:cNvPr>
        <xdr:cNvSpPr/>
      </xdr:nvSpPr>
      <xdr:spPr>
        <a:xfrm>
          <a:off x="13271500" y="5993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55753</xdr:rowOff>
    </xdr:from>
    <xdr:to>
      <xdr:col>72</xdr:col>
      <xdr:colOff>73025</xdr:colOff>
      <xdr:row>30</xdr:row>
      <xdr:rowOff>129504</xdr:rowOff>
    </xdr:to>
    <xdr:cxnSp macro="">
      <xdr:nvCxnSpPr>
        <xdr:cNvPr id="150" name="直線コネクタ 149">
          <a:extLst>
            <a:ext uri="{FF2B5EF4-FFF2-40B4-BE49-F238E27FC236}">
              <a16:creationId xmlns:a16="http://schemas.microsoft.com/office/drawing/2014/main" id="{00000000-0008-0000-0D00-000096000000}"/>
            </a:ext>
          </a:extLst>
        </xdr:cNvPr>
        <xdr:cNvCxnSpPr/>
      </xdr:nvCxnSpPr>
      <xdr:spPr>
        <a:xfrm flipV="1">
          <a:off x="13322300" y="5799328"/>
          <a:ext cx="762000" cy="245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90152</xdr:rowOff>
    </xdr:from>
    <xdr:to>
      <xdr:col>64</xdr:col>
      <xdr:colOff>123825</xdr:colOff>
      <xdr:row>32</xdr:row>
      <xdr:rowOff>20302</xdr:rowOff>
    </xdr:to>
    <xdr:sp macro="" textlink="">
      <xdr:nvSpPr>
        <xdr:cNvPr id="151" name="楕円 150">
          <a:extLst>
            <a:ext uri="{FF2B5EF4-FFF2-40B4-BE49-F238E27FC236}">
              <a16:creationId xmlns:a16="http://schemas.microsoft.com/office/drawing/2014/main" id="{00000000-0008-0000-0D00-000097000000}"/>
            </a:ext>
          </a:extLst>
        </xdr:cNvPr>
        <xdr:cNvSpPr/>
      </xdr:nvSpPr>
      <xdr:spPr>
        <a:xfrm>
          <a:off x="12509500" y="6176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129504</xdr:rowOff>
    </xdr:from>
    <xdr:to>
      <xdr:col>68</xdr:col>
      <xdr:colOff>73025</xdr:colOff>
      <xdr:row>31</xdr:row>
      <xdr:rowOff>140952</xdr:rowOff>
    </xdr:to>
    <xdr:cxnSp macro="">
      <xdr:nvCxnSpPr>
        <xdr:cNvPr id="152" name="直線コネクタ 151">
          <a:extLst>
            <a:ext uri="{FF2B5EF4-FFF2-40B4-BE49-F238E27FC236}">
              <a16:creationId xmlns:a16="http://schemas.microsoft.com/office/drawing/2014/main" id="{00000000-0008-0000-0D00-000098000000}"/>
            </a:ext>
          </a:extLst>
        </xdr:cNvPr>
        <xdr:cNvCxnSpPr/>
      </xdr:nvCxnSpPr>
      <xdr:spPr>
        <a:xfrm flipV="1">
          <a:off x="12560300" y="6044529"/>
          <a:ext cx="762000" cy="182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95939</xdr:rowOff>
    </xdr:from>
    <xdr:to>
      <xdr:col>60</xdr:col>
      <xdr:colOff>123825</xdr:colOff>
      <xdr:row>30</xdr:row>
      <xdr:rowOff>26089</xdr:rowOff>
    </xdr:to>
    <xdr:sp macro="" textlink="">
      <xdr:nvSpPr>
        <xdr:cNvPr id="153" name="楕円 152">
          <a:extLst>
            <a:ext uri="{FF2B5EF4-FFF2-40B4-BE49-F238E27FC236}">
              <a16:creationId xmlns:a16="http://schemas.microsoft.com/office/drawing/2014/main" id="{00000000-0008-0000-0D00-000099000000}"/>
            </a:ext>
          </a:extLst>
        </xdr:cNvPr>
        <xdr:cNvSpPr/>
      </xdr:nvSpPr>
      <xdr:spPr>
        <a:xfrm>
          <a:off x="11747500" y="5839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146739</xdr:rowOff>
    </xdr:from>
    <xdr:to>
      <xdr:col>64</xdr:col>
      <xdr:colOff>73025</xdr:colOff>
      <xdr:row>31</xdr:row>
      <xdr:rowOff>140952</xdr:rowOff>
    </xdr:to>
    <xdr:cxnSp macro="">
      <xdr:nvCxnSpPr>
        <xdr:cNvPr id="154" name="直線コネクタ 153">
          <a:extLst>
            <a:ext uri="{FF2B5EF4-FFF2-40B4-BE49-F238E27FC236}">
              <a16:creationId xmlns:a16="http://schemas.microsoft.com/office/drawing/2014/main" id="{00000000-0008-0000-0D00-00009A000000}"/>
            </a:ext>
          </a:extLst>
        </xdr:cNvPr>
        <xdr:cNvCxnSpPr/>
      </xdr:nvCxnSpPr>
      <xdr:spPr>
        <a:xfrm>
          <a:off x="11798300" y="5890314"/>
          <a:ext cx="762000" cy="337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83910</xdr:rowOff>
    </xdr:from>
    <xdr:ext cx="469744" cy="259045"/>
    <xdr:sp macro="" textlink="">
      <xdr:nvSpPr>
        <xdr:cNvPr id="155" name="n_1aveValue債務償還比率">
          <a:extLst>
            <a:ext uri="{FF2B5EF4-FFF2-40B4-BE49-F238E27FC236}">
              <a16:creationId xmlns:a16="http://schemas.microsoft.com/office/drawing/2014/main" id="{00000000-0008-0000-0D00-00009B000000}"/>
            </a:ext>
          </a:extLst>
        </xdr:cNvPr>
        <xdr:cNvSpPr txBox="1"/>
      </xdr:nvSpPr>
      <xdr:spPr>
        <a:xfrm>
          <a:off x="13836727" y="5484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33981</xdr:rowOff>
    </xdr:from>
    <xdr:ext cx="469744" cy="259045"/>
    <xdr:sp macro="" textlink="">
      <xdr:nvSpPr>
        <xdr:cNvPr id="156" name="n_2aveValue債務償還比率">
          <a:extLst>
            <a:ext uri="{FF2B5EF4-FFF2-40B4-BE49-F238E27FC236}">
              <a16:creationId xmlns:a16="http://schemas.microsoft.com/office/drawing/2014/main" id="{00000000-0008-0000-0D00-00009C000000}"/>
            </a:ext>
          </a:extLst>
        </xdr:cNvPr>
        <xdr:cNvSpPr txBox="1"/>
      </xdr:nvSpPr>
      <xdr:spPr>
        <a:xfrm>
          <a:off x="13087427" y="5606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39841</xdr:rowOff>
    </xdr:from>
    <xdr:ext cx="469744" cy="259045"/>
    <xdr:sp macro="" textlink="">
      <xdr:nvSpPr>
        <xdr:cNvPr id="157" name="n_3aveValue債務償還比率">
          <a:extLst>
            <a:ext uri="{FF2B5EF4-FFF2-40B4-BE49-F238E27FC236}">
              <a16:creationId xmlns:a16="http://schemas.microsoft.com/office/drawing/2014/main" id="{00000000-0008-0000-0D00-00009D000000}"/>
            </a:ext>
          </a:extLst>
        </xdr:cNvPr>
        <xdr:cNvSpPr txBox="1"/>
      </xdr:nvSpPr>
      <xdr:spPr>
        <a:xfrm>
          <a:off x="12325427" y="56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31558</xdr:rowOff>
    </xdr:from>
    <xdr:ext cx="469744" cy="259045"/>
    <xdr:sp macro="" textlink="">
      <xdr:nvSpPr>
        <xdr:cNvPr id="158" name="n_4aveValue債務償還比率">
          <a:extLst>
            <a:ext uri="{FF2B5EF4-FFF2-40B4-BE49-F238E27FC236}">
              <a16:creationId xmlns:a16="http://schemas.microsoft.com/office/drawing/2014/main" id="{00000000-0008-0000-0D00-00009E000000}"/>
            </a:ext>
          </a:extLst>
        </xdr:cNvPr>
        <xdr:cNvSpPr txBox="1"/>
      </xdr:nvSpPr>
      <xdr:spPr>
        <a:xfrm>
          <a:off x="11563427" y="5946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97680</xdr:rowOff>
    </xdr:from>
    <xdr:ext cx="469744" cy="259045"/>
    <xdr:sp macro="" textlink="">
      <xdr:nvSpPr>
        <xdr:cNvPr id="159" name="n_1mainValue債務償還比率">
          <a:extLst>
            <a:ext uri="{FF2B5EF4-FFF2-40B4-BE49-F238E27FC236}">
              <a16:creationId xmlns:a16="http://schemas.microsoft.com/office/drawing/2014/main" id="{00000000-0008-0000-0D00-00009F000000}"/>
            </a:ext>
          </a:extLst>
        </xdr:cNvPr>
        <xdr:cNvSpPr txBox="1"/>
      </xdr:nvSpPr>
      <xdr:spPr>
        <a:xfrm>
          <a:off x="13836727" y="5841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171431</xdr:rowOff>
    </xdr:from>
    <xdr:ext cx="469744" cy="259045"/>
    <xdr:sp macro="" textlink="">
      <xdr:nvSpPr>
        <xdr:cNvPr id="160" name="n_2mainValue債務償還比率">
          <a:extLst>
            <a:ext uri="{FF2B5EF4-FFF2-40B4-BE49-F238E27FC236}">
              <a16:creationId xmlns:a16="http://schemas.microsoft.com/office/drawing/2014/main" id="{00000000-0008-0000-0D00-0000A0000000}"/>
            </a:ext>
          </a:extLst>
        </xdr:cNvPr>
        <xdr:cNvSpPr txBox="1"/>
      </xdr:nvSpPr>
      <xdr:spPr>
        <a:xfrm>
          <a:off x="13087427" y="6086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11429</xdr:rowOff>
    </xdr:from>
    <xdr:ext cx="469744" cy="259045"/>
    <xdr:sp macro="" textlink="">
      <xdr:nvSpPr>
        <xdr:cNvPr id="161" name="n_3mainValue債務償還比率">
          <a:extLst>
            <a:ext uri="{FF2B5EF4-FFF2-40B4-BE49-F238E27FC236}">
              <a16:creationId xmlns:a16="http://schemas.microsoft.com/office/drawing/2014/main" id="{00000000-0008-0000-0D00-0000A1000000}"/>
            </a:ext>
          </a:extLst>
        </xdr:cNvPr>
        <xdr:cNvSpPr txBox="1"/>
      </xdr:nvSpPr>
      <xdr:spPr>
        <a:xfrm>
          <a:off x="12325427" y="6269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42616</xdr:rowOff>
    </xdr:from>
    <xdr:ext cx="469744" cy="259045"/>
    <xdr:sp macro="" textlink="">
      <xdr:nvSpPr>
        <xdr:cNvPr id="162" name="n_4mainValue債務償還比率">
          <a:extLst>
            <a:ext uri="{FF2B5EF4-FFF2-40B4-BE49-F238E27FC236}">
              <a16:creationId xmlns:a16="http://schemas.microsoft.com/office/drawing/2014/main" id="{00000000-0008-0000-0D00-0000A2000000}"/>
            </a:ext>
          </a:extLst>
        </xdr:cNvPr>
        <xdr:cNvSpPr txBox="1"/>
      </xdr:nvSpPr>
      <xdr:spPr>
        <a:xfrm>
          <a:off x="11563427" y="5614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a:extLst>
            <a:ext uri="{FF2B5EF4-FFF2-40B4-BE49-F238E27FC236}">
              <a16:creationId xmlns:a16="http://schemas.microsoft.com/office/drawing/2014/main" id="{00000000-0008-0000-0D00-0000A3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a:extLst>
            <a:ext uri="{FF2B5EF4-FFF2-40B4-BE49-F238E27FC236}">
              <a16:creationId xmlns:a16="http://schemas.microsoft.com/office/drawing/2014/main" id="{00000000-0008-0000-0D00-0000A4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a:extLst>
            <a:ext uri="{FF2B5EF4-FFF2-40B4-BE49-F238E27FC236}">
              <a16:creationId xmlns:a16="http://schemas.microsoft.com/office/drawing/2014/main" id="{00000000-0008-0000-0D00-0000A5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a:extLst>
            <a:ext uri="{FF2B5EF4-FFF2-40B4-BE49-F238E27FC236}">
              <a16:creationId xmlns:a16="http://schemas.microsoft.com/office/drawing/2014/main" id="{00000000-0008-0000-0D00-0000A6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a:extLst>
            <a:ext uri="{FF2B5EF4-FFF2-40B4-BE49-F238E27FC236}">
              <a16:creationId xmlns:a16="http://schemas.microsoft.com/office/drawing/2014/main" id="{00000000-0008-0000-0D00-0000A7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a:extLst>
            <a:ext uri="{FF2B5EF4-FFF2-40B4-BE49-F238E27FC236}">
              <a16:creationId xmlns:a16="http://schemas.microsoft.com/office/drawing/2014/main" id="{00000000-0008-0000-0D00-0000A8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鹿児島県与論町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5,078
5,064
20.58
6,128,544
5,893,042
120,225
3,052,351
6,404,389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31.5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E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E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E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E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E00-00002D0000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E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E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E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E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E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E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E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0000000-0008-0000-0E00-00003700000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0000000-0008-0000-0E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121920</xdr:rowOff>
    </xdr:from>
    <xdr:to>
      <xdr:col>24</xdr:col>
      <xdr:colOff>62865</xdr:colOff>
      <xdr:row>41</xdr:row>
      <xdr:rowOff>167640</xdr:rowOff>
    </xdr:to>
    <xdr:cxnSp macro="">
      <xdr:nvCxnSpPr>
        <xdr:cNvPr id="57" name="直線コネクタ 56">
          <a:extLst>
            <a:ext uri="{FF2B5EF4-FFF2-40B4-BE49-F238E27FC236}">
              <a16:creationId xmlns:a16="http://schemas.microsoft.com/office/drawing/2014/main" id="{00000000-0008-0000-0E00-000039000000}"/>
            </a:ext>
          </a:extLst>
        </xdr:cNvPr>
        <xdr:cNvCxnSpPr/>
      </xdr:nvCxnSpPr>
      <xdr:spPr>
        <a:xfrm flipV="1">
          <a:off x="4634865" y="5608320"/>
          <a:ext cx="0" cy="1588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17</xdr:rowOff>
    </xdr:from>
    <xdr:ext cx="405111" cy="259045"/>
    <xdr:sp macro="" textlink="">
      <xdr:nvSpPr>
        <xdr:cNvPr id="58" name="【道路】&#10;有形固定資産減価償却率最小値テキスト">
          <a:extLst>
            <a:ext uri="{FF2B5EF4-FFF2-40B4-BE49-F238E27FC236}">
              <a16:creationId xmlns:a16="http://schemas.microsoft.com/office/drawing/2014/main" id="{00000000-0008-0000-0E00-00003A000000}"/>
            </a:ext>
          </a:extLst>
        </xdr:cNvPr>
        <xdr:cNvSpPr txBox="1"/>
      </xdr:nvSpPr>
      <xdr:spPr>
        <a:xfrm>
          <a:off x="4673600" y="7200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167640</xdr:rowOff>
    </xdr:from>
    <xdr:to>
      <xdr:col>24</xdr:col>
      <xdr:colOff>152400</xdr:colOff>
      <xdr:row>41</xdr:row>
      <xdr:rowOff>167640</xdr:rowOff>
    </xdr:to>
    <xdr:cxnSp macro="">
      <xdr:nvCxnSpPr>
        <xdr:cNvPr id="59" name="直線コネクタ 58">
          <a:extLst>
            <a:ext uri="{FF2B5EF4-FFF2-40B4-BE49-F238E27FC236}">
              <a16:creationId xmlns:a16="http://schemas.microsoft.com/office/drawing/2014/main" id="{00000000-0008-0000-0E00-00003B000000}"/>
            </a:ext>
          </a:extLst>
        </xdr:cNvPr>
        <xdr:cNvCxnSpPr/>
      </xdr:nvCxnSpPr>
      <xdr:spPr>
        <a:xfrm>
          <a:off x="4546600" y="7197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68597</xdr:rowOff>
    </xdr:from>
    <xdr:ext cx="405111" cy="259045"/>
    <xdr:sp macro="" textlink="">
      <xdr:nvSpPr>
        <xdr:cNvPr id="60" name="【道路】&#10;有形固定資産減価償却率最大値テキスト">
          <a:extLst>
            <a:ext uri="{FF2B5EF4-FFF2-40B4-BE49-F238E27FC236}">
              <a16:creationId xmlns:a16="http://schemas.microsoft.com/office/drawing/2014/main" id="{00000000-0008-0000-0E00-00003C000000}"/>
            </a:ext>
          </a:extLst>
        </xdr:cNvPr>
        <xdr:cNvSpPr txBox="1"/>
      </xdr:nvSpPr>
      <xdr:spPr>
        <a:xfrm>
          <a:off x="4673600" y="5383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121920</xdr:rowOff>
    </xdr:from>
    <xdr:to>
      <xdr:col>24</xdr:col>
      <xdr:colOff>152400</xdr:colOff>
      <xdr:row>32</xdr:row>
      <xdr:rowOff>121920</xdr:rowOff>
    </xdr:to>
    <xdr:cxnSp macro="">
      <xdr:nvCxnSpPr>
        <xdr:cNvPr id="61" name="直線コネクタ 60">
          <a:extLst>
            <a:ext uri="{FF2B5EF4-FFF2-40B4-BE49-F238E27FC236}">
              <a16:creationId xmlns:a16="http://schemas.microsoft.com/office/drawing/2014/main" id="{00000000-0008-0000-0E00-00003D000000}"/>
            </a:ext>
          </a:extLst>
        </xdr:cNvPr>
        <xdr:cNvCxnSpPr/>
      </xdr:nvCxnSpPr>
      <xdr:spPr>
        <a:xfrm>
          <a:off x="4546600" y="560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91457</xdr:rowOff>
    </xdr:from>
    <xdr:ext cx="405111" cy="259045"/>
    <xdr:sp macro="" textlink="">
      <xdr:nvSpPr>
        <xdr:cNvPr id="62" name="【道路】&#10;有形固定資産減価償却率平均値テキスト">
          <a:extLst>
            <a:ext uri="{FF2B5EF4-FFF2-40B4-BE49-F238E27FC236}">
              <a16:creationId xmlns:a16="http://schemas.microsoft.com/office/drawing/2014/main" id="{00000000-0008-0000-0E00-00003E000000}"/>
            </a:ext>
          </a:extLst>
        </xdr:cNvPr>
        <xdr:cNvSpPr txBox="1"/>
      </xdr:nvSpPr>
      <xdr:spPr>
        <a:xfrm>
          <a:off x="4673600" y="66065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113030</xdr:rowOff>
    </xdr:from>
    <xdr:to>
      <xdr:col>24</xdr:col>
      <xdr:colOff>114300</xdr:colOff>
      <xdr:row>39</xdr:row>
      <xdr:rowOff>43180</xdr:rowOff>
    </xdr:to>
    <xdr:sp macro="" textlink="">
      <xdr:nvSpPr>
        <xdr:cNvPr id="63" name="フローチャート: 判断 62">
          <a:extLst>
            <a:ext uri="{FF2B5EF4-FFF2-40B4-BE49-F238E27FC236}">
              <a16:creationId xmlns:a16="http://schemas.microsoft.com/office/drawing/2014/main" id="{00000000-0008-0000-0E00-00003F000000}"/>
            </a:ext>
          </a:extLst>
        </xdr:cNvPr>
        <xdr:cNvSpPr/>
      </xdr:nvSpPr>
      <xdr:spPr>
        <a:xfrm>
          <a:off x="4584700" y="662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74930</xdr:rowOff>
    </xdr:from>
    <xdr:to>
      <xdr:col>20</xdr:col>
      <xdr:colOff>38100</xdr:colOff>
      <xdr:row>39</xdr:row>
      <xdr:rowOff>5080</xdr:rowOff>
    </xdr:to>
    <xdr:sp macro="" textlink="">
      <xdr:nvSpPr>
        <xdr:cNvPr id="64" name="フローチャート: 判断 63">
          <a:extLst>
            <a:ext uri="{FF2B5EF4-FFF2-40B4-BE49-F238E27FC236}">
              <a16:creationId xmlns:a16="http://schemas.microsoft.com/office/drawing/2014/main" id="{00000000-0008-0000-0E00-000040000000}"/>
            </a:ext>
          </a:extLst>
        </xdr:cNvPr>
        <xdr:cNvSpPr/>
      </xdr:nvSpPr>
      <xdr:spPr>
        <a:xfrm>
          <a:off x="3746500" y="659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38735</xdr:rowOff>
    </xdr:from>
    <xdr:to>
      <xdr:col>15</xdr:col>
      <xdr:colOff>101600</xdr:colOff>
      <xdr:row>38</xdr:row>
      <xdr:rowOff>140335</xdr:rowOff>
    </xdr:to>
    <xdr:sp macro="" textlink="">
      <xdr:nvSpPr>
        <xdr:cNvPr id="65" name="フローチャート: 判断 64">
          <a:extLst>
            <a:ext uri="{FF2B5EF4-FFF2-40B4-BE49-F238E27FC236}">
              <a16:creationId xmlns:a16="http://schemas.microsoft.com/office/drawing/2014/main" id="{00000000-0008-0000-0E00-000041000000}"/>
            </a:ext>
          </a:extLst>
        </xdr:cNvPr>
        <xdr:cNvSpPr/>
      </xdr:nvSpPr>
      <xdr:spPr>
        <a:xfrm>
          <a:off x="2857500" y="655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141605</xdr:rowOff>
    </xdr:from>
    <xdr:to>
      <xdr:col>10</xdr:col>
      <xdr:colOff>165100</xdr:colOff>
      <xdr:row>38</xdr:row>
      <xdr:rowOff>71755</xdr:rowOff>
    </xdr:to>
    <xdr:sp macro="" textlink="">
      <xdr:nvSpPr>
        <xdr:cNvPr id="66" name="フローチャート: 判断 65">
          <a:extLst>
            <a:ext uri="{FF2B5EF4-FFF2-40B4-BE49-F238E27FC236}">
              <a16:creationId xmlns:a16="http://schemas.microsoft.com/office/drawing/2014/main" id="{00000000-0008-0000-0E00-000042000000}"/>
            </a:ext>
          </a:extLst>
        </xdr:cNvPr>
        <xdr:cNvSpPr/>
      </xdr:nvSpPr>
      <xdr:spPr>
        <a:xfrm>
          <a:off x="1968500" y="648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114935</xdr:rowOff>
    </xdr:from>
    <xdr:to>
      <xdr:col>6</xdr:col>
      <xdr:colOff>38100</xdr:colOff>
      <xdr:row>38</xdr:row>
      <xdr:rowOff>45085</xdr:rowOff>
    </xdr:to>
    <xdr:sp macro="" textlink="">
      <xdr:nvSpPr>
        <xdr:cNvPr id="67" name="フローチャート: 判断 66">
          <a:extLst>
            <a:ext uri="{FF2B5EF4-FFF2-40B4-BE49-F238E27FC236}">
              <a16:creationId xmlns:a16="http://schemas.microsoft.com/office/drawing/2014/main" id="{00000000-0008-0000-0E00-000043000000}"/>
            </a:ext>
          </a:extLst>
        </xdr:cNvPr>
        <xdr:cNvSpPr/>
      </xdr:nvSpPr>
      <xdr:spPr>
        <a:xfrm>
          <a:off x="1079500" y="64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E00-000044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E00-000046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E00-000047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E00-000048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48260</xdr:rowOff>
    </xdr:from>
    <xdr:to>
      <xdr:col>24</xdr:col>
      <xdr:colOff>114300</xdr:colOff>
      <xdr:row>38</xdr:row>
      <xdr:rowOff>149860</xdr:rowOff>
    </xdr:to>
    <xdr:sp macro="" textlink="">
      <xdr:nvSpPr>
        <xdr:cNvPr id="73" name="楕円 72">
          <a:extLst>
            <a:ext uri="{FF2B5EF4-FFF2-40B4-BE49-F238E27FC236}">
              <a16:creationId xmlns:a16="http://schemas.microsoft.com/office/drawing/2014/main" id="{00000000-0008-0000-0E00-000049000000}"/>
            </a:ext>
          </a:extLst>
        </xdr:cNvPr>
        <xdr:cNvSpPr/>
      </xdr:nvSpPr>
      <xdr:spPr>
        <a:xfrm>
          <a:off x="4584700" y="656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71137</xdr:rowOff>
    </xdr:from>
    <xdr:ext cx="405111" cy="259045"/>
    <xdr:sp macro="" textlink="">
      <xdr:nvSpPr>
        <xdr:cNvPr id="74" name="【道路】&#10;有形固定資産減価償却率該当値テキスト">
          <a:extLst>
            <a:ext uri="{FF2B5EF4-FFF2-40B4-BE49-F238E27FC236}">
              <a16:creationId xmlns:a16="http://schemas.microsoft.com/office/drawing/2014/main" id="{00000000-0008-0000-0E00-00004A000000}"/>
            </a:ext>
          </a:extLst>
        </xdr:cNvPr>
        <xdr:cNvSpPr txBox="1"/>
      </xdr:nvSpPr>
      <xdr:spPr>
        <a:xfrm>
          <a:off x="4673600" y="6414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38735</xdr:rowOff>
    </xdr:from>
    <xdr:to>
      <xdr:col>20</xdr:col>
      <xdr:colOff>38100</xdr:colOff>
      <xdr:row>38</xdr:row>
      <xdr:rowOff>140335</xdr:rowOff>
    </xdr:to>
    <xdr:sp macro="" textlink="">
      <xdr:nvSpPr>
        <xdr:cNvPr id="75" name="楕円 74">
          <a:extLst>
            <a:ext uri="{FF2B5EF4-FFF2-40B4-BE49-F238E27FC236}">
              <a16:creationId xmlns:a16="http://schemas.microsoft.com/office/drawing/2014/main" id="{00000000-0008-0000-0E00-00004B000000}"/>
            </a:ext>
          </a:extLst>
        </xdr:cNvPr>
        <xdr:cNvSpPr/>
      </xdr:nvSpPr>
      <xdr:spPr>
        <a:xfrm>
          <a:off x="3746500" y="655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89535</xdr:rowOff>
    </xdr:from>
    <xdr:to>
      <xdr:col>24</xdr:col>
      <xdr:colOff>63500</xdr:colOff>
      <xdr:row>38</xdr:row>
      <xdr:rowOff>99060</xdr:rowOff>
    </xdr:to>
    <xdr:cxnSp macro="">
      <xdr:nvCxnSpPr>
        <xdr:cNvPr id="76" name="直線コネクタ 75">
          <a:extLst>
            <a:ext uri="{FF2B5EF4-FFF2-40B4-BE49-F238E27FC236}">
              <a16:creationId xmlns:a16="http://schemas.microsoft.com/office/drawing/2014/main" id="{00000000-0008-0000-0E00-00004C000000}"/>
            </a:ext>
          </a:extLst>
        </xdr:cNvPr>
        <xdr:cNvCxnSpPr/>
      </xdr:nvCxnSpPr>
      <xdr:spPr>
        <a:xfrm>
          <a:off x="3797300" y="6604635"/>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17780</xdr:rowOff>
    </xdr:from>
    <xdr:to>
      <xdr:col>15</xdr:col>
      <xdr:colOff>101600</xdr:colOff>
      <xdr:row>38</xdr:row>
      <xdr:rowOff>119380</xdr:rowOff>
    </xdr:to>
    <xdr:sp macro="" textlink="">
      <xdr:nvSpPr>
        <xdr:cNvPr id="77" name="楕円 76">
          <a:extLst>
            <a:ext uri="{FF2B5EF4-FFF2-40B4-BE49-F238E27FC236}">
              <a16:creationId xmlns:a16="http://schemas.microsoft.com/office/drawing/2014/main" id="{00000000-0008-0000-0E00-00004D000000}"/>
            </a:ext>
          </a:extLst>
        </xdr:cNvPr>
        <xdr:cNvSpPr/>
      </xdr:nvSpPr>
      <xdr:spPr>
        <a:xfrm>
          <a:off x="2857500" y="653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68580</xdr:rowOff>
    </xdr:from>
    <xdr:to>
      <xdr:col>19</xdr:col>
      <xdr:colOff>177800</xdr:colOff>
      <xdr:row>38</xdr:row>
      <xdr:rowOff>89535</xdr:rowOff>
    </xdr:to>
    <xdr:cxnSp macro="">
      <xdr:nvCxnSpPr>
        <xdr:cNvPr id="78" name="直線コネクタ 77">
          <a:extLst>
            <a:ext uri="{FF2B5EF4-FFF2-40B4-BE49-F238E27FC236}">
              <a16:creationId xmlns:a16="http://schemas.microsoft.com/office/drawing/2014/main" id="{00000000-0008-0000-0E00-00004E000000}"/>
            </a:ext>
          </a:extLst>
        </xdr:cNvPr>
        <xdr:cNvCxnSpPr/>
      </xdr:nvCxnSpPr>
      <xdr:spPr>
        <a:xfrm>
          <a:off x="2908300" y="658368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8255</xdr:rowOff>
    </xdr:from>
    <xdr:to>
      <xdr:col>10</xdr:col>
      <xdr:colOff>165100</xdr:colOff>
      <xdr:row>38</xdr:row>
      <xdr:rowOff>109855</xdr:rowOff>
    </xdr:to>
    <xdr:sp macro="" textlink="">
      <xdr:nvSpPr>
        <xdr:cNvPr id="79" name="楕円 78">
          <a:extLst>
            <a:ext uri="{FF2B5EF4-FFF2-40B4-BE49-F238E27FC236}">
              <a16:creationId xmlns:a16="http://schemas.microsoft.com/office/drawing/2014/main" id="{00000000-0008-0000-0E00-00004F000000}"/>
            </a:ext>
          </a:extLst>
        </xdr:cNvPr>
        <xdr:cNvSpPr/>
      </xdr:nvSpPr>
      <xdr:spPr>
        <a:xfrm>
          <a:off x="1968500" y="652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59055</xdr:rowOff>
    </xdr:from>
    <xdr:to>
      <xdr:col>15</xdr:col>
      <xdr:colOff>50800</xdr:colOff>
      <xdr:row>38</xdr:row>
      <xdr:rowOff>68580</xdr:rowOff>
    </xdr:to>
    <xdr:cxnSp macro="">
      <xdr:nvCxnSpPr>
        <xdr:cNvPr id="80" name="直線コネクタ 79">
          <a:extLst>
            <a:ext uri="{FF2B5EF4-FFF2-40B4-BE49-F238E27FC236}">
              <a16:creationId xmlns:a16="http://schemas.microsoft.com/office/drawing/2014/main" id="{00000000-0008-0000-0E00-000050000000}"/>
            </a:ext>
          </a:extLst>
        </xdr:cNvPr>
        <xdr:cNvCxnSpPr/>
      </xdr:nvCxnSpPr>
      <xdr:spPr>
        <a:xfrm>
          <a:off x="2019300" y="657415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160655</xdr:rowOff>
    </xdr:from>
    <xdr:to>
      <xdr:col>6</xdr:col>
      <xdr:colOff>38100</xdr:colOff>
      <xdr:row>38</xdr:row>
      <xdr:rowOff>90805</xdr:rowOff>
    </xdr:to>
    <xdr:sp macro="" textlink="">
      <xdr:nvSpPr>
        <xdr:cNvPr id="81" name="楕円 80">
          <a:extLst>
            <a:ext uri="{FF2B5EF4-FFF2-40B4-BE49-F238E27FC236}">
              <a16:creationId xmlns:a16="http://schemas.microsoft.com/office/drawing/2014/main" id="{00000000-0008-0000-0E00-000051000000}"/>
            </a:ext>
          </a:extLst>
        </xdr:cNvPr>
        <xdr:cNvSpPr/>
      </xdr:nvSpPr>
      <xdr:spPr>
        <a:xfrm>
          <a:off x="1079500" y="650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40005</xdr:rowOff>
    </xdr:from>
    <xdr:to>
      <xdr:col>10</xdr:col>
      <xdr:colOff>114300</xdr:colOff>
      <xdr:row>38</xdr:row>
      <xdr:rowOff>59055</xdr:rowOff>
    </xdr:to>
    <xdr:cxnSp macro="">
      <xdr:nvCxnSpPr>
        <xdr:cNvPr id="82" name="直線コネクタ 81">
          <a:extLst>
            <a:ext uri="{FF2B5EF4-FFF2-40B4-BE49-F238E27FC236}">
              <a16:creationId xmlns:a16="http://schemas.microsoft.com/office/drawing/2014/main" id="{00000000-0008-0000-0E00-000052000000}"/>
            </a:ext>
          </a:extLst>
        </xdr:cNvPr>
        <xdr:cNvCxnSpPr/>
      </xdr:nvCxnSpPr>
      <xdr:spPr>
        <a:xfrm>
          <a:off x="1130300" y="655510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167657</xdr:rowOff>
    </xdr:from>
    <xdr:ext cx="405111" cy="259045"/>
    <xdr:sp macro="" textlink="">
      <xdr:nvSpPr>
        <xdr:cNvPr id="83" name="n_1aveValue【道路】&#10;有形固定資産減価償却率">
          <a:extLst>
            <a:ext uri="{FF2B5EF4-FFF2-40B4-BE49-F238E27FC236}">
              <a16:creationId xmlns:a16="http://schemas.microsoft.com/office/drawing/2014/main" id="{00000000-0008-0000-0E00-000053000000}"/>
            </a:ext>
          </a:extLst>
        </xdr:cNvPr>
        <xdr:cNvSpPr txBox="1"/>
      </xdr:nvSpPr>
      <xdr:spPr>
        <a:xfrm>
          <a:off x="3582044" y="668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131462</xdr:rowOff>
    </xdr:from>
    <xdr:ext cx="405111" cy="259045"/>
    <xdr:sp macro="" textlink="">
      <xdr:nvSpPr>
        <xdr:cNvPr id="84" name="n_2aveValue【道路】&#10;有形固定資産減価償却率">
          <a:extLst>
            <a:ext uri="{FF2B5EF4-FFF2-40B4-BE49-F238E27FC236}">
              <a16:creationId xmlns:a16="http://schemas.microsoft.com/office/drawing/2014/main" id="{00000000-0008-0000-0E00-000054000000}"/>
            </a:ext>
          </a:extLst>
        </xdr:cNvPr>
        <xdr:cNvSpPr txBox="1"/>
      </xdr:nvSpPr>
      <xdr:spPr>
        <a:xfrm>
          <a:off x="2705744" y="6646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88282</xdr:rowOff>
    </xdr:from>
    <xdr:ext cx="405111" cy="259045"/>
    <xdr:sp macro="" textlink="">
      <xdr:nvSpPr>
        <xdr:cNvPr id="85" name="n_3aveValue【道路】&#10;有形固定資産減価償却率">
          <a:extLst>
            <a:ext uri="{FF2B5EF4-FFF2-40B4-BE49-F238E27FC236}">
              <a16:creationId xmlns:a16="http://schemas.microsoft.com/office/drawing/2014/main" id="{00000000-0008-0000-0E00-000055000000}"/>
            </a:ext>
          </a:extLst>
        </xdr:cNvPr>
        <xdr:cNvSpPr txBox="1"/>
      </xdr:nvSpPr>
      <xdr:spPr>
        <a:xfrm>
          <a:off x="1816744" y="626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61612</xdr:rowOff>
    </xdr:from>
    <xdr:ext cx="405111" cy="259045"/>
    <xdr:sp macro="" textlink="">
      <xdr:nvSpPr>
        <xdr:cNvPr id="86" name="n_4aveValue【道路】&#10;有形固定資産減価償却率">
          <a:extLst>
            <a:ext uri="{FF2B5EF4-FFF2-40B4-BE49-F238E27FC236}">
              <a16:creationId xmlns:a16="http://schemas.microsoft.com/office/drawing/2014/main" id="{00000000-0008-0000-0E00-000056000000}"/>
            </a:ext>
          </a:extLst>
        </xdr:cNvPr>
        <xdr:cNvSpPr txBox="1"/>
      </xdr:nvSpPr>
      <xdr:spPr>
        <a:xfrm>
          <a:off x="927744" y="6233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156862</xdr:rowOff>
    </xdr:from>
    <xdr:ext cx="405111" cy="259045"/>
    <xdr:sp macro="" textlink="">
      <xdr:nvSpPr>
        <xdr:cNvPr id="87" name="n_1mainValue【道路】&#10;有形固定資産減価償却率">
          <a:extLst>
            <a:ext uri="{FF2B5EF4-FFF2-40B4-BE49-F238E27FC236}">
              <a16:creationId xmlns:a16="http://schemas.microsoft.com/office/drawing/2014/main" id="{00000000-0008-0000-0E00-000057000000}"/>
            </a:ext>
          </a:extLst>
        </xdr:cNvPr>
        <xdr:cNvSpPr txBox="1"/>
      </xdr:nvSpPr>
      <xdr:spPr>
        <a:xfrm>
          <a:off x="3582044" y="6329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135907</xdr:rowOff>
    </xdr:from>
    <xdr:ext cx="405111" cy="259045"/>
    <xdr:sp macro="" textlink="">
      <xdr:nvSpPr>
        <xdr:cNvPr id="88" name="n_2mainValue【道路】&#10;有形固定資産減価償却率">
          <a:extLst>
            <a:ext uri="{FF2B5EF4-FFF2-40B4-BE49-F238E27FC236}">
              <a16:creationId xmlns:a16="http://schemas.microsoft.com/office/drawing/2014/main" id="{00000000-0008-0000-0E00-000058000000}"/>
            </a:ext>
          </a:extLst>
        </xdr:cNvPr>
        <xdr:cNvSpPr txBox="1"/>
      </xdr:nvSpPr>
      <xdr:spPr>
        <a:xfrm>
          <a:off x="2705744" y="630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100982</xdr:rowOff>
    </xdr:from>
    <xdr:ext cx="405111" cy="259045"/>
    <xdr:sp macro="" textlink="">
      <xdr:nvSpPr>
        <xdr:cNvPr id="89" name="n_3mainValue【道路】&#10;有形固定資産減価償却率">
          <a:extLst>
            <a:ext uri="{FF2B5EF4-FFF2-40B4-BE49-F238E27FC236}">
              <a16:creationId xmlns:a16="http://schemas.microsoft.com/office/drawing/2014/main" id="{00000000-0008-0000-0E00-000059000000}"/>
            </a:ext>
          </a:extLst>
        </xdr:cNvPr>
        <xdr:cNvSpPr txBox="1"/>
      </xdr:nvSpPr>
      <xdr:spPr>
        <a:xfrm>
          <a:off x="1816744" y="661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81932</xdr:rowOff>
    </xdr:from>
    <xdr:ext cx="405111" cy="259045"/>
    <xdr:sp macro="" textlink="">
      <xdr:nvSpPr>
        <xdr:cNvPr id="90" name="n_4mainValue【道路】&#10;有形固定資産減価償却率">
          <a:extLst>
            <a:ext uri="{FF2B5EF4-FFF2-40B4-BE49-F238E27FC236}">
              <a16:creationId xmlns:a16="http://schemas.microsoft.com/office/drawing/2014/main" id="{00000000-0008-0000-0E00-00005A000000}"/>
            </a:ext>
          </a:extLst>
        </xdr:cNvPr>
        <xdr:cNvSpPr txBox="1"/>
      </xdr:nvSpPr>
      <xdr:spPr>
        <a:xfrm>
          <a:off x="927744" y="659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000000-0008-0000-0E00-00005B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0000000-0008-0000-0E00-00005C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000000-0008-0000-0E00-00005D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E00-00005E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E00-00005F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E00-000060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E00-000061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000000-0008-0000-0E00-000062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00000000-0008-0000-0E00-000063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0000000-0008-0000-0E00-000064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00000000-0008-0000-0E00-000065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00000000-0008-0000-0E00-000066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00000000-0008-0000-0E00-000067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104" name="テキスト ボックス 103">
          <a:extLst>
            <a:ext uri="{FF2B5EF4-FFF2-40B4-BE49-F238E27FC236}">
              <a16:creationId xmlns:a16="http://schemas.microsoft.com/office/drawing/2014/main" id="{00000000-0008-0000-0E00-000068000000}"/>
            </a:ext>
          </a:extLst>
        </xdr:cNvPr>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00000000-0008-0000-0E00-000069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6" name="テキスト ボックス 105">
          <a:extLst>
            <a:ext uri="{FF2B5EF4-FFF2-40B4-BE49-F238E27FC236}">
              <a16:creationId xmlns:a16="http://schemas.microsoft.com/office/drawing/2014/main" id="{00000000-0008-0000-0E00-00006A000000}"/>
            </a:ext>
          </a:extLst>
        </xdr:cNvPr>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00000000-0008-0000-0E00-00006B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8" name="テキスト ボックス 107">
          <a:extLst>
            <a:ext uri="{FF2B5EF4-FFF2-40B4-BE49-F238E27FC236}">
              <a16:creationId xmlns:a16="http://schemas.microsoft.com/office/drawing/2014/main" id="{00000000-0008-0000-0E00-00006C000000}"/>
            </a:ext>
          </a:extLst>
        </xdr:cNvPr>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00000000-0008-0000-0E00-00006D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86377</xdr:rowOff>
    </xdr:from>
    <xdr:ext cx="685572" cy="259045"/>
    <xdr:sp macro="" textlink="">
      <xdr:nvSpPr>
        <xdr:cNvPr id="110" name="テキスト ボックス 109">
          <a:extLst>
            <a:ext uri="{FF2B5EF4-FFF2-40B4-BE49-F238E27FC236}">
              <a16:creationId xmlns:a16="http://schemas.microsoft.com/office/drawing/2014/main" id="{00000000-0008-0000-0E00-00006E000000}"/>
            </a:ext>
          </a:extLst>
        </xdr:cNvPr>
        <xdr:cNvSpPr txBox="1"/>
      </xdr:nvSpPr>
      <xdr:spPr>
        <a:xfrm>
          <a:off x="5918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00000000-0008-0000-0E00-00006F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2" name="テキスト ボックス 111">
          <a:extLst>
            <a:ext uri="{FF2B5EF4-FFF2-40B4-BE49-F238E27FC236}">
              <a16:creationId xmlns:a16="http://schemas.microsoft.com/office/drawing/2014/main" id="{00000000-0008-0000-0E00-000070000000}"/>
            </a:ext>
          </a:extLst>
        </xdr:cNvPr>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00000000-0008-0000-0E00-000071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31266</xdr:rowOff>
    </xdr:from>
    <xdr:to>
      <xdr:col>54</xdr:col>
      <xdr:colOff>189865</xdr:colOff>
      <xdr:row>42</xdr:row>
      <xdr:rowOff>12850</xdr:rowOff>
    </xdr:to>
    <xdr:cxnSp macro="">
      <xdr:nvCxnSpPr>
        <xdr:cNvPr id="114" name="直線コネクタ 113">
          <a:extLst>
            <a:ext uri="{FF2B5EF4-FFF2-40B4-BE49-F238E27FC236}">
              <a16:creationId xmlns:a16="http://schemas.microsoft.com/office/drawing/2014/main" id="{00000000-0008-0000-0E00-000072000000}"/>
            </a:ext>
          </a:extLst>
        </xdr:cNvPr>
        <xdr:cNvCxnSpPr/>
      </xdr:nvCxnSpPr>
      <xdr:spPr>
        <a:xfrm flipV="1">
          <a:off x="10476865" y="5860566"/>
          <a:ext cx="0" cy="1353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16677</xdr:rowOff>
    </xdr:from>
    <xdr:ext cx="534377" cy="259045"/>
    <xdr:sp macro="" textlink="">
      <xdr:nvSpPr>
        <xdr:cNvPr id="115" name="【道路】&#10;一人当たり延長最小値テキスト">
          <a:extLst>
            <a:ext uri="{FF2B5EF4-FFF2-40B4-BE49-F238E27FC236}">
              <a16:creationId xmlns:a16="http://schemas.microsoft.com/office/drawing/2014/main" id="{00000000-0008-0000-0E00-000073000000}"/>
            </a:ext>
          </a:extLst>
        </xdr:cNvPr>
        <xdr:cNvSpPr txBox="1"/>
      </xdr:nvSpPr>
      <xdr:spPr>
        <a:xfrm>
          <a:off x="10515600" y="7217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12850</xdr:rowOff>
    </xdr:from>
    <xdr:to>
      <xdr:col>55</xdr:col>
      <xdr:colOff>88900</xdr:colOff>
      <xdr:row>42</xdr:row>
      <xdr:rowOff>12850</xdr:rowOff>
    </xdr:to>
    <xdr:cxnSp macro="">
      <xdr:nvCxnSpPr>
        <xdr:cNvPr id="116" name="直線コネクタ 115">
          <a:extLst>
            <a:ext uri="{FF2B5EF4-FFF2-40B4-BE49-F238E27FC236}">
              <a16:creationId xmlns:a16="http://schemas.microsoft.com/office/drawing/2014/main" id="{00000000-0008-0000-0E00-000074000000}"/>
            </a:ext>
          </a:extLst>
        </xdr:cNvPr>
        <xdr:cNvCxnSpPr/>
      </xdr:nvCxnSpPr>
      <xdr:spPr>
        <a:xfrm>
          <a:off x="10388600" y="7213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149393</xdr:rowOff>
    </xdr:from>
    <xdr:ext cx="690189" cy="259045"/>
    <xdr:sp macro="" textlink="">
      <xdr:nvSpPr>
        <xdr:cNvPr id="117" name="【道路】&#10;一人当たり延長最大値テキスト">
          <a:extLst>
            <a:ext uri="{FF2B5EF4-FFF2-40B4-BE49-F238E27FC236}">
              <a16:creationId xmlns:a16="http://schemas.microsoft.com/office/drawing/2014/main" id="{00000000-0008-0000-0E00-000075000000}"/>
            </a:ext>
          </a:extLst>
        </xdr:cNvPr>
        <xdr:cNvSpPr txBox="1"/>
      </xdr:nvSpPr>
      <xdr:spPr>
        <a:xfrm>
          <a:off x="10515600" y="563579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1,085.381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31266</xdr:rowOff>
    </xdr:from>
    <xdr:to>
      <xdr:col>55</xdr:col>
      <xdr:colOff>88900</xdr:colOff>
      <xdr:row>34</xdr:row>
      <xdr:rowOff>31266</xdr:rowOff>
    </xdr:to>
    <xdr:cxnSp macro="">
      <xdr:nvCxnSpPr>
        <xdr:cNvPr id="118" name="直線コネクタ 117">
          <a:extLst>
            <a:ext uri="{FF2B5EF4-FFF2-40B4-BE49-F238E27FC236}">
              <a16:creationId xmlns:a16="http://schemas.microsoft.com/office/drawing/2014/main" id="{00000000-0008-0000-0E00-000076000000}"/>
            </a:ext>
          </a:extLst>
        </xdr:cNvPr>
        <xdr:cNvCxnSpPr/>
      </xdr:nvCxnSpPr>
      <xdr:spPr>
        <a:xfrm>
          <a:off x="10388600" y="5860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81223</xdr:rowOff>
    </xdr:from>
    <xdr:ext cx="534377" cy="259045"/>
    <xdr:sp macro="" textlink="">
      <xdr:nvSpPr>
        <xdr:cNvPr id="119" name="【道路】&#10;一人当たり延長平均値テキスト">
          <a:extLst>
            <a:ext uri="{FF2B5EF4-FFF2-40B4-BE49-F238E27FC236}">
              <a16:creationId xmlns:a16="http://schemas.microsoft.com/office/drawing/2014/main" id="{00000000-0008-0000-0E00-000077000000}"/>
            </a:ext>
          </a:extLst>
        </xdr:cNvPr>
        <xdr:cNvSpPr txBox="1"/>
      </xdr:nvSpPr>
      <xdr:spPr>
        <a:xfrm>
          <a:off x="10515600" y="69392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58346</xdr:rowOff>
    </xdr:from>
    <xdr:to>
      <xdr:col>55</xdr:col>
      <xdr:colOff>50800</xdr:colOff>
      <xdr:row>41</xdr:row>
      <xdr:rowOff>159946</xdr:rowOff>
    </xdr:to>
    <xdr:sp macro="" textlink="">
      <xdr:nvSpPr>
        <xdr:cNvPr id="120" name="フローチャート: 判断 119">
          <a:extLst>
            <a:ext uri="{FF2B5EF4-FFF2-40B4-BE49-F238E27FC236}">
              <a16:creationId xmlns:a16="http://schemas.microsoft.com/office/drawing/2014/main" id="{00000000-0008-0000-0E00-000078000000}"/>
            </a:ext>
          </a:extLst>
        </xdr:cNvPr>
        <xdr:cNvSpPr/>
      </xdr:nvSpPr>
      <xdr:spPr>
        <a:xfrm>
          <a:off x="10426700" y="708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56336</xdr:rowOff>
    </xdr:from>
    <xdr:to>
      <xdr:col>50</xdr:col>
      <xdr:colOff>165100</xdr:colOff>
      <xdr:row>41</xdr:row>
      <xdr:rowOff>157936</xdr:rowOff>
    </xdr:to>
    <xdr:sp macro="" textlink="">
      <xdr:nvSpPr>
        <xdr:cNvPr id="121" name="フローチャート: 判断 120">
          <a:extLst>
            <a:ext uri="{FF2B5EF4-FFF2-40B4-BE49-F238E27FC236}">
              <a16:creationId xmlns:a16="http://schemas.microsoft.com/office/drawing/2014/main" id="{00000000-0008-0000-0E00-000079000000}"/>
            </a:ext>
          </a:extLst>
        </xdr:cNvPr>
        <xdr:cNvSpPr/>
      </xdr:nvSpPr>
      <xdr:spPr>
        <a:xfrm>
          <a:off x="9588500" y="7085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86885</xdr:rowOff>
    </xdr:from>
    <xdr:to>
      <xdr:col>46</xdr:col>
      <xdr:colOff>38100</xdr:colOff>
      <xdr:row>42</xdr:row>
      <xdr:rowOff>17035</xdr:rowOff>
    </xdr:to>
    <xdr:sp macro="" textlink="">
      <xdr:nvSpPr>
        <xdr:cNvPr id="122" name="フローチャート: 判断 121">
          <a:extLst>
            <a:ext uri="{FF2B5EF4-FFF2-40B4-BE49-F238E27FC236}">
              <a16:creationId xmlns:a16="http://schemas.microsoft.com/office/drawing/2014/main" id="{00000000-0008-0000-0E00-00007A000000}"/>
            </a:ext>
          </a:extLst>
        </xdr:cNvPr>
        <xdr:cNvSpPr/>
      </xdr:nvSpPr>
      <xdr:spPr>
        <a:xfrm>
          <a:off x="8699500" y="7116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81138</xdr:rowOff>
    </xdr:from>
    <xdr:to>
      <xdr:col>41</xdr:col>
      <xdr:colOff>101600</xdr:colOff>
      <xdr:row>42</xdr:row>
      <xdr:rowOff>11288</xdr:rowOff>
    </xdr:to>
    <xdr:sp macro="" textlink="">
      <xdr:nvSpPr>
        <xdr:cNvPr id="123" name="フローチャート: 判断 122">
          <a:extLst>
            <a:ext uri="{FF2B5EF4-FFF2-40B4-BE49-F238E27FC236}">
              <a16:creationId xmlns:a16="http://schemas.microsoft.com/office/drawing/2014/main" id="{00000000-0008-0000-0E00-00007B000000}"/>
            </a:ext>
          </a:extLst>
        </xdr:cNvPr>
        <xdr:cNvSpPr/>
      </xdr:nvSpPr>
      <xdr:spPr>
        <a:xfrm>
          <a:off x="7810500" y="7110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66874</xdr:rowOff>
    </xdr:from>
    <xdr:to>
      <xdr:col>36</xdr:col>
      <xdr:colOff>165100</xdr:colOff>
      <xdr:row>41</xdr:row>
      <xdr:rowOff>168474</xdr:rowOff>
    </xdr:to>
    <xdr:sp macro="" textlink="">
      <xdr:nvSpPr>
        <xdr:cNvPr id="124" name="フローチャート: 判断 123">
          <a:extLst>
            <a:ext uri="{FF2B5EF4-FFF2-40B4-BE49-F238E27FC236}">
              <a16:creationId xmlns:a16="http://schemas.microsoft.com/office/drawing/2014/main" id="{00000000-0008-0000-0E00-00007C000000}"/>
            </a:ext>
          </a:extLst>
        </xdr:cNvPr>
        <xdr:cNvSpPr/>
      </xdr:nvSpPr>
      <xdr:spPr>
        <a:xfrm>
          <a:off x="6921500" y="7096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E00-00007D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E00-00007E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E00-00007F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E00-000080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E00-000081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122848</xdr:rowOff>
    </xdr:from>
    <xdr:to>
      <xdr:col>55</xdr:col>
      <xdr:colOff>50800</xdr:colOff>
      <xdr:row>42</xdr:row>
      <xdr:rowOff>52998</xdr:rowOff>
    </xdr:to>
    <xdr:sp macro="" textlink="">
      <xdr:nvSpPr>
        <xdr:cNvPr id="130" name="楕円 129">
          <a:extLst>
            <a:ext uri="{FF2B5EF4-FFF2-40B4-BE49-F238E27FC236}">
              <a16:creationId xmlns:a16="http://schemas.microsoft.com/office/drawing/2014/main" id="{00000000-0008-0000-0E00-000082000000}"/>
            </a:ext>
          </a:extLst>
        </xdr:cNvPr>
        <xdr:cNvSpPr/>
      </xdr:nvSpPr>
      <xdr:spPr>
        <a:xfrm>
          <a:off x="10426700" y="7152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37775</xdr:rowOff>
    </xdr:from>
    <xdr:ext cx="534377" cy="259045"/>
    <xdr:sp macro="" textlink="">
      <xdr:nvSpPr>
        <xdr:cNvPr id="131" name="【道路】&#10;一人当たり延長該当値テキスト">
          <a:extLst>
            <a:ext uri="{FF2B5EF4-FFF2-40B4-BE49-F238E27FC236}">
              <a16:creationId xmlns:a16="http://schemas.microsoft.com/office/drawing/2014/main" id="{00000000-0008-0000-0E00-000083000000}"/>
            </a:ext>
          </a:extLst>
        </xdr:cNvPr>
        <xdr:cNvSpPr txBox="1"/>
      </xdr:nvSpPr>
      <xdr:spPr>
        <a:xfrm>
          <a:off x="10515600" y="7067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123350</xdr:rowOff>
    </xdr:from>
    <xdr:to>
      <xdr:col>50</xdr:col>
      <xdr:colOff>165100</xdr:colOff>
      <xdr:row>42</xdr:row>
      <xdr:rowOff>53500</xdr:rowOff>
    </xdr:to>
    <xdr:sp macro="" textlink="">
      <xdr:nvSpPr>
        <xdr:cNvPr id="132" name="楕円 131">
          <a:extLst>
            <a:ext uri="{FF2B5EF4-FFF2-40B4-BE49-F238E27FC236}">
              <a16:creationId xmlns:a16="http://schemas.microsoft.com/office/drawing/2014/main" id="{00000000-0008-0000-0E00-000084000000}"/>
            </a:ext>
          </a:extLst>
        </xdr:cNvPr>
        <xdr:cNvSpPr/>
      </xdr:nvSpPr>
      <xdr:spPr>
        <a:xfrm>
          <a:off x="9588500" y="715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42</xdr:row>
      <xdr:rowOff>2198</xdr:rowOff>
    </xdr:from>
    <xdr:to>
      <xdr:col>55</xdr:col>
      <xdr:colOff>0</xdr:colOff>
      <xdr:row>42</xdr:row>
      <xdr:rowOff>2700</xdr:rowOff>
    </xdr:to>
    <xdr:cxnSp macro="">
      <xdr:nvCxnSpPr>
        <xdr:cNvPr id="133" name="直線コネクタ 132">
          <a:extLst>
            <a:ext uri="{FF2B5EF4-FFF2-40B4-BE49-F238E27FC236}">
              <a16:creationId xmlns:a16="http://schemas.microsoft.com/office/drawing/2014/main" id="{00000000-0008-0000-0E00-000085000000}"/>
            </a:ext>
          </a:extLst>
        </xdr:cNvPr>
        <xdr:cNvCxnSpPr/>
      </xdr:nvCxnSpPr>
      <xdr:spPr>
        <a:xfrm flipV="1">
          <a:off x="9639300" y="7203098"/>
          <a:ext cx="838200" cy="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115927</xdr:rowOff>
    </xdr:from>
    <xdr:to>
      <xdr:col>46</xdr:col>
      <xdr:colOff>38100</xdr:colOff>
      <xdr:row>42</xdr:row>
      <xdr:rowOff>46077</xdr:rowOff>
    </xdr:to>
    <xdr:sp macro="" textlink="">
      <xdr:nvSpPr>
        <xdr:cNvPr id="134" name="楕円 133">
          <a:extLst>
            <a:ext uri="{FF2B5EF4-FFF2-40B4-BE49-F238E27FC236}">
              <a16:creationId xmlns:a16="http://schemas.microsoft.com/office/drawing/2014/main" id="{00000000-0008-0000-0E00-000086000000}"/>
            </a:ext>
          </a:extLst>
        </xdr:cNvPr>
        <xdr:cNvSpPr/>
      </xdr:nvSpPr>
      <xdr:spPr>
        <a:xfrm>
          <a:off x="8699500" y="7145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166727</xdr:rowOff>
    </xdr:from>
    <xdr:to>
      <xdr:col>50</xdr:col>
      <xdr:colOff>114300</xdr:colOff>
      <xdr:row>42</xdr:row>
      <xdr:rowOff>2700</xdr:rowOff>
    </xdr:to>
    <xdr:cxnSp macro="">
      <xdr:nvCxnSpPr>
        <xdr:cNvPr id="135" name="直線コネクタ 134">
          <a:extLst>
            <a:ext uri="{FF2B5EF4-FFF2-40B4-BE49-F238E27FC236}">
              <a16:creationId xmlns:a16="http://schemas.microsoft.com/office/drawing/2014/main" id="{00000000-0008-0000-0E00-000087000000}"/>
            </a:ext>
          </a:extLst>
        </xdr:cNvPr>
        <xdr:cNvCxnSpPr/>
      </xdr:nvCxnSpPr>
      <xdr:spPr>
        <a:xfrm>
          <a:off x="8750300" y="7196177"/>
          <a:ext cx="889000" cy="7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116102</xdr:rowOff>
    </xdr:from>
    <xdr:to>
      <xdr:col>41</xdr:col>
      <xdr:colOff>101600</xdr:colOff>
      <xdr:row>42</xdr:row>
      <xdr:rowOff>46252</xdr:rowOff>
    </xdr:to>
    <xdr:sp macro="" textlink="">
      <xdr:nvSpPr>
        <xdr:cNvPr id="136" name="楕円 135">
          <a:extLst>
            <a:ext uri="{FF2B5EF4-FFF2-40B4-BE49-F238E27FC236}">
              <a16:creationId xmlns:a16="http://schemas.microsoft.com/office/drawing/2014/main" id="{00000000-0008-0000-0E00-000088000000}"/>
            </a:ext>
          </a:extLst>
        </xdr:cNvPr>
        <xdr:cNvSpPr/>
      </xdr:nvSpPr>
      <xdr:spPr>
        <a:xfrm>
          <a:off x="7810500" y="7145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166727</xdr:rowOff>
    </xdr:from>
    <xdr:to>
      <xdr:col>45</xdr:col>
      <xdr:colOff>177800</xdr:colOff>
      <xdr:row>41</xdr:row>
      <xdr:rowOff>166902</xdr:rowOff>
    </xdr:to>
    <xdr:cxnSp macro="">
      <xdr:nvCxnSpPr>
        <xdr:cNvPr id="137" name="直線コネクタ 136">
          <a:extLst>
            <a:ext uri="{FF2B5EF4-FFF2-40B4-BE49-F238E27FC236}">
              <a16:creationId xmlns:a16="http://schemas.microsoft.com/office/drawing/2014/main" id="{00000000-0008-0000-0E00-000089000000}"/>
            </a:ext>
          </a:extLst>
        </xdr:cNvPr>
        <xdr:cNvCxnSpPr/>
      </xdr:nvCxnSpPr>
      <xdr:spPr>
        <a:xfrm flipV="1">
          <a:off x="7861300" y="7196177"/>
          <a:ext cx="889000" cy="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116265</xdr:rowOff>
    </xdr:from>
    <xdr:to>
      <xdr:col>36</xdr:col>
      <xdr:colOff>165100</xdr:colOff>
      <xdr:row>42</xdr:row>
      <xdr:rowOff>46415</xdr:rowOff>
    </xdr:to>
    <xdr:sp macro="" textlink="">
      <xdr:nvSpPr>
        <xdr:cNvPr id="138" name="楕円 137">
          <a:extLst>
            <a:ext uri="{FF2B5EF4-FFF2-40B4-BE49-F238E27FC236}">
              <a16:creationId xmlns:a16="http://schemas.microsoft.com/office/drawing/2014/main" id="{00000000-0008-0000-0E00-00008A000000}"/>
            </a:ext>
          </a:extLst>
        </xdr:cNvPr>
        <xdr:cNvSpPr/>
      </xdr:nvSpPr>
      <xdr:spPr>
        <a:xfrm>
          <a:off x="6921500" y="714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166902</xdr:rowOff>
    </xdr:from>
    <xdr:to>
      <xdr:col>41</xdr:col>
      <xdr:colOff>50800</xdr:colOff>
      <xdr:row>41</xdr:row>
      <xdr:rowOff>167065</xdr:rowOff>
    </xdr:to>
    <xdr:cxnSp macro="">
      <xdr:nvCxnSpPr>
        <xdr:cNvPr id="139" name="直線コネクタ 138">
          <a:extLst>
            <a:ext uri="{FF2B5EF4-FFF2-40B4-BE49-F238E27FC236}">
              <a16:creationId xmlns:a16="http://schemas.microsoft.com/office/drawing/2014/main" id="{00000000-0008-0000-0E00-00008B000000}"/>
            </a:ext>
          </a:extLst>
        </xdr:cNvPr>
        <xdr:cNvCxnSpPr/>
      </xdr:nvCxnSpPr>
      <xdr:spPr>
        <a:xfrm flipV="1">
          <a:off x="6972300" y="7196352"/>
          <a:ext cx="889000" cy="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3013</xdr:rowOff>
    </xdr:from>
    <xdr:ext cx="534377" cy="259045"/>
    <xdr:sp macro="" textlink="">
      <xdr:nvSpPr>
        <xdr:cNvPr id="140" name="n_1aveValue【道路】&#10;一人当たり延長">
          <a:extLst>
            <a:ext uri="{FF2B5EF4-FFF2-40B4-BE49-F238E27FC236}">
              <a16:creationId xmlns:a16="http://schemas.microsoft.com/office/drawing/2014/main" id="{00000000-0008-0000-0E00-00008C000000}"/>
            </a:ext>
          </a:extLst>
        </xdr:cNvPr>
        <xdr:cNvSpPr txBox="1"/>
      </xdr:nvSpPr>
      <xdr:spPr>
        <a:xfrm>
          <a:off x="9359411" y="6861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33562</xdr:rowOff>
    </xdr:from>
    <xdr:ext cx="534377" cy="259045"/>
    <xdr:sp macro="" textlink="">
      <xdr:nvSpPr>
        <xdr:cNvPr id="141" name="n_2aveValue【道路】&#10;一人当たり延長">
          <a:extLst>
            <a:ext uri="{FF2B5EF4-FFF2-40B4-BE49-F238E27FC236}">
              <a16:creationId xmlns:a16="http://schemas.microsoft.com/office/drawing/2014/main" id="{00000000-0008-0000-0E00-00008D000000}"/>
            </a:ext>
          </a:extLst>
        </xdr:cNvPr>
        <xdr:cNvSpPr txBox="1"/>
      </xdr:nvSpPr>
      <xdr:spPr>
        <a:xfrm>
          <a:off x="8483111" y="6891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27815</xdr:rowOff>
    </xdr:from>
    <xdr:ext cx="534377" cy="259045"/>
    <xdr:sp macro="" textlink="">
      <xdr:nvSpPr>
        <xdr:cNvPr id="142" name="n_3aveValue【道路】&#10;一人当たり延長">
          <a:extLst>
            <a:ext uri="{FF2B5EF4-FFF2-40B4-BE49-F238E27FC236}">
              <a16:creationId xmlns:a16="http://schemas.microsoft.com/office/drawing/2014/main" id="{00000000-0008-0000-0E00-00008E000000}"/>
            </a:ext>
          </a:extLst>
        </xdr:cNvPr>
        <xdr:cNvSpPr txBox="1"/>
      </xdr:nvSpPr>
      <xdr:spPr>
        <a:xfrm>
          <a:off x="7594111" y="6885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13551</xdr:rowOff>
    </xdr:from>
    <xdr:ext cx="534377" cy="259045"/>
    <xdr:sp macro="" textlink="">
      <xdr:nvSpPr>
        <xdr:cNvPr id="143" name="n_4aveValue【道路】&#10;一人当たり延長">
          <a:extLst>
            <a:ext uri="{FF2B5EF4-FFF2-40B4-BE49-F238E27FC236}">
              <a16:creationId xmlns:a16="http://schemas.microsoft.com/office/drawing/2014/main" id="{00000000-0008-0000-0E00-00008F000000}"/>
            </a:ext>
          </a:extLst>
        </xdr:cNvPr>
        <xdr:cNvSpPr txBox="1"/>
      </xdr:nvSpPr>
      <xdr:spPr>
        <a:xfrm>
          <a:off x="6705111" y="6871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42</xdr:row>
      <xdr:rowOff>44627</xdr:rowOff>
    </xdr:from>
    <xdr:ext cx="534377" cy="259045"/>
    <xdr:sp macro="" textlink="">
      <xdr:nvSpPr>
        <xdr:cNvPr id="144" name="n_1mainValue【道路】&#10;一人当たり延長">
          <a:extLst>
            <a:ext uri="{FF2B5EF4-FFF2-40B4-BE49-F238E27FC236}">
              <a16:creationId xmlns:a16="http://schemas.microsoft.com/office/drawing/2014/main" id="{00000000-0008-0000-0E00-000090000000}"/>
            </a:ext>
          </a:extLst>
        </xdr:cNvPr>
        <xdr:cNvSpPr txBox="1"/>
      </xdr:nvSpPr>
      <xdr:spPr>
        <a:xfrm>
          <a:off x="9359411" y="7245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42</xdr:row>
      <xdr:rowOff>37204</xdr:rowOff>
    </xdr:from>
    <xdr:ext cx="534377" cy="259045"/>
    <xdr:sp macro="" textlink="">
      <xdr:nvSpPr>
        <xdr:cNvPr id="145" name="n_2mainValue【道路】&#10;一人当たり延長">
          <a:extLst>
            <a:ext uri="{FF2B5EF4-FFF2-40B4-BE49-F238E27FC236}">
              <a16:creationId xmlns:a16="http://schemas.microsoft.com/office/drawing/2014/main" id="{00000000-0008-0000-0E00-000091000000}"/>
            </a:ext>
          </a:extLst>
        </xdr:cNvPr>
        <xdr:cNvSpPr txBox="1"/>
      </xdr:nvSpPr>
      <xdr:spPr>
        <a:xfrm>
          <a:off x="8483111" y="7238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42</xdr:row>
      <xdr:rowOff>37379</xdr:rowOff>
    </xdr:from>
    <xdr:ext cx="534377" cy="259045"/>
    <xdr:sp macro="" textlink="">
      <xdr:nvSpPr>
        <xdr:cNvPr id="146" name="n_3mainValue【道路】&#10;一人当たり延長">
          <a:extLst>
            <a:ext uri="{FF2B5EF4-FFF2-40B4-BE49-F238E27FC236}">
              <a16:creationId xmlns:a16="http://schemas.microsoft.com/office/drawing/2014/main" id="{00000000-0008-0000-0E00-000092000000}"/>
            </a:ext>
          </a:extLst>
        </xdr:cNvPr>
        <xdr:cNvSpPr txBox="1"/>
      </xdr:nvSpPr>
      <xdr:spPr>
        <a:xfrm>
          <a:off x="7594111" y="7238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42</xdr:row>
      <xdr:rowOff>37542</xdr:rowOff>
    </xdr:from>
    <xdr:ext cx="534377" cy="259045"/>
    <xdr:sp macro="" textlink="">
      <xdr:nvSpPr>
        <xdr:cNvPr id="147" name="n_4mainValue【道路】&#10;一人当たり延長">
          <a:extLst>
            <a:ext uri="{FF2B5EF4-FFF2-40B4-BE49-F238E27FC236}">
              <a16:creationId xmlns:a16="http://schemas.microsoft.com/office/drawing/2014/main" id="{00000000-0008-0000-0E00-000093000000}"/>
            </a:ext>
          </a:extLst>
        </xdr:cNvPr>
        <xdr:cNvSpPr txBox="1"/>
      </xdr:nvSpPr>
      <xdr:spPr>
        <a:xfrm>
          <a:off x="6705111" y="7238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00000000-0008-0000-0E00-000094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00000000-0008-0000-0E00-000095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00000000-0008-0000-0E00-000096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00000000-0008-0000-0E00-000097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E00-000098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00000000-0008-0000-0E00-000099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00000000-0008-0000-0E00-00009A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00000000-0008-0000-0E00-00009B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00000000-0008-0000-0E00-00009C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00000000-0008-0000-0E00-00009D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00000000-0008-0000-0E00-00009E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00000000-0008-0000-0E00-00009F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00000000-0008-0000-0E00-0000A0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00000000-0008-0000-0E00-0000A1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00000000-0008-0000-0E00-0000A2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00000000-0008-0000-0E00-0000A3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00000000-0008-0000-0E00-0000A4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00000000-0008-0000-0E00-0000A5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00000000-0008-0000-0E00-0000A6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00000000-0008-0000-0E00-0000A7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00000000-0008-0000-0E00-0000A8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00000000-0008-0000-0E00-0000A9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00000000-0008-0000-0E00-0000AA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00000000-0008-0000-0E00-0000AB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00000000-0008-0000-0E00-0000AC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128996</xdr:rowOff>
    </xdr:from>
    <xdr:to>
      <xdr:col>24</xdr:col>
      <xdr:colOff>62865</xdr:colOff>
      <xdr:row>64</xdr:row>
      <xdr:rowOff>65315</xdr:rowOff>
    </xdr:to>
    <xdr:cxnSp macro="">
      <xdr:nvCxnSpPr>
        <xdr:cNvPr id="173" name="直線コネクタ 172">
          <a:extLst>
            <a:ext uri="{FF2B5EF4-FFF2-40B4-BE49-F238E27FC236}">
              <a16:creationId xmlns:a16="http://schemas.microsoft.com/office/drawing/2014/main" id="{00000000-0008-0000-0E00-0000AD000000}"/>
            </a:ext>
          </a:extLst>
        </xdr:cNvPr>
        <xdr:cNvCxnSpPr/>
      </xdr:nvCxnSpPr>
      <xdr:spPr>
        <a:xfrm flipV="1">
          <a:off x="4634865" y="9558746"/>
          <a:ext cx="0" cy="1479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69142</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00000000-0008-0000-0E00-0000AE000000}"/>
            </a:ext>
          </a:extLst>
        </xdr:cNvPr>
        <xdr:cNvSpPr txBox="1"/>
      </xdr:nvSpPr>
      <xdr:spPr>
        <a:xfrm>
          <a:off x="4673600" y="11041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65315</xdr:rowOff>
    </xdr:from>
    <xdr:to>
      <xdr:col>24</xdr:col>
      <xdr:colOff>152400</xdr:colOff>
      <xdr:row>64</xdr:row>
      <xdr:rowOff>65315</xdr:rowOff>
    </xdr:to>
    <xdr:cxnSp macro="">
      <xdr:nvCxnSpPr>
        <xdr:cNvPr id="175" name="直線コネクタ 174">
          <a:extLst>
            <a:ext uri="{FF2B5EF4-FFF2-40B4-BE49-F238E27FC236}">
              <a16:creationId xmlns:a16="http://schemas.microsoft.com/office/drawing/2014/main" id="{00000000-0008-0000-0E00-0000AF000000}"/>
            </a:ext>
          </a:extLst>
        </xdr:cNvPr>
        <xdr:cNvCxnSpPr/>
      </xdr:nvCxnSpPr>
      <xdr:spPr>
        <a:xfrm>
          <a:off x="4546600" y="1103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75673</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00000000-0008-0000-0E00-0000B0000000}"/>
            </a:ext>
          </a:extLst>
        </xdr:cNvPr>
        <xdr:cNvSpPr txBox="1"/>
      </xdr:nvSpPr>
      <xdr:spPr>
        <a:xfrm>
          <a:off x="4673600" y="933397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128996</xdr:rowOff>
    </xdr:from>
    <xdr:to>
      <xdr:col>24</xdr:col>
      <xdr:colOff>152400</xdr:colOff>
      <xdr:row>55</xdr:row>
      <xdr:rowOff>128996</xdr:rowOff>
    </xdr:to>
    <xdr:cxnSp macro="">
      <xdr:nvCxnSpPr>
        <xdr:cNvPr id="177" name="直線コネクタ 176">
          <a:extLst>
            <a:ext uri="{FF2B5EF4-FFF2-40B4-BE49-F238E27FC236}">
              <a16:creationId xmlns:a16="http://schemas.microsoft.com/office/drawing/2014/main" id="{00000000-0008-0000-0E00-0000B1000000}"/>
            </a:ext>
          </a:extLst>
        </xdr:cNvPr>
        <xdr:cNvCxnSpPr/>
      </xdr:nvCxnSpPr>
      <xdr:spPr>
        <a:xfrm>
          <a:off x="4546600" y="9558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125565</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00000000-0008-0000-0E00-0000B2000000}"/>
            </a:ext>
          </a:extLst>
        </xdr:cNvPr>
        <xdr:cNvSpPr txBox="1"/>
      </xdr:nvSpPr>
      <xdr:spPr>
        <a:xfrm>
          <a:off x="4673600" y="102411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102688</xdr:rowOff>
    </xdr:from>
    <xdr:to>
      <xdr:col>24</xdr:col>
      <xdr:colOff>114300</xdr:colOff>
      <xdr:row>61</xdr:row>
      <xdr:rowOff>32838</xdr:rowOff>
    </xdr:to>
    <xdr:sp macro="" textlink="">
      <xdr:nvSpPr>
        <xdr:cNvPr id="179" name="フローチャート: 判断 178">
          <a:extLst>
            <a:ext uri="{FF2B5EF4-FFF2-40B4-BE49-F238E27FC236}">
              <a16:creationId xmlns:a16="http://schemas.microsoft.com/office/drawing/2014/main" id="{00000000-0008-0000-0E00-0000B3000000}"/>
            </a:ext>
          </a:extLst>
        </xdr:cNvPr>
        <xdr:cNvSpPr/>
      </xdr:nvSpPr>
      <xdr:spPr>
        <a:xfrm>
          <a:off x="4584700" y="1038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99423</xdr:rowOff>
    </xdr:from>
    <xdr:to>
      <xdr:col>20</xdr:col>
      <xdr:colOff>38100</xdr:colOff>
      <xdr:row>61</xdr:row>
      <xdr:rowOff>29573</xdr:rowOff>
    </xdr:to>
    <xdr:sp macro="" textlink="">
      <xdr:nvSpPr>
        <xdr:cNvPr id="180" name="フローチャート: 判断 179">
          <a:extLst>
            <a:ext uri="{FF2B5EF4-FFF2-40B4-BE49-F238E27FC236}">
              <a16:creationId xmlns:a16="http://schemas.microsoft.com/office/drawing/2014/main" id="{00000000-0008-0000-0E00-0000B4000000}"/>
            </a:ext>
          </a:extLst>
        </xdr:cNvPr>
        <xdr:cNvSpPr/>
      </xdr:nvSpPr>
      <xdr:spPr>
        <a:xfrm>
          <a:off x="3746500" y="1038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110853</xdr:rowOff>
    </xdr:from>
    <xdr:to>
      <xdr:col>15</xdr:col>
      <xdr:colOff>101600</xdr:colOff>
      <xdr:row>61</xdr:row>
      <xdr:rowOff>41003</xdr:rowOff>
    </xdr:to>
    <xdr:sp macro="" textlink="">
      <xdr:nvSpPr>
        <xdr:cNvPr id="181" name="フローチャート: 判断 180">
          <a:extLst>
            <a:ext uri="{FF2B5EF4-FFF2-40B4-BE49-F238E27FC236}">
              <a16:creationId xmlns:a16="http://schemas.microsoft.com/office/drawing/2014/main" id="{00000000-0008-0000-0E00-0000B5000000}"/>
            </a:ext>
          </a:extLst>
        </xdr:cNvPr>
        <xdr:cNvSpPr/>
      </xdr:nvSpPr>
      <xdr:spPr>
        <a:xfrm>
          <a:off x="28575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71665</xdr:rowOff>
    </xdr:from>
    <xdr:to>
      <xdr:col>10</xdr:col>
      <xdr:colOff>165100</xdr:colOff>
      <xdr:row>61</xdr:row>
      <xdr:rowOff>1815</xdr:rowOff>
    </xdr:to>
    <xdr:sp macro="" textlink="">
      <xdr:nvSpPr>
        <xdr:cNvPr id="182" name="フローチャート: 判断 181">
          <a:extLst>
            <a:ext uri="{FF2B5EF4-FFF2-40B4-BE49-F238E27FC236}">
              <a16:creationId xmlns:a16="http://schemas.microsoft.com/office/drawing/2014/main" id="{00000000-0008-0000-0E00-0000B6000000}"/>
            </a:ext>
          </a:extLst>
        </xdr:cNvPr>
        <xdr:cNvSpPr/>
      </xdr:nvSpPr>
      <xdr:spPr>
        <a:xfrm>
          <a:off x="1968500" y="1035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37374</xdr:rowOff>
    </xdr:from>
    <xdr:to>
      <xdr:col>6</xdr:col>
      <xdr:colOff>38100</xdr:colOff>
      <xdr:row>60</xdr:row>
      <xdr:rowOff>138974</xdr:rowOff>
    </xdr:to>
    <xdr:sp macro="" textlink="">
      <xdr:nvSpPr>
        <xdr:cNvPr id="183" name="フローチャート: 判断 182">
          <a:extLst>
            <a:ext uri="{FF2B5EF4-FFF2-40B4-BE49-F238E27FC236}">
              <a16:creationId xmlns:a16="http://schemas.microsoft.com/office/drawing/2014/main" id="{00000000-0008-0000-0E00-0000B7000000}"/>
            </a:ext>
          </a:extLst>
        </xdr:cNvPr>
        <xdr:cNvSpPr/>
      </xdr:nvSpPr>
      <xdr:spPr>
        <a:xfrm>
          <a:off x="1079500" y="1032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E00-0000B8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E00-0000B9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E00-0000BA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E00-0000BB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E00-0000BC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64</xdr:row>
      <xdr:rowOff>14515</xdr:rowOff>
    </xdr:from>
    <xdr:to>
      <xdr:col>24</xdr:col>
      <xdr:colOff>114300</xdr:colOff>
      <xdr:row>64</xdr:row>
      <xdr:rowOff>116115</xdr:rowOff>
    </xdr:to>
    <xdr:sp macro="" textlink="">
      <xdr:nvSpPr>
        <xdr:cNvPr id="189" name="楕円 188">
          <a:extLst>
            <a:ext uri="{FF2B5EF4-FFF2-40B4-BE49-F238E27FC236}">
              <a16:creationId xmlns:a16="http://schemas.microsoft.com/office/drawing/2014/main" id="{00000000-0008-0000-0E00-0000BD000000}"/>
            </a:ext>
          </a:extLst>
        </xdr:cNvPr>
        <xdr:cNvSpPr/>
      </xdr:nvSpPr>
      <xdr:spPr>
        <a:xfrm>
          <a:off x="4584700" y="1098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100892</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00000000-0008-0000-0E00-0000BE000000}"/>
            </a:ext>
          </a:extLst>
        </xdr:cNvPr>
        <xdr:cNvSpPr txBox="1"/>
      </xdr:nvSpPr>
      <xdr:spPr>
        <a:xfrm>
          <a:off x="4673600" y="10902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64</xdr:row>
      <xdr:rowOff>7983</xdr:rowOff>
    </xdr:from>
    <xdr:to>
      <xdr:col>20</xdr:col>
      <xdr:colOff>38100</xdr:colOff>
      <xdr:row>64</xdr:row>
      <xdr:rowOff>109583</xdr:rowOff>
    </xdr:to>
    <xdr:sp macro="" textlink="">
      <xdr:nvSpPr>
        <xdr:cNvPr id="191" name="楕円 190">
          <a:extLst>
            <a:ext uri="{FF2B5EF4-FFF2-40B4-BE49-F238E27FC236}">
              <a16:creationId xmlns:a16="http://schemas.microsoft.com/office/drawing/2014/main" id="{00000000-0008-0000-0E00-0000BF000000}"/>
            </a:ext>
          </a:extLst>
        </xdr:cNvPr>
        <xdr:cNvSpPr/>
      </xdr:nvSpPr>
      <xdr:spPr>
        <a:xfrm>
          <a:off x="3746500" y="10980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64</xdr:row>
      <xdr:rowOff>58783</xdr:rowOff>
    </xdr:from>
    <xdr:to>
      <xdr:col>24</xdr:col>
      <xdr:colOff>63500</xdr:colOff>
      <xdr:row>64</xdr:row>
      <xdr:rowOff>65315</xdr:rowOff>
    </xdr:to>
    <xdr:cxnSp macro="">
      <xdr:nvCxnSpPr>
        <xdr:cNvPr id="192" name="直線コネクタ 191">
          <a:extLst>
            <a:ext uri="{FF2B5EF4-FFF2-40B4-BE49-F238E27FC236}">
              <a16:creationId xmlns:a16="http://schemas.microsoft.com/office/drawing/2014/main" id="{00000000-0008-0000-0E00-0000C0000000}"/>
            </a:ext>
          </a:extLst>
        </xdr:cNvPr>
        <xdr:cNvCxnSpPr/>
      </xdr:nvCxnSpPr>
      <xdr:spPr>
        <a:xfrm>
          <a:off x="3797300" y="11031583"/>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64</xdr:row>
      <xdr:rowOff>3084</xdr:rowOff>
    </xdr:from>
    <xdr:to>
      <xdr:col>15</xdr:col>
      <xdr:colOff>101600</xdr:colOff>
      <xdr:row>64</xdr:row>
      <xdr:rowOff>104684</xdr:rowOff>
    </xdr:to>
    <xdr:sp macro="" textlink="">
      <xdr:nvSpPr>
        <xdr:cNvPr id="193" name="楕円 192">
          <a:extLst>
            <a:ext uri="{FF2B5EF4-FFF2-40B4-BE49-F238E27FC236}">
              <a16:creationId xmlns:a16="http://schemas.microsoft.com/office/drawing/2014/main" id="{00000000-0008-0000-0E00-0000C1000000}"/>
            </a:ext>
          </a:extLst>
        </xdr:cNvPr>
        <xdr:cNvSpPr/>
      </xdr:nvSpPr>
      <xdr:spPr>
        <a:xfrm>
          <a:off x="2857500" y="10975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64</xdr:row>
      <xdr:rowOff>53884</xdr:rowOff>
    </xdr:from>
    <xdr:to>
      <xdr:col>19</xdr:col>
      <xdr:colOff>177800</xdr:colOff>
      <xdr:row>64</xdr:row>
      <xdr:rowOff>58783</xdr:rowOff>
    </xdr:to>
    <xdr:cxnSp macro="">
      <xdr:nvCxnSpPr>
        <xdr:cNvPr id="194" name="直線コネクタ 193">
          <a:extLst>
            <a:ext uri="{FF2B5EF4-FFF2-40B4-BE49-F238E27FC236}">
              <a16:creationId xmlns:a16="http://schemas.microsoft.com/office/drawing/2014/main" id="{00000000-0008-0000-0E00-0000C2000000}"/>
            </a:ext>
          </a:extLst>
        </xdr:cNvPr>
        <xdr:cNvCxnSpPr/>
      </xdr:nvCxnSpPr>
      <xdr:spPr>
        <a:xfrm>
          <a:off x="2908300" y="11026684"/>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169635</xdr:rowOff>
    </xdr:from>
    <xdr:to>
      <xdr:col>10</xdr:col>
      <xdr:colOff>165100</xdr:colOff>
      <xdr:row>64</xdr:row>
      <xdr:rowOff>99785</xdr:rowOff>
    </xdr:to>
    <xdr:sp macro="" textlink="">
      <xdr:nvSpPr>
        <xdr:cNvPr id="195" name="楕円 194">
          <a:extLst>
            <a:ext uri="{FF2B5EF4-FFF2-40B4-BE49-F238E27FC236}">
              <a16:creationId xmlns:a16="http://schemas.microsoft.com/office/drawing/2014/main" id="{00000000-0008-0000-0E00-0000C3000000}"/>
            </a:ext>
          </a:extLst>
        </xdr:cNvPr>
        <xdr:cNvSpPr/>
      </xdr:nvSpPr>
      <xdr:spPr>
        <a:xfrm>
          <a:off x="1968500" y="1097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64</xdr:row>
      <xdr:rowOff>48985</xdr:rowOff>
    </xdr:from>
    <xdr:to>
      <xdr:col>15</xdr:col>
      <xdr:colOff>50800</xdr:colOff>
      <xdr:row>64</xdr:row>
      <xdr:rowOff>53884</xdr:rowOff>
    </xdr:to>
    <xdr:cxnSp macro="">
      <xdr:nvCxnSpPr>
        <xdr:cNvPr id="196" name="直線コネクタ 195">
          <a:extLst>
            <a:ext uri="{FF2B5EF4-FFF2-40B4-BE49-F238E27FC236}">
              <a16:creationId xmlns:a16="http://schemas.microsoft.com/office/drawing/2014/main" id="{00000000-0008-0000-0E00-0000C4000000}"/>
            </a:ext>
          </a:extLst>
        </xdr:cNvPr>
        <xdr:cNvCxnSpPr/>
      </xdr:nvCxnSpPr>
      <xdr:spPr>
        <a:xfrm>
          <a:off x="2019300" y="11021785"/>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63</xdr:row>
      <xdr:rowOff>163104</xdr:rowOff>
    </xdr:from>
    <xdr:to>
      <xdr:col>6</xdr:col>
      <xdr:colOff>38100</xdr:colOff>
      <xdr:row>64</xdr:row>
      <xdr:rowOff>93254</xdr:rowOff>
    </xdr:to>
    <xdr:sp macro="" textlink="">
      <xdr:nvSpPr>
        <xdr:cNvPr id="197" name="楕円 196">
          <a:extLst>
            <a:ext uri="{FF2B5EF4-FFF2-40B4-BE49-F238E27FC236}">
              <a16:creationId xmlns:a16="http://schemas.microsoft.com/office/drawing/2014/main" id="{00000000-0008-0000-0E00-0000C5000000}"/>
            </a:ext>
          </a:extLst>
        </xdr:cNvPr>
        <xdr:cNvSpPr/>
      </xdr:nvSpPr>
      <xdr:spPr>
        <a:xfrm>
          <a:off x="1079500" y="10964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64</xdr:row>
      <xdr:rowOff>42454</xdr:rowOff>
    </xdr:from>
    <xdr:to>
      <xdr:col>10</xdr:col>
      <xdr:colOff>114300</xdr:colOff>
      <xdr:row>64</xdr:row>
      <xdr:rowOff>48985</xdr:rowOff>
    </xdr:to>
    <xdr:cxnSp macro="">
      <xdr:nvCxnSpPr>
        <xdr:cNvPr id="198" name="直線コネクタ 197">
          <a:extLst>
            <a:ext uri="{FF2B5EF4-FFF2-40B4-BE49-F238E27FC236}">
              <a16:creationId xmlns:a16="http://schemas.microsoft.com/office/drawing/2014/main" id="{00000000-0008-0000-0E00-0000C6000000}"/>
            </a:ext>
          </a:extLst>
        </xdr:cNvPr>
        <xdr:cNvCxnSpPr/>
      </xdr:nvCxnSpPr>
      <xdr:spPr>
        <a:xfrm>
          <a:off x="1130300" y="11015254"/>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46100</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00000000-0008-0000-0E00-0000C7000000}"/>
            </a:ext>
          </a:extLst>
        </xdr:cNvPr>
        <xdr:cNvSpPr txBox="1"/>
      </xdr:nvSpPr>
      <xdr:spPr>
        <a:xfrm>
          <a:off x="3582044" y="10161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57530</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00000000-0008-0000-0E00-0000C8000000}"/>
            </a:ext>
          </a:extLst>
        </xdr:cNvPr>
        <xdr:cNvSpPr txBox="1"/>
      </xdr:nvSpPr>
      <xdr:spPr>
        <a:xfrm>
          <a:off x="2705744" y="10173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18342</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00000000-0008-0000-0E00-0000C9000000}"/>
            </a:ext>
          </a:extLst>
        </xdr:cNvPr>
        <xdr:cNvSpPr txBox="1"/>
      </xdr:nvSpPr>
      <xdr:spPr>
        <a:xfrm>
          <a:off x="1816744" y="10133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155501</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00000000-0008-0000-0E00-0000CA000000}"/>
            </a:ext>
          </a:extLst>
        </xdr:cNvPr>
        <xdr:cNvSpPr txBox="1"/>
      </xdr:nvSpPr>
      <xdr:spPr>
        <a:xfrm>
          <a:off x="927744" y="1009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64</xdr:row>
      <xdr:rowOff>100710</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00000000-0008-0000-0E00-0000CB000000}"/>
            </a:ext>
          </a:extLst>
        </xdr:cNvPr>
        <xdr:cNvSpPr txBox="1"/>
      </xdr:nvSpPr>
      <xdr:spPr>
        <a:xfrm>
          <a:off x="3582044" y="110735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64</xdr:row>
      <xdr:rowOff>95811</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00000000-0008-0000-0E00-0000CC000000}"/>
            </a:ext>
          </a:extLst>
        </xdr:cNvPr>
        <xdr:cNvSpPr txBox="1"/>
      </xdr:nvSpPr>
      <xdr:spPr>
        <a:xfrm>
          <a:off x="2705744" y="11068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64</xdr:row>
      <xdr:rowOff>90912</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00000000-0008-0000-0E00-0000CD000000}"/>
            </a:ext>
          </a:extLst>
        </xdr:cNvPr>
        <xdr:cNvSpPr txBox="1"/>
      </xdr:nvSpPr>
      <xdr:spPr>
        <a:xfrm>
          <a:off x="1816744" y="11063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64</xdr:row>
      <xdr:rowOff>84381</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00000000-0008-0000-0E00-0000CE000000}"/>
            </a:ext>
          </a:extLst>
        </xdr:cNvPr>
        <xdr:cNvSpPr txBox="1"/>
      </xdr:nvSpPr>
      <xdr:spPr>
        <a:xfrm>
          <a:off x="927744" y="11057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00000000-0008-0000-0E00-0000CF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00000000-0008-0000-0E00-0000D0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00000000-0008-0000-0E00-0000D1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E00-0000D2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E00-0000D3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00000000-0008-0000-0E00-0000D4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00000000-0008-0000-0E00-0000D5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00000000-0008-0000-0E00-0000D6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00000000-0008-0000-0E00-0000D7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00000000-0008-0000-0E00-0000D8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00000000-0008-0000-0E00-0000D9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00000000-0008-0000-0E00-0000DA00000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00000000-0008-0000-0E00-0000DB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20" name="テキスト ボックス 219">
          <a:extLst>
            <a:ext uri="{FF2B5EF4-FFF2-40B4-BE49-F238E27FC236}">
              <a16:creationId xmlns:a16="http://schemas.microsoft.com/office/drawing/2014/main" id="{00000000-0008-0000-0E00-0000DC000000}"/>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00000000-0008-0000-0E00-0000DD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a:extLst>
            <a:ext uri="{FF2B5EF4-FFF2-40B4-BE49-F238E27FC236}">
              <a16:creationId xmlns:a16="http://schemas.microsoft.com/office/drawing/2014/main" id="{00000000-0008-0000-0E00-0000DE000000}"/>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00000000-0008-0000-0E00-0000DF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a:extLst>
            <a:ext uri="{FF2B5EF4-FFF2-40B4-BE49-F238E27FC236}">
              <a16:creationId xmlns:a16="http://schemas.microsoft.com/office/drawing/2014/main" id="{00000000-0008-0000-0E00-0000E0000000}"/>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00000000-0008-0000-0E00-0000E1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00000000-0008-0000-0E00-0000E2000000}"/>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00000000-0008-0000-0E00-0000E3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00000000-0008-0000-0E00-0000E4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00000000-0008-0000-0E00-0000E5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167711</xdr:rowOff>
    </xdr:from>
    <xdr:to>
      <xdr:col>54</xdr:col>
      <xdr:colOff>189865</xdr:colOff>
      <xdr:row>64</xdr:row>
      <xdr:rowOff>67062</xdr:rowOff>
    </xdr:to>
    <xdr:cxnSp macro="">
      <xdr:nvCxnSpPr>
        <xdr:cNvPr id="230" name="直線コネクタ 229">
          <a:extLst>
            <a:ext uri="{FF2B5EF4-FFF2-40B4-BE49-F238E27FC236}">
              <a16:creationId xmlns:a16="http://schemas.microsoft.com/office/drawing/2014/main" id="{00000000-0008-0000-0E00-0000E6000000}"/>
            </a:ext>
          </a:extLst>
        </xdr:cNvPr>
        <xdr:cNvCxnSpPr/>
      </xdr:nvCxnSpPr>
      <xdr:spPr>
        <a:xfrm flipV="1">
          <a:off x="10476865" y="9768911"/>
          <a:ext cx="0" cy="1270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70889</xdr:rowOff>
    </xdr:from>
    <xdr:ext cx="534377" cy="259045"/>
    <xdr:sp macro="" textlink="">
      <xdr:nvSpPr>
        <xdr:cNvPr id="231" name="【橋りょう・トンネル】&#10;一人当たり有形固定資産（償却資産）額最小値テキスト">
          <a:extLst>
            <a:ext uri="{FF2B5EF4-FFF2-40B4-BE49-F238E27FC236}">
              <a16:creationId xmlns:a16="http://schemas.microsoft.com/office/drawing/2014/main" id="{00000000-0008-0000-0E00-0000E7000000}"/>
            </a:ext>
          </a:extLst>
        </xdr:cNvPr>
        <xdr:cNvSpPr txBox="1"/>
      </xdr:nvSpPr>
      <xdr:spPr>
        <a:xfrm>
          <a:off x="10515600" y="11043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67062</xdr:rowOff>
    </xdr:from>
    <xdr:to>
      <xdr:col>55</xdr:col>
      <xdr:colOff>88900</xdr:colOff>
      <xdr:row>64</xdr:row>
      <xdr:rowOff>67062</xdr:rowOff>
    </xdr:to>
    <xdr:cxnSp macro="">
      <xdr:nvCxnSpPr>
        <xdr:cNvPr id="232" name="直線コネクタ 231">
          <a:extLst>
            <a:ext uri="{FF2B5EF4-FFF2-40B4-BE49-F238E27FC236}">
              <a16:creationId xmlns:a16="http://schemas.microsoft.com/office/drawing/2014/main" id="{00000000-0008-0000-0E00-0000E8000000}"/>
            </a:ext>
          </a:extLst>
        </xdr:cNvPr>
        <xdr:cNvCxnSpPr/>
      </xdr:nvCxnSpPr>
      <xdr:spPr>
        <a:xfrm>
          <a:off x="10388600" y="11039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114388</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00000000-0008-0000-0E00-0000E9000000}"/>
            </a:ext>
          </a:extLst>
        </xdr:cNvPr>
        <xdr:cNvSpPr txBox="1"/>
      </xdr:nvSpPr>
      <xdr:spPr>
        <a:xfrm>
          <a:off x="10515600" y="954413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3,359,815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167711</xdr:rowOff>
    </xdr:from>
    <xdr:to>
      <xdr:col>55</xdr:col>
      <xdr:colOff>88900</xdr:colOff>
      <xdr:row>56</xdr:row>
      <xdr:rowOff>167711</xdr:rowOff>
    </xdr:to>
    <xdr:cxnSp macro="">
      <xdr:nvCxnSpPr>
        <xdr:cNvPr id="234" name="直線コネクタ 233">
          <a:extLst>
            <a:ext uri="{FF2B5EF4-FFF2-40B4-BE49-F238E27FC236}">
              <a16:creationId xmlns:a16="http://schemas.microsoft.com/office/drawing/2014/main" id="{00000000-0008-0000-0E00-0000EA000000}"/>
            </a:ext>
          </a:extLst>
        </xdr:cNvPr>
        <xdr:cNvCxnSpPr/>
      </xdr:nvCxnSpPr>
      <xdr:spPr>
        <a:xfrm>
          <a:off x="10388600" y="9768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71936</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00000000-0008-0000-0E00-0000EB000000}"/>
            </a:ext>
          </a:extLst>
        </xdr:cNvPr>
        <xdr:cNvSpPr txBox="1"/>
      </xdr:nvSpPr>
      <xdr:spPr>
        <a:xfrm>
          <a:off x="10515600" y="105303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49059</xdr:rowOff>
    </xdr:from>
    <xdr:to>
      <xdr:col>55</xdr:col>
      <xdr:colOff>50800</xdr:colOff>
      <xdr:row>62</xdr:row>
      <xdr:rowOff>150659</xdr:rowOff>
    </xdr:to>
    <xdr:sp macro="" textlink="">
      <xdr:nvSpPr>
        <xdr:cNvPr id="236" name="フローチャート: 判断 235">
          <a:extLst>
            <a:ext uri="{FF2B5EF4-FFF2-40B4-BE49-F238E27FC236}">
              <a16:creationId xmlns:a16="http://schemas.microsoft.com/office/drawing/2014/main" id="{00000000-0008-0000-0E00-0000EC000000}"/>
            </a:ext>
          </a:extLst>
        </xdr:cNvPr>
        <xdr:cNvSpPr/>
      </xdr:nvSpPr>
      <xdr:spPr>
        <a:xfrm>
          <a:off x="10426700" y="10678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60385</xdr:rowOff>
    </xdr:from>
    <xdr:to>
      <xdr:col>50</xdr:col>
      <xdr:colOff>165100</xdr:colOff>
      <xdr:row>62</xdr:row>
      <xdr:rowOff>161985</xdr:rowOff>
    </xdr:to>
    <xdr:sp macro="" textlink="">
      <xdr:nvSpPr>
        <xdr:cNvPr id="237" name="フローチャート: 判断 236">
          <a:extLst>
            <a:ext uri="{FF2B5EF4-FFF2-40B4-BE49-F238E27FC236}">
              <a16:creationId xmlns:a16="http://schemas.microsoft.com/office/drawing/2014/main" id="{00000000-0008-0000-0E00-0000ED000000}"/>
            </a:ext>
          </a:extLst>
        </xdr:cNvPr>
        <xdr:cNvSpPr/>
      </xdr:nvSpPr>
      <xdr:spPr>
        <a:xfrm>
          <a:off x="9588500" y="1069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49166</xdr:rowOff>
    </xdr:from>
    <xdr:to>
      <xdr:col>46</xdr:col>
      <xdr:colOff>38100</xdr:colOff>
      <xdr:row>62</xdr:row>
      <xdr:rowOff>150766</xdr:rowOff>
    </xdr:to>
    <xdr:sp macro="" textlink="">
      <xdr:nvSpPr>
        <xdr:cNvPr id="238" name="フローチャート: 判断 237">
          <a:extLst>
            <a:ext uri="{FF2B5EF4-FFF2-40B4-BE49-F238E27FC236}">
              <a16:creationId xmlns:a16="http://schemas.microsoft.com/office/drawing/2014/main" id="{00000000-0008-0000-0E00-0000EE000000}"/>
            </a:ext>
          </a:extLst>
        </xdr:cNvPr>
        <xdr:cNvSpPr/>
      </xdr:nvSpPr>
      <xdr:spPr>
        <a:xfrm>
          <a:off x="8699500" y="10679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8530</xdr:rowOff>
    </xdr:from>
    <xdr:to>
      <xdr:col>41</xdr:col>
      <xdr:colOff>101600</xdr:colOff>
      <xdr:row>62</xdr:row>
      <xdr:rowOff>110130</xdr:rowOff>
    </xdr:to>
    <xdr:sp macro="" textlink="">
      <xdr:nvSpPr>
        <xdr:cNvPr id="239" name="フローチャート: 判断 238">
          <a:extLst>
            <a:ext uri="{FF2B5EF4-FFF2-40B4-BE49-F238E27FC236}">
              <a16:creationId xmlns:a16="http://schemas.microsoft.com/office/drawing/2014/main" id="{00000000-0008-0000-0E00-0000EF000000}"/>
            </a:ext>
          </a:extLst>
        </xdr:cNvPr>
        <xdr:cNvSpPr/>
      </xdr:nvSpPr>
      <xdr:spPr>
        <a:xfrm>
          <a:off x="7810500" y="10638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16837</xdr:rowOff>
    </xdr:from>
    <xdr:to>
      <xdr:col>36</xdr:col>
      <xdr:colOff>165100</xdr:colOff>
      <xdr:row>62</xdr:row>
      <xdr:rowOff>118437</xdr:rowOff>
    </xdr:to>
    <xdr:sp macro="" textlink="">
      <xdr:nvSpPr>
        <xdr:cNvPr id="240" name="フローチャート: 判断 239">
          <a:extLst>
            <a:ext uri="{FF2B5EF4-FFF2-40B4-BE49-F238E27FC236}">
              <a16:creationId xmlns:a16="http://schemas.microsoft.com/office/drawing/2014/main" id="{00000000-0008-0000-0E00-0000F0000000}"/>
            </a:ext>
          </a:extLst>
        </xdr:cNvPr>
        <xdr:cNvSpPr/>
      </xdr:nvSpPr>
      <xdr:spPr>
        <a:xfrm>
          <a:off x="6921500" y="10646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E00-0000F1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E00-0000F2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E00-0000F3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E00-0000F4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E00-0000F5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17</xdr:rowOff>
    </xdr:from>
    <xdr:to>
      <xdr:col>55</xdr:col>
      <xdr:colOff>50800</xdr:colOff>
      <xdr:row>64</xdr:row>
      <xdr:rowOff>101617</xdr:rowOff>
    </xdr:to>
    <xdr:sp macro="" textlink="">
      <xdr:nvSpPr>
        <xdr:cNvPr id="246" name="楕円 245">
          <a:extLst>
            <a:ext uri="{FF2B5EF4-FFF2-40B4-BE49-F238E27FC236}">
              <a16:creationId xmlns:a16="http://schemas.microsoft.com/office/drawing/2014/main" id="{00000000-0008-0000-0E00-0000F6000000}"/>
            </a:ext>
          </a:extLst>
        </xdr:cNvPr>
        <xdr:cNvSpPr/>
      </xdr:nvSpPr>
      <xdr:spPr>
        <a:xfrm>
          <a:off x="10426700" y="10972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86394</xdr:rowOff>
    </xdr:from>
    <xdr:ext cx="534377" cy="259045"/>
    <xdr:sp macro="" textlink="">
      <xdr:nvSpPr>
        <xdr:cNvPr id="247" name="【橋りょう・トンネル】&#10;一人当たり有形固定資産（償却資産）額該当値テキスト">
          <a:extLst>
            <a:ext uri="{FF2B5EF4-FFF2-40B4-BE49-F238E27FC236}">
              <a16:creationId xmlns:a16="http://schemas.microsoft.com/office/drawing/2014/main" id="{00000000-0008-0000-0E00-0000F7000000}"/>
            </a:ext>
          </a:extLst>
        </xdr:cNvPr>
        <xdr:cNvSpPr txBox="1"/>
      </xdr:nvSpPr>
      <xdr:spPr>
        <a:xfrm>
          <a:off x="10515600" y="10887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373</xdr:rowOff>
    </xdr:from>
    <xdr:to>
      <xdr:col>50</xdr:col>
      <xdr:colOff>165100</xdr:colOff>
      <xdr:row>64</xdr:row>
      <xdr:rowOff>101973</xdr:rowOff>
    </xdr:to>
    <xdr:sp macro="" textlink="">
      <xdr:nvSpPr>
        <xdr:cNvPr id="248" name="楕円 247">
          <a:extLst>
            <a:ext uri="{FF2B5EF4-FFF2-40B4-BE49-F238E27FC236}">
              <a16:creationId xmlns:a16="http://schemas.microsoft.com/office/drawing/2014/main" id="{00000000-0008-0000-0E00-0000F8000000}"/>
            </a:ext>
          </a:extLst>
        </xdr:cNvPr>
        <xdr:cNvSpPr/>
      </xdr:nvSpPr>
      <xdr:spPr>
        <a:xfrm>
          <a:off x="9588500" y="10973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50817</xdr:rowOff>
    </xdr:from>
    <xdr:to>
      <xdr:col>55</xdr:col>
      <xdr:colOff>0</xdr:colOff>
      <xdr:row>64</xdr:row>
      <xdr:rowOff>51173</xdr:rowOff>
    </xdr:to>
    <xdr:cxnSp macro="">
      <xdr:nvCxnSpPr>
        <xdr:cNvPr id="249" name="直線コネクタ 248">
          <a:extLst>
            <a:ext uri="{FF2B5EF4-FFF2-40B4-BE49-F238E27FC236}">
              <a16:creationId xmlns:a16="http://schemas.microsoft.com/office/drawing/2014/main" id="{00000000-0008-0000-0E00-0000F9000000}"/>
            </a:ext>
          </a:extLst>
        </xdr:cNvPr>
        <xdr:cNvCxnSpPr/>
      </xdr:nvCxnSpPr>
      <xdr:spPr>
        <a:xfrm flipV="1">
          <a:off x="9639300" y="11023617"/>
          <a:ext cx="838200" cy="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703</xdr:rowOff>
    </xdr:from>
    <xdr:to>
      <xdr:col>46</xdr:col>
      <xdr:colOff>38100</xdr:colOff>
      <xdr:row>64</xdr:row>
      <xdr:rowOff>102303</xdr:rowOff>
    </xdr:to>
    <xdr:sp macro="" textlink="">
      <xdr:nvSpPr>
        <xdr:cNvPr id="250" name="楕円 249">
          <a:extLst>
            <a:ext uri="{FF2B5EF4-FFF2-40B4-BE49-F238E27FC236}">
              <a16:creationId xmlns:a16="http://schemas.microsoft.com/office/drawing/2014/main" id="{00000000-0008-0000-0E00-0000FA000000}"/>
            </a:ext>
          </a:extLst>
        </xdr:cNvPr>
        <xdr:cNvSpPr/>
      </xdr:nvSpPr>
      <xdr:spPr>
        <a:xfrm>
          <a:off x="8699500" y="10973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51173</xdr:rowOff>
    </xdr:from>
    <xdr:to>
      <xdr:col>50</xdr:col>
      <xdr:colOff>114300</xdr:colOff>
      <xdr:row>64</xdr:row>
      <xdr:rowOff>51503</xdr:rowOff>
    </xdr:to>
    <xdr:cxnSp macro="">
      <xdr:nvCxnSpPr>
        <xdr:cNvPr id="251" name="直線コネクタ 250">
          <a:extLst>
            <a:ext uri="{FF2B5EF4-FFF2-40B4-BE49-F238E27FC236}">
              <a16:creationId xmlns:a16="http://schemas.microsoft.com/office/drawing/2014/main" id="{00000000-0008-0000-0E00-0000FB000000}"/>
            </a:ext>
          </a:extLst>
        </xdr:cNvPr>
        <xdr:cNvCxnSpPr/>
      </xdr:nvCxnSpPr>
      <xdr:spPr>
        <a:xfrm flipV="1">
          <a:off x="8750300" y="11023973"/>
          <a:ext cx="889000" cy="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835</xdr:rowOff>
    </xdr:from>
    <xdr:to>
      <xdr:col>41</xdr:col>
      <xdr:colOff>101600</xdr:colOff>
      <xdr:row>64</xdr:row>
      <xdr:rowOff>102435</xdr:rowOff>
    </xdr:to>
    <xdr:sp macro="" textlink="">
      <xdr:nvSpPr>
        <xdr:cNvPr id="252" name="楕円 251">
          <a:extLst>
            <a:ext uri="{FF2B5EF4-FFF2-40B4-BE49-F238E27FC236}">
              <a16:creationId xmlns:a16="http://schemas.microsoft.com/office/drawing/2014/main" id="{00000000-0008-0000-0E00-0000FC000000}"/>
            </a:ext>
          </a:extLst>
        </xdr:cNvPr>
        <xdr:cNvSpPr/>
      </xdr:nvSpPr>
      <xdr:spPr>
        <a:xfrm>
          <a:off x="7810500" y="10973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51503</xdr:rowOff>
    </xdr:from>
    <xdr:to>
      <xdr:col>45</xdr:col>
      <xdr:colOff>177800</xdr:colOff>
      <xdr:row>64</xdr:row>
      <xdr:rowOff>51635</xdr:rowOff>
    </xdr:to>
    <xdr:cxnSp macro="">
      <xdr:nvCxnSpPr>
        <xdr:cNvPr id="253" name="直線コネクタ 252">
          <a:extLst>
            <a:ext uri="{FF2B5EF4-FFF2-40B4-BE49-F238E27FC236}">
              <a16:creationId xmlns:a16="http://schemas.microsoft.com/office/drawing/2014/main" id="{00000000-0008-0000-0E00-0000FD000000}"/>
            </a:ext>
          </a:extLst>
        </xdr:cNvPr>
        <xdr:cNvCxnSpPr/>
      </xdr:nvCxnSpPr>
      <xdr:spPr>
        <a:xfrm flipV="1">
          <a:off x="7861300" y="11024303"/>
          <a:ext cx="889000" cy="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929</xdr:rowOff>
    </xdr:from>
    <xdr:to>
      <xdr:col>36</xdr:col>
      <xdr:colOff>165100</xdr:colOff>
      <xdr:row>64</xdr:row>
      <xdr:rowOff>102529</xdr:rowOff>
    </xdr:to>
    <xdr:sp macro="" textlink="">
      <xdr:nvSpPr>
        <xdr:cNvPr id="254" name="楕円 253">
          <a:extLst>
            <a:ext uri="{FF2B5EF4-FFF2-40B4-BE49-F238E27FC236}">
              <a16:creationId xmlns:a16="http://schemas.microsoft.com/office/drawing/2014/main" id="{00000000-0008-0000-0E00-0000FE000000}"/>
            </a:ext>
          </a:extLst>
        </xdr:cNvPr>
        <xdr:cNvSpPr/>
      </xdr:nvSpPr>
      <xdr:spPr>
        <a:xfrm>
          <a:off x="6921500" y="10973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51635</xdr:rowOff>
    </xdr:from>
    <xdr:to>
      <xdr:col>41</xdr:col>
      <xdr:colOff>50800</xdr:colOff>
      <xdr:row>64</xdr:row>
      <xdr:rowOff>51729</xdr:rowOff>
    </xdr:to>
    <xdr:cxnSp macro="">
      <xdr:nvCxnSpPr>
        <xdr:cNvPr id="255" name="直線コネクタ 254">
          <a:extLst>
            <a:ext uri="{FF2B5EF4-FFF2-40B4-BE49-F238E27FC236}">
              <a16:creationId xmlns:a16="http://schemas.microsoft.com/office/drawing/2014/main" id="{00000000-0008-0000-0E00-0000FF000000}"/>
            </a:ext>
          </a:extLst>
        </xdr:cNvPr>
        <xdr:cNvCxnSpPr/>
      </xdr:nvCxnSpPr>
      <xdr:spPr>
        <a:xfrm flipV="1">
          <a:off x="6972300" y="11024435"/>
          <a:ext cx="889000" cy="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7062</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00000000-0008-0000-0E00-000000010000}"/>
            </a:ext>
          </a:extLst>
        </xdr:cNvPr>
        <xdr:cNvSpPr txBox="1"/>
      </xdr:nvSpPr>
      <xdr:spPr>
        <a:xfrm>
          <a:off x="9327095" y="10465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167293</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00000000-0008-0000-0E00-000001010000}"/>
            </a:ext>
          </a:extLst>
        </xdr:cNvPr>
        <xdr:cNvSpPr txBox="1"/>
      </xdr:nvSpPr>
      <xdr:spPr>
        <a:xfrm>
          <a:off x="8450795" y="10454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126657</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00000000-0008-0000-0E00-000002010000}"/>
            </a:ext>
          </a:extLst>
        </xdr:cNvPr>
        <xdr:cNvSpPr txBox="1"/>
      </xdr:nvSpPr>
      <xdr:spPr>
        <a:xfrm>
          <a:off x="7561795" y="10413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134964</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00000000-0008-0000-0E00-000003010000}"/>
            </a:ext>
          </a:extLst>
        </xdr:cNvPr>
        <xdr:cNvSpPr txBox="1"/>
      </xdr:nvSpPr>
      <xdr:spPr>
        <a:xfrm>
          <a:off x="6672795" y="10421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93100</xdr:rowOff>
    </xdr:from>
    <xdr:ext cx="534377" cy="259045"/>
    <xdr:sp macro="" textlink="">
      <xdr:nvSpPr>
        <xdr:cNvPr id="260" name="n_1mainValue【橋りょう・トンネル】&#10;一人当たり有形固定資産（償却資産）額">
          <a:extLst>
            <a:ext uri="{FF2B5EF4-FFF2-40B4-BE49-F238E27FC236}">
              <a16:creationId xmlns:a16="http://schemas.microsoft.com/office/drawing/2014/main" id="{00000000-0008-0000-0E00-000004010000}"/>
            </a:ext>
          </a:extLst>
        </xdr:cNvPr>
        <xdr:cNvSpPr txBox="1"/>
      </xdr:nvSpPr>
      <xdr:spPr>
        <a:xfrm>
          <a:off x="9359411" y="11065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93430</xdr:rowOff>
    </xdr:from>
    <xdr:ext cx="534377" cy="259045"/>
    <xdr:sp macro="" textlink="">
      <xdr:nvSpPr>
        <xdr:cNvPr id="261" name="n_2mainValue【橋りょう・トンネル】&#10;一人当たり有形固定資産（償却資産）額">
          <a:extLst>
            <a:ext uri="{FF2B5EF4-FFF2-40B4-BE49-F238E27FC236}">
              <a16:creationId xmlns:a16="http://schemas.microsoft.com/office/drawing/2014/main" id="{00000000-0008-0000-0E00-000005010000}"/>
            </a:ext>
          </a:extLst>
        </xdr:cNvPr>
        <xdr:cNvSpPr txBox="1"/>
      </xdr:nvSpPr>
      <xdr:spPr>
        <a:xfrm>
          <a:off x="8483111" y="11066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93562</xdr:rowOff>
    </xdr:from>
    <xdr:ext cx="534377" cy="259045"/>
    <xdr:sp macro="" textlink="">
      <xdr:nvSpPr>
        <xdr:cNvPr id="262" name="n_3mainValue【橋りょう・トンネル】&#10;一人当たり有形固定資産（償却資産）額">
          <a:extLst>
            <a:ext uri="{FF2B5EF4-FFF2-40B4-BE49-F238E27FC236}">
              <a16:creationId xmlns:a16="http://schemas.microsoft.com/office/drawing/2014/main" id="{00000000-0008-0000-0E00-000006010000}"/>
            </a:ext>
          </a:extLst>
        </xdr:cNvPr>
        <xdr:cNvSpPr txBox="1"/>
      </xdr:nvSpPr>
      <xdr:spPr>
        <a:xfrm>
          <a:off x="7594111" y="11066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93656</xdr:rowOff>
    </xdr:from>
    <xdr:ext cx="534377" cy="259045"/>
    <xdr:sp macro="" textlink="">
      <xdr:nvSpPr>
        <xdr:cNvPr id="263" name="n_4mainValue【橋りょう・トンネル】&#10;一人当たり有形固定資産（償却資産）額">
          <a:extLst>
            <a:ext uri="{FF2B5EF4-FFF2-40B4-BE49-F238E27FC236}">
              <a16:creationId xmlns:a16="http://schemas.microsoft.com/office/drawing/2014/main" id="{00000000-0008-0000-0E00-000007010000}"/>
            </a:ext>
          </a:extLst>
        </xdr:cNvPr>
        <xdr:cNvSpPr txBox="1"/>
      </xdr:nvSpPr>
      <xdr:spPr>
        <a:xfrm>
          <a:off x="6705111" y="11066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00000000-0008-0000-0E00-000008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00000000-0008-0000-0E00-000009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00000000-0008-0000-0E00-00000A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E00-00000B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E00-00000C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00000000-0008-0000-0E00-00000D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00000000-0008-0000-0E00-00000E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00000000-0008-0000-0E00-00000F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00000000-0008-0000-0E00-000010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00000000-0008-0000-0E00-000011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00000000-0008-0000-0E00-000012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00000000-0008-0000-0E00-000013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00000000-0008-0000-0E00-000014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00000000-0008-0000-0E00-000015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00000000-0008-0000-0E00-000016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00000000-0008-0000-0E00-000017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00000000-0008-0000-0E00-000018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00000000-0008-0000-0E00-000019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00000000-0008-0000-0E00-00001A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00000000-0008-0000-0E00-00001B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00000000-0008-0000-0E00-00001C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00000000-0008-0000-0E00-00001D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00000000-0008-0000-0E00-00001E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00000000-0008-0000-0E00-00001F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120014</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00000000-0008-0000-0E00-000020010000}"/>
            </a:ext>
          </a:extLst>
        </xdr:cNvPr>
        <xdr:cNvCxnSpPr/>
      </xdr:nvCxnSpPr>
      <xdr:spPr>
        <a:xfrm flipV="1">
          <a:off x="4634865" y="13321664"/>
          <a:ext cx="0" cy="1537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00000000-0008-0000-0E00-00002101000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00000000-0008-0000-0E00-00002201000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66691</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00000000-0008-0000-0E00-000023010000}"/>
            </a:ext>
          </a:extLst>
        </xdr:cNvPr>
        <xdr:cNvSpPr txBox="1"/>
      </xdr:nvSpPr>
      <xdr:spPr>
        <a:xfrm>
          <a:off x="4673600" y="13096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120014</xdr:rowOff>
    </xdr:from>
    <xdr:to>
      <xdr:col>24</xdr:col>
      <xdr:colOff>152400</xdr:colOff>
      <xdr:row>77</xdr:row>
      <xdr:rowOff>120014</xdr:rowOff>
    </xdr:to>
    <xdr:cxnSp macro="">
      <xdr:nvCxnSpPr>
        <xdr:cNvPr id="292" name="直線コネクタ 291">
          <a:extLst>
            <a:ext uri="{FF2B5EF4-FFF2-40B4-BE49-F238E27FC236}">
              <a16:creationId xmlns:a16="http://schemas.microsoft.com/office/drawing/2014/main" id="{00000000-0008-0000-0E00-000024010000}"/>
            </a:ext>
          </a:extLst>
        </xdr:cNvPr>
        <xdr:cNvCxnSpPr/>
      </xdr:nvCxnSpPr>
      <xdr:spPr>
        <a:xfrm>
          <a:off x="4546600" y="13321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104791</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00000000-0008-0000-0E00-000025010000}"/>
            </a:ext>
          </a:extLst>
        </xdr:cNvPr>
        <xdr:cNvSpPr txBox="1"/>
      </xdr:nvSpPr>
      <xdr:spPr>
        <a:xfrm>
          <a:off x="4673600" y="141636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126364</xdr:rowOff>
    </xdr:from>
    <xdr:to>
      <xdr:col>24</xdr:col>
      <xdr:colOff>114300</xdr:colOff>
      <xdr:row>83</xdr:row>
      <xdr:rowOff>56514</xdr:rowOff>
    </xdr:to>
    <xdr:sp macro="" textlink="">
      <xdr:nvSpPr>
        <xdr:cNvPr id="294" name="フローチャート: 判断 293">
          <a:extLst>
            <a:ext uri="{FF2B5EF4-FFF2-40B4-BE49-F238E27FC236}">
              <a16:creationId xmlns:a16="http://schemas.microsoft.com/office/drawing/2014/main" id="{00000000-0008-0000-0E00-000026010000}"/>
            </a:ext>
          </a:extLst>
        </xdr:cNvPr>
        <xdr:cNvSpPr/>
      </xdr:nvSpPr>
      <xdr:spPr>
        <a:xfrm>
          <a:off x="4584700" y="1418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107314</xdr:rowOff>
    </xdr:from>
    <xdr:to>
      <xdr:col>20</xdr:col>
      <xdr:colOff>38100</xdr:colOff>
      <xdr:row>83</xdr:row>
      <xdr:rowOff>37464</xdr:rowOff>
    </xdr:to>
    <xdr:sp macro="" textlink="">
      <xdr:nvSpPr>
        <xdr:cNvPr id="295" name="フローチャート: 判断 294">
          <a:extLst>
            <a:ext uri="{FF2B5EF4-FFF2-40B4-BE49-F238E27FC236}">
              <a16:creationId xmlns:a16="http://schemas.microsoft.com/office/drawing/2014/main" id="{00000000-0008-0000-0E00-000027010000}"/>
            </a:ext>
          </a:extLst>
        </xdr:cNvPr>
        <xdr:cNvSpPr/>
      </xdr:nvSpPr>
      <xdr:spPr>
        <a:xfrm>
          <a:off x="3746500" y="14166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76836</xdr:rowOff>
    </xdr:from>
    <xdr:to>
      <xdr:col>15</xdr:col>
      <xdr:colOff>101600</xdr:colOff>
      <xdr:row>83</xdr:row>
      <xdr:rowOff>6986</xdr:rowOff>
    </xdr:to>
    <xdr:sp macro="" textlink="">
      <xdr:nvSpPr>
        <xdr:cNvPr id="296" name="フローチャート: 判断 295">
          <a:extLst>
            <a:ext uri="{FF2B5EF4-FFF2-40B4-BE49-F238E27FC236}">
              <a16:creationId xmlns:a16="http://schemas.microsoft.com/office/drawing/2014/main" id="{00000000-0008-0000-0E00-000028010000}"/>
            </a:ext>
          </a:extLst>
        </xdr:cNvPr>
        <xdr:cNvSpPr/>
      </xdr:nvSpPr>
      <xdr:spPr>
        <a:xfrm>
          <a:off x="2857500" y="1413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73025</xdr:rowOff>
    </xdr:from>
    <xdr:to>
      <xdr:col>10</xdr:col>
      <xdr:colOff>165100</xdr:colOff>
      <xdr:row>83</xdr:row>
      <xdr:rowOff>3175</xdr:rowOff>
    </xdr:to>
    <xdr:sp macro="" textlink="">
      <xdr:nvSpPr>
        <xdr:cNvPr id="297" name="フローチャート: 判断 296">
          <a:extLst>
            <a:ext uri="{FF2B5EF4-FFF2-40B4-BE49-F238E27FC236}">
              <a16:creationId xmlns:a16="http://schemas.microsoft.com/office/drawing/2014/main" id="{00000000-0008-0000-0E00-000029010000}"/>
            </a:ext>
          </a:extLst>
        </xdr:cNvPr>
        <xdr:cNvSpPr/>
      </xdr:nvSpPr>
      <xdr:spPr>
        <a:xfrm>
          <a:off x="1968500" y="1413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55880</xdr:rowOff>
    </xdr:from>
    <xdr:to>
      <xdr:col>6</xdr:col>
      <xdr:colOff>38100</xdr:colOff>
      <xdr:row>82</xdr:row>
      <xdr:rowOff>157480</xdr:rowOff>
    </xdr:to>
    <xdr:sp macro="" textlink="">
      <xdr:nvSpPr>
        <xdr:cNvPr id="298" name="フローチャート: 判断 297">
          <a:extLst>
            <a:ext uri="{FF2B5EF4-FFF2-40B4-BE49-F238E27FC236}">
              <a16:creationId xmlns:a16="http://schemas.microsoft.com/office/drawing/2014/main" id="{00000000-0008-0000-0E00-00002A010000}"/>
            </a:ext>
          </a:extLst>
        </xdr:cNvPr>
        <xdr:cNvSpPr/>
      </xdr:nvSpPr>
      <xdr:spPr>
        <a:xfrm>
          <a:off x="1079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E00-00002B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E00-00002C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E00-00002D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E00-00002E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E00-00002F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76836</xdr:rowOff>
    </xdr:from>
    <xdr:to>
      <xdr:col>24</xdr:col>
      <xdr:colOff>114300</xdr:colOff>
      <xdr:row>80</xdr:row>
      <xdr:rowOff>6986</xdr:rowOff>
    </xdr:to>
    <xdr:sp macro="" textlink="">
      <xdr:nvSpPr>
        <xdr:cNvPr id="304" name="楕円 303">
          <a:extLst>
            <a:ext uri="{FF2B5EF4-FFF2-40B4-BE49-F238E27FC236}">
              <a16:creationId xmlns:a16="http://schemas.microsoft.com/office/drawing/2014/main" id="{00000000-0008-0000-0E00-000030010000}"/>
            </a:ext>
          </a:extLst>
        </xdr:cNvPr>
        <xdr:cNvSpPr/>
      </xdr:nvSpPr>
      <xdr:spPr>
        <a:xfrm>
          <a:off x="4584700" y="13621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99713</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00000000-0008-0000-0E00-000031010000}"/>
            </a:ext>
          </a:extLst>
        </xdr:cNvPr>
        <xdr:cNvSpPr txBox="1"/>
      </xdr:nvSpPr>
      <xdr:spPr>
        <a:xfrm>
          <a:off x="4673600" y="13472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103505</xdr:rowOff>
    </xdr:from>
    <xdr:to>
      <xdr:col>20</xdr:col>
      <xdr:colOff>38100</xdr:colOff>
      <xdr:row>80</xdr:row>
      <xdr:rowOff>33655</xdr:rowOff>
    </xdr:to>
    <xdr:sp macro="" textlink="">
      <xdr:nvSpPr>
        <xdr:cNvPr id="306" name="楕円 305">
          <a:extLst>
            <a:ext uri="{FF2B5EF4-FFF2-40B4-BE49-F238E27FC236}">
              <a16:creationId xmlns:a16="http://schemas.microsoft.com/office/drawing/2014/main" id="{00000000-0008-0000-0E00-000032010000}"/>
            </a:ext>
          </a:extLst>
        </xdr:cNvPr>
        <xdr:cNvSpPr/>
      </xdr:nvSpPr>
      <xdr:spPr>
        <a:xfrm>
          <a:off x="3746500" y="13648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127636</xdr:rowOff>
    </xdr:from>
    <xdr:to>
      <xdr:col>24</xdr:col>
      <xdr:colOff>63500</xdr:colOff>
      <xdr:row>79</xdr:row>
      <xdr:rowOff>154305</xdr:rowOff>
    </xdr:to>
    <xdr:cxnSp macro="">
      <xdr:nvCxnSpPr>
        <xdr:cNvPr id="307" name="直線コネクタ 306">
          <a:extLst>
            <a:ext uri="{FF2B5EF4-FFF2-40B4-BE49-F238E27FC236}">
              <a16:creationId xmlns:a16="http://schemas.microsoft.com/office/drawing/2014/main" id="{00000000-0008-0000-0E00-000033010000}"/>
            </a:ext>
          </a:extLst>
        </xdr:cNvPr>
        <xdr:cNvCxnSpPr/>
      </xdr:nvCxnSpPr>
      <xdr:spPr>
        <a:xfrm flipV="1">
          <a:off x="3797300" y="13672186"/>
          <a:ext cx="8382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34925</xdr:rowOff>
    </xdr:from>
    <xdr:to>
      <xdr:col>15</xdr:col>
      <xdr:colOff>101600</xdr:colOff>
      <xdr:row>80</xdr:row>
      <xdr:rowOff>136525</xdr:rowOff>
    </xdr:to>
    <xdr:sp macro="" textlink="">
      <xdr:nvSpPr>
        <xdr:cNvPr id="308" name="楕円 307">
          <a:extLst>
            <a:ext uri="{FF2B5EF4-FFF2-40B4-BE49-F238E27FC236}">
              <a16:creationId xmlns:a16="http://schemas.microsoft.com/office/drawing/2014/main" id="{00000000-0008-0000-0E00-000034010000}"/>
            </a:ext>
          </a:extLst>
        </xdr:cNvPr>
        <xdr:cNvSpPr/>
      </xdr:nvSpPr>
      <xdr:spPr>
        <a:xfrm>
          <a:off x="2857500" y="13750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154305</xdr:rowOff>
    </xdr:from>
    <xdr:to>
      <xdr:col>19</xdr:col>
      <xdr:colOff>177800</xdr:colOff>
      <xdr:row>80</xdr:row>
      <xdr:rowOff>85725</xdr:rowOff>
    </xdr:to>
    <xdr:cxnSp macro="">
      <xdr:nvCxnSpPr>
        <xdr:cNvPr id="309" name="直線コネクタ 308">
          <a:extLst>
            <a:ext uri="{FF2B5EF4-FFF2-40B4-BE49-F238E27FC236}">
              <a16:creationId xmlns:a16="http://schemas.microsoft.com/office/drawing/2014/main" id="{00000000-0008-0000-0E00-000035010000}"/>
            </a:ext>
          </a:extLst>
        </xdr:cNvPr>
        <xdr:cNvCxnSpPr/>
      </xdr:nvCxnSpPr>
      <xdr:spPr>
        <a:xfrm flipV="1">
          <a:off x="2908300" y="13698855"/>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156845</xdr:rowOff>
    </xdr:from>
    <xdr:to>
      <xdr:col>10</xdr:col>
      <xdr:colOff>165100</xdr:colOff>
      <xdr:row>80</xdr:row>
      <xdr:rowOff>86995</xdr:rowOff>
    </xdr:to>
    <xdr:sp macro="" textlink="">
      <xdr:nvSpPr>
        <xdr:cNvPr id="310" name="楕円 309">
          <a:extLst>
            <a:ext uri="{FF2B5EF4-FFF2-40B4-BE49-F238E27FC236}">
              <a16:creationId xmlns:a16="http://schemas.microsoft.com/office/drawing/2014/main" id="{00000000-0008-0000-0E00-000036010000}"/>
            </a:ext>
          </a:extLst>
        </xdr:cNvPr>
        <xdr:cNvSpPr/>
      </xdr:nvSpPr>
      <xdr:spPr>
        <a:xfrm>
          <a:off x="1968500" y="13701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36195</xdr:rowOff>
    </xdr:from>
    <xdr:to>
      <xdr:col>15</xdr:col>
      <xdr:colOff>50800</xdr:colOff>
      <xdr:row>80</xdr:row>
      <xdr:rowOff>85725</xdr:rowOff>
    </xdr:to>
    <xdr:cxnSp macro="">
      <xdr:nvCxnSpPr>
        <xdr:cNvPr id="311" name="直線コネクタ 310">
          <a:extLst>
            <a:ext uri="{FF2B5EF4-FFF2-40B4-BE49-F238E27FC236}">
              <a16:creationId xmlns:a16="http://schemas.microsoft.com/office/drawing/2014/main" id="{00000000-0008-0000-0E00-000037010000}"/>
            </a:ext>
          </a:extLst>
        </xdr:cNvPr>
        <xdr:cNvCxnSpPr/>
      </xdr:nvCxnSpPr>
      <xdr:spPr>
        <a:xfrm>
          <a:off x="2019300" y="1375219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166370</xdr:rowOff>
    </xdr:from>
    <xdr:to>
      <xdr:col>6</xdr:col>
      <xdr:colOff>38100</xdr:colOff>
      <xdr:row>80</xdr:row>
      <xdr:rowOff>96520</xdr:rowOff>
    </xdr:to>
    <xdr:sp macro="" textlink="">
      <xdr:nvSpPr>
        <xdr:cNvPr id="312" name="楕円 311">
          <a:extLst>
            <a:ext uri="{FF2B5EF4-FFF2-40B4-BE49-F238E27FC236}">
              <a16:creationId xmlns:a16="http://schemas.microsoft.com/office/drawing/2014/main" id="{00000000-0008-0000-0E00-000038010000}"/>
            </a:ext>
          </a:extLst>
        </xdr:cNvPr>
        <xdr:cNvSpPr/>
      </xdr:nvSpPr>
      <xdr:spPr>
        <a:xfrm>
          <a:off x="1079500" y="13710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36195</xdr:rowOff>
    </xdr:from>
    <xdr:to>
      <xdr:col>10</xdr:col>
      <xdr:colOff>114300</xdr:colOff>
      <xdr:row>80</xdr:row>
      <xdr:rowOff>45720</xdr:rowOff>
    </xdr:to>
    <xdr:cxnSp macro="">
      <xdr:nvCxnSpPr>
        <xdr:cNvPr id="313" name="直線コネクタ 312">
          <a:extLst>
            <a:ext uri="{FF2B5EF4-FFF2-40B4-BE49-F238E27FC236}">
              <a16:creationId xmlns:a16="http://schemas.microsoft.com/office/drawing/2014/main" id="{00000000-0008-0000-0E00-000039010000}"/>
            </a:ext>
          </a:extLst>
        </xdr:cNvPr>
        <xdr:cNvCxnSpPr/>
      </xdr:nvCxnSpPr>
      <xdr:spPr>
        <a:xfrm flipV="1">
          <a:off x="1130300" y="1375219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28591</xdr:rowOff>
    </xdr:from>
    <xdr:ext cx="405111" cy="259045"/>
    <xdr:sp macro="" textlink="">
      <xdr:nvSpPr>
        <xdr:cNvPr id="314" name="n_1aveValue【公営住宅】&#10;有形固定資産減価償却率">
          <a:extLst>
            <a:ext uri="{FF2B5EF4-FFF2-40B4-BE49-F238E27FC236}">
              <a16:creationId xmlns:a16="http://schemas.microsoft.com/office/drawing/2014/main" id="{00000000-0008-0000-0E00-00003A010000}"/>
            </a:ext>
          </a:extLst>
        </xdr:cNvPr>
        <xdr:cNvSpPr txBox="1"/>
      </xdr:nvSpPr>
      <xdr:spPr>
        <a:xfrm>
          <a:off x="3582044" y="14258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169563</xdr:rowOff>
    </xdr:from>
    <xdr:ext cx="405111" cy="259045"/>
    <xdr:sp macro="" textlink="">
      <xdr:nvSpPr>
        <xdr:cNvPr id="315" name="n_2aveValue【公営住宅】&#10;有形固定資産減価償却率">
          <a:extLst>
            <a:ext uri="{FF2B5EF4-FFF2-40B4-BE49-F238E27FC236}">
              <a16:creationId xmlns:a16="http://schemas.microsoft.com/office/drawing/2014/main" id="{00000000-0008-0000-0E00-00003B010000}"/>
            </a:ext>
          </a:extLst>
        </xdr:cNvPr>
        <xdr:cNvSpPr txBox="1"/>
      </xdr:nvSpPr>
      <xdr:spPr>
        <a:xfrm>
          <a:off x="2705744" y="14228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165752</xdr:rowOff>
    </xdr:from>
    <xdr:ext cx="405111" cy="259045"/>
    <xdr:sp macro="" textlink="">
      <xdr:nvSpPr>
        <xdr:cNvPr id="316" name="n_3aveValue【公営住宅】&#10;有形固定資産減価償却率">
          <a:extLst>
            <a:ext uri="{FF2B5EF4-FFF2-40B4-BE49-F238E27FC236}">
              <a16:creationId xmlns:a16="http://schemas.microsoft.com/office/drawing/2014/main" id="{00000000-0008-0000-0E00-00003C010000}"/>
            </a:ext>
          </a:extLst>
        </xdr:cNvPr>
        <xdr:cNvSpPr txBox="1"/>
      </xdr:nvSpPr>
      <xdr:spPr>
        <a:xfrm>
          <a:off x="1816744" y="1422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148607</xdr:rowOff>
    </xdr:from>
    <xdr:ext cx="405111" cy="259045"/>
    <xdr:sp macro="" textlink="">
      <xdr:nvSpPr>
        <xdr:cNvPr id="317" name="n_4aveValue【公営住宅】&#10;有形固定資産減価償却率">
          <a:extLst>
            <a:ext uri="{FF2B5EF4-FFF2-40B4-BE49-F238E27FC236}">
              <a16:creationId xmlns:a16="http://schemas.microsoft.com/office/drawing/2014/main" id="{00000000-0008-0000-0E00-00003D010000}"/>
            </a:ext>
          </a:extLst>
        </xdr:cNvPr>
        <xdr:cNvSpPr txBox="1"/>
      </xdr:nvSpPr>
      <xdr:spPr>
        <a:xfrm>
          <a:off x="927744" y="1420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50182</xdr:rowOff>
    </xdr:from>
    <xdr:ext cx="405111" cy="259045"/>
    <xdr:sp macro="" textlink="">
      <xdr:nvSpPr>
        <xdr:cNvPr id="318" name="n_1mainValue【公営住宅】&#10;有形固定資産減価償却率">
          <a:extLst>
            <a:ext uri="{FF2B5EF4-FFF2-40B4-BE49-F238E27FC236}">
              <a16:creationId xmlns:a16="http://schemas.microsoft.com/office/drawing/2014/main" id="{00000000-0008-0000-0E00-00003E010000}"/>
            </a:ext>
          </a:extLst>
        </xdr:cNvPr>
        <xdr:cNvSpPr txBox="1"/>
      </xdr:nvSpPr>
      <xdr:spPr>
        <a:xfrm>
          <a:off x="3582044" y="13423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153052</xdr:rowOff>
    </xdr:from>
    <xdr:ext cx="405111" cy="259045"/>
    <xdr:sp macro="" textlink="">
      <xdr:nvSpPr>
        <xdr:cNvPr id="319" name="n_2mainValue【公営住宅】&#10;有形固定資産減価償却率">
          <a:extLst>
            <a:ext uri="{FF2B5EF4-FFF2-40B4-BE49-F238E27FC236}">
              <a16:creationId xmlns:a16="http://schemas.microsoft.com/office/drawing/2014/main" id="{00000000-0008-0000-0E00-00003F010000}"/>
            </a:ext>
          </a:extLst>
        </xdr:cNvPr>
        <xdr:cNvSpPr txBox="1"/>
      </xdr:nvSpPr>
      <xdr:spPr>
        <a:xfrm>
          <a:off x="2705744" y="13526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103522</xdr:rowOff>
    </xdr:from>
    <xdr:ext cx="405111" cy="259045"/>
    <xdr:sp macro="" textlink="">
      <xdr:nvSpPr>
        <xdr:cNvPr id="320" name="n_3mainValue【公営住宅】&#10;有形固定資産減価償却率">
          <a:extLst>
            <a:ext uri="{FF2B5EF4-FFF2-40B4-BE49-F238E27FC236}">
              <a16:creationId xmlns:a16="http://schemas.microsoft.com/office/drawing/2014/main" id="{00000000-0008-0000-0E00-000040010000}"/>
            </a:ext>
          </a:extLst>
        </xdr:cNvPr>
        <xdr:cNvSpPr txBox="1"/>
      </xdr:nvSpPr>
      <xdr:spPr>
        <a:xfrm>
          <a:off x="1816744" y="1347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113047</xdr:rowOff>
    </xdr:from>
    <xdr:ext cx="405111" cy="259045"/>
    <xdr:sp macro="" textlink="">
      <xdr:nvSpPr>
        <xdr:cNvPr id="321" name="n_4mainValue【公営住宅】&#10;有形固定資産減価償却率">
          <a:extLst>
            <a:ext uri="{FF2B5EF4-FFF2-40B4-BE49-F238E27FC236}">
              <a16:creationId xmlns:a16="http://schemas.microsoft.com/office/drawing/2014/main" id="{00000000-0008-0000-0E00-000041010000}"/>
            </a:ext>
          </a:extLst>
        </xdr:cNvPr>
        <xdr:cNvSpPr txBox="1"/>
      </xdr:nvSpPr>
      <xdr:spPr>
        <a:xfrm>
          <a:off x="927744" y="1348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00000000-0008-0000-0E00-000042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00000000-0008-0000-0E00-000043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00000000-0008-0000-0E00-000044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00000000-0008-0000-0E00-000045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00000000-0008-0000-0E00-000046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00000000-0008-0000-0E00-000047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00000000-0008-0000-0E00-000048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00000000-0008-0000-0E00-000049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00000000-0008-0000-0E00-00004A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00000000-0008-0000-0E00-00004B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id="{00000000-0008-0000-0E00-00004C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id="{00000000-0008-0000-0E00-00004D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id="{00000000-0008-0000-0E00-00004E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a:extLst>
            <a:ext uri="{FF2B5EF4-FFF2-40B4-BE49-F238E27FC236}">
              <a16:creationId xmlns:a16="http://schemas.microsoft.com/office/drawing/2014/main" id="{00000000-0008-0000-0E00-00004F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id="{00000000-0008-0000-0E00-000050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81</xdr:row>
      <xdr:rowOff>67327</xdr:rowOff>
    </xdr:from>
    <xdr:ext cx="531299" cy="259045"/>
    <xdr:sp macro="" textlink="">
      <xdr:nvSpPr>
        <xdr:cNvPr id="337" name="テキスト ボックス 336">
          <a:extLst>
            <a:ext uri="{FF2B5EF4-FFF2-40B4-BE49-F238E27FC236}">
              <a16:creationId xmlns:a16="http://schemas.microsoft.com/office/drawing/2014/main" id="{00000000-0008-0000-0E00-000051010000}"/>
            </a:ext>
          </a:extLst>
        </xdr:cNvPr>
        <xdr:cNvSpPr txBox="1"/>
      </xdr:nvSpPr>
      <xdr:spPr>
        <a:xfrm>
          <a:off x="6072701" y="1395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id="{00000000-0008-0000-0E00-000052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79</xdr:row>
      <xdr:rowOff>29227</xdr:rowOff>
    </xdr:from>
    <xdr:ext cx="531299" cy="259045"/>
    <xdr:sp macro="" textlink="">
      <xdr:nvSpPr>
        <xdr:cNvPr id="339" name="テキスト ボックス 338">
          <a:extLst>
            <a:ext uri="{FF2B5EF4-FFF2-40B4-BE49-F238E27FC236}">
              <a16:creationId xmlns:a16="http://schemas.microsoft.com/office/drawing/2014/main" id="{00000000-0008-0000-0E00-000053010000}"/>
            </a:ext>
          </a:extLst>
        </xdr:cNvPr>
        <xdr:cNvSpPr txBox="1"/>
      </xdr:nvSpPr>
      <xdr:spPr>
        <a:xfrm>
          <a:off x="6072701" y="1357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id="{00000000-0008-0000-0E00-000054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341" name="テキスト ボックス 340">
          <a:extLst>
            <a:ext uri="{FF2B5EF4-FFF2-40B4-BE49-F238E27FC236}">
              <a16:creationId xmlns:a16="http://schemas.microsoft.com/office/drawing/2014/main" id="{00000000-0008-0000-0E00-000055010000}"/>
            </a:ext>
          </a:extLst>
        </xdr:cNvPr>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00000000-0008-0000-0E00-000056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3" name="テキスト ボックス 342">
          <a:extLst>
            <a:ext uri="{FF2B5EF4-FFF2-40B4-BE49-F238E27FC236}">
              <a16:creationId xmlns:a16="http://schemas.microsoft.com/office/drawing/2014/main" id="{00000000-0008-0000-0E00-000057010000}"/>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id="{00000000-0008-0000-0E00-000058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56617</xdr:rowOff>
    </xdr:from>
    <xdr:to>
      <xdr:col>54</xdr:col>
      <xdr:colOff>189865</xdr:colOff>
      <xdr:row>86</xdr:row>
      <xdr:rowOff>102718</xdr:rowOff>
    </xdr:to>
    <xdr:cxnSp macro="">
      <xdr:nvCxnSpPr>
        <xdr:cNvPr id="345" name="直線コネクタ 344">
          <a:extLst>
            <a:ext uri="{FF2B5EF4-FFF2-40B4-BE49-F238E27FC236}">
              <a16:creationId xmlns:a16="http://schemas.microsoft.com/office/drawing/2014/main" id="{00000000-0008-0000-0E00-000059010000}"/>
            </a:ext>
          </a:extLst>
        </xdr:cNvPr>
        <xdr:cNvCxnSpPr/>
      </xdr:nvCxnSpPr>
      <xdr:spPr>
        <a:xfrm flipV="1">
          <a:off x="10476865" y="13429717"/>
          <a:ext cx="0" cy="1417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106545</xdr:rowOff>
    </xdr:from>
    <xdr:ext cx="469744" cy="259045"/>
    <xdr:sp macro="" textlink="">
      <xdr:nvSpPr>
        <xdr:cNvPr id="346" name="【公営住宅】&#10;一人当たり面積最小値テキスト">
          <a:extLst>
            <a:ext uri="{FF2B5EF4-FFF2-40B4-BE49-F238E27FC236}">
              <a16:creationId xmlns:a16="http://schemas.microsoft.com/office/drawing/2014/main" id="{00000000-0008-0000-0E00-00005A010000}"/>
            </a:ext>
          </a:extLst>
        </xdr:cNvPr>
        <xdr:cNvSpPr txBox="1"/>
      </xdr:nvSpPr>
      <xdr:spPr>
        <a:xfrm>
          <a:off x="10515600" y="14851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102718</xdr:rowOff>
    </xdr:from>
    <xdr:to>
      <xdr:col>55</xdr:col>
      <xdr:colOff>88900</xdr:colOff>
      <xdr:row>86</xdr:row>
      <xdr:rowOff>102718</xdr:rowOff>
    </xdr:to>
    <xdr:cxnSp macro="">
      <xdr:nvCxnSpPr>
        <xdr:cNvPr id="347" name="直線コネクタ 346">
          <a:extLst>
            <a:ext uri="{FF2B5EF4-FFF2-40B4-BE49-F238E27FC236}">
              <a16:creationId xmlns:a16="http://schemas.microsoft.com/office/drawing/2014/main" id="{00000000-0008-0000-0E00-00005B010000}"/>
            </a:ext>
          </a:extLst>
        </xdr:cNvPr>
        <xdr:cNvCxnSpPr/>
      </xdr:nvCxnSpPr>
      <xdr:spPr>
        <a:xfrm>
          <a:off x="10388600" y="14847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3294</xdr:rowOff>
    </xdr:from>
    <xdr:ext cx="534377" cy="259045"/>
    <xdr:sp macro="" textlink="">
      <xdr:nvSpPr>
        <xdr:cNvPr id="348" name="【公営住宅】&#10;一人当たり面積最大値テキスト">
          <a:extLst>
            <a:ext uri="{FF2B5EF4-FFF2-40B4-BE49-F238E27FC236}">
              <a16:creationId xmlns:a16="http://schemas.microsoft.com/office/drawing/2014/main" id="{00000000-0008-0000-0E00-00005C010000}"/>
            </a:ext>
          </a:extLst>
        </xdr:cNvPr>
        <xdr:cNvSpPr txBox="1"/>
      </xdr:nvSpPr>
      <xdr:spPr>
        <a:xfrm>
          <a:off x="10515600" y="13204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56617</xdr:rowOff>
    </xdr:from>
    <xdr:to>
      <xdr:col>55</xdr:col>
      <xdr:colOff>88900</xdr:colOff>
      <xdr:row>78</xdr:row>
      <xdr:rowOff>56617</xdr:rowOff>
    </xdr:to>
    <xdr:cxnSp macro="">
      <xdr:nvCxnSpPr>
        <xdr:cNvPr id="349" name="直線コネクタ 348">
          <a:extLst>
            <a:ext uri="{FF2B5EF4-FFF2-40B4-BE49-F238E27FC236}">
              <a16:creationId xmlns:a16="http://schemas.microsoft.com/office/drawing/2014/main" id="{00000000-0008-0000-0E00-00005D010000}"/>
            </a:ext>
          </a:extLst>
        </xdr:cNvPr>
        <xdr:cNvCxnSpPr/>
      </xdr:nvCxnSpPr>
      <xdr:spPr>
        <a:xfrm>
          <a:off x="10388600" y="13429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15512</xdr:rowOff>
    </xdr:from>
    <xdr:ext cx="469744" cy="259045"/>
    <xdr:sp macro="" textlink="">
      <xdr:nvSpPr>
        <xdr:cNvPr id="350" name="【公営住宅】&#10;一人当たり面積平均値テキスト">
          <a:extLst>
            <a:ext uri="{FF2B5EF4-FFF2-40B4-BE49-F238E27FC236}">
              <a16:creationId xmlns:a16="http://schemas.microsoft.com/office/drawing/2014/main" id="{00000000-0008-0000-0E00-00005E010000}"/>
            </a:ext>
          </a:extLst>
        </xdr:cNvPr>
        <xdr:cNvSpPr txBox="1"/>
      </xdr:nvSpPr>
      <xdr:spPr>
        <a:xfrm>
          <a:off x="10515600" y="144173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164085</xdr:rowOff>
    </xdr:from>
    <xdr:to>
      <xdr:col>55</xdr:col>
      <xdr:colOff>50800</xdr:colOff>
      <xdr:row>85</xdr:row>
      <xdr:rowOff>94235</xdr:rowOff>
    </xdr:to>
    <xdr:sp macro="" textlink="">
      <xdr:nvSpPr>
        <xdr:cNvPr id="351" name="フローチャート: 判断 350">
          <a:extLst>
            <a:ext uri="{FF2B5EF4-FFF2-40B4-BE49-F238E27FC236}">
              <a16:creationId xmlns:a16="http://schemas.microsoft.com/office/drawing/2014/main" id="{00000000-0008-0000-0E00-00005F010000}"/>
            </a:ext>
          </a:extLst>
        </xdr:cNvPr>
        <xdr:cNvSpPr/>
      </xdr:nvSpPr>
      <xdr:spPr>
        <a:xfrm>
          <a:off x="10426700" y="14565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7035</xdr:rowOff>
    </xdr:from>
    <xdr:to>
      <xdr:col>50</xdr:col>
      <xdr:colOff>165100</xdr:colOff>
      <xdr:row>85</xdr:row>
      <xdr:rowOff>108635</xdr:rowOff>
    </xdr:to>
    <xdr:sp macro="" textlink="">
      <xdr:nvSpPr>
        <xdr:cNvPr id="352" name="フローチャート: 判断 351">
          <a:extLst>
            <a:ext uri="{FF2B5EF4-FFF2-40B4-BE49-F238E27FC236}">
              <a16:creationId xmlns:a16="http://schemas.microsoft.com/office/drawing/2014/main" id="{00000000-0008-0000-0E00-000060010000}"/>
            </a:ext>
          </a:extLst>
        </xdr:cNvPr>
        <xdr:cNvSpPr/>
      </xdr:nvSpPr>
      <xdr:spPr>
        <a:xfrm>
          <a:off x="9588500" y="1458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22200</xdr:rowOff>
    </xdr:from>
    <xdr:to>
      <xdr:col>46</xdr:col>
      <xdr:colOff>38100</xdr:colOff>
      <xdr:row>85</xdr:row>
      <xdr:rowOff>123800</xdr:rowOff>
    </xdr:to>
    <xdr:sp macro="" textlink="">
      <xdr:nvSpPr>
        <xdr:cNvPr id="353" name="フローチャート: 判断 352">
          <a:extLst>
            <a:ext uri="{FF2B5EF4-FFF2-40B4-BE49-F238E27FC236}">
              <a16:creationId xmlns:a16="http://schemas.microsoft.com/office/drawing/2014/main" id="{00000000-0008-0000-0E00-000061010000}"/>
            </a:ext>
          </a:extLst>
        </xdr:cNvPr>
        <xdr:cNvSpPr/>
      </xdr:nvSpPr>
      <xdr:spPr>
        <a:xfrm>
          <a:off x="8699500" y="1459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14427</xdr:rowOff>
    </xdr:from>
    <xdr:to>
      <xdr:col>41</xdr:col>
      <xdr:colOff>101600</xdr:colOff>
      <xdr:row>85</xdr:row>
      <xdr:rowOff>116027</xdr:rowOff>
    </xdr:to>
    <xdr:sp macro="" textlink="">
      <xdr:nvSpPr>
        <xdr:cNvPr id="354" name="フローチャート: 判断 353">
          <a:extLst>
            <a:ext uri="{FF2B5EF4-FFF2-40B4-BE49-F238E27FC236}">
              <a16:creationId xmlns:a16="http://schemas.microsoft.com/office/drawing/2014/main" id="{00000000-0008-0000-0E00-000062010000}"/>
            </a:ext>
          </a:extLst>
        </xdr:cNvPr>
        <xdr:cNvSpPr/>
      </xdr:nvSpPr>
      <xdr:spPr>
        <a:xfrm>
          <a:off x="7810500" y="1458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9703</xdr:rowOff>
    </xdr:from>
    <xdr:to>
      <xdr:col>36</xdr:col>
      <xdr:colOff>165100</xdr:colOff>
      <xdr:row>85</xdr:row>
      <xdr:rowOff>111303</xdr:rowOff>
    </xdr:to>
    <xdr:sp macro="" textlink="">
      <xdr:nvSpPr>
        <xdr:cNvPr id="355" name="フローチャート: 判断 354">
          <a:extLst>
            <a:ext uri="{FF2B5EF4-FFF2-40B4-BE49-F238E27FC236}">
              <a16:creationId xmlns:a16="http://schemas.microsoft.com/office/drawing/2014/main" id="{00000000-0008-0000-0E00-000063010000}"/>
            </a:ext>
          </a:extLst>
        </xdr:cNvPr>
        <xdr:cNvSpPr/>
      </xdr:nvSpPr>
      <xdr:spPr>
        <a:xfrm>
          <a:off x="6921500" y="14582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E00-000064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E00-000065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E00-000066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0000000-0008-0000-0E00-000067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00000000-0008-0000-0E00-000068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121565</xdr:rowOff>
    </xdr:from>
    <xdr:to>
      <xdr:col>55</xdr:col>
      <xdr:colOff>50800</xdr:colOff>
      <xdr:row>86</xdr:row>
      <xdr:rowOff>51715</xdr:rowOff>
    </xdr:to>
    <xdr:sp macro="" textlink="">
      <xdr:nvSpPr>
        <xdr:cNvPr id="361" name="楕円 360">
          <a:extLst>
            <a:ext uri="{FF2B5EF4-FFF2-40B4-BE49-F238E27FC236}">
              <a16:creationId xmlns:a16="http://schemas.microsoft.com/office/drawing/2014/main" id="{00000000-0008-0000-0E00-000069010000}"/>
            </a:ext>
          </a:extLst>
        </xdr:cNvPr>
        <xdr:cNvSpPr/>
      </xdr:nvSpPr>
      <xdr:spPr>
        <a:xfrm>
          <a:off x="10426700" y="14694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36492</xdr:rowOff>
    </xdr:from>
    <xdr:ext cx="469744" cy="259045"/>
    <xdr:sp macro="" textlink="">
      <xdr:nvSpPr>
        <xdr:cNvPr id="362" name="【公営住宅】&#10;一人当たり面積該当値テキスト">
          <a:extLst>
            <a:ext uri="{FF2B5EF4-FFF2-40B4-BE49-F238E27FC236}">
              <a16:creationId xmlns:a16="http://schemas.microsoft.com/office/drawing/2014/main" id="{00000000-0008-0000-0E00-00006A010000}"/>
            </a:ext>
          </a:extLst>
        </xdr:cNvPr>
        <xdr:cNvSpPr txBox="1"/>
      </xdr:nvSpPr>
      <xdr:spPr>
        <a:xfrm>
          <a:off x="10515600" y="14609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128956</xdr:rowOff>
    </xdr:from>
    <xdr:to>
      <xdr:col>50</xdr:col>
      <xdr:colOff>165100</xdr:colOff>
      <xdr:row>86</xdr:row>
      <xdr:rowOff>59106</xdr:rowOff>
    </xdr:to>
    <xdr:sp macro="" textlink="">
      <xdr:nvSpPr>
        <xdr:cNvPr id="363" name="楕円 362">
          <a:extLst>
            <a:ext uri="{FF2B5EF4-FFF2-40B4-BE49-F238E27FC236}">
              <a16:creationId xmlns:a16="http://schemas.microsoft.com/office/drawing/2014/main" id="{00000000-0008-0000-0E00-00006B010000}"/>
            </a:ext>
          </a:extLst>
        </xdr:cNvPr>
        <xdr:cNvSpPr/>
      </xdr:nvSpPr>
      <xdr:spPr>
        <a:xfrm>
          <a:off x="9588500" y="14702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915</xdr:rowOff>
    </xdr:from>
    <xdr:to>
      <xdr:col>55</xdr:col>
      <xdr:colOff>0</xdr:colOff>
      <xdr:row>86</xdr:row>
      <xdr:rowOff>8306</xdr:rowOff>
    </xdr:to>
    <xdr:cxnSp macro="">
      <xdr:nvCxnSpPr>
        <xdr:cNvPr id="364" name="直線コネクタ 363">
          <a:extLst>
            <a:ext uri="{FF2B5EF4-FFF2-40B4-BE49-F238E27FC236}">
              <a16:creationId xmlns:a16="http://schemas.microsoft.com/office/drawing/2014/main" id="{00000000-0008-0000-0E00-00006C010000}"/>
            </a:ext>
          </a:extLst>
        </xdr:cNvPr>
        <xdr:cNvCxnSpPr/>
      </xdr:nvCxnSpPr>
      <xdr:spPr>
        <a:xfrm flipV="1">
          <a:off x="9639300" y="14745615"/>
          <a:ext cx="838200" cy="7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133375</xdr:rowOff>
    </xdr:from>
    <xdr:to>
      <xdr:col>46</xdr:col>
      <xdr:colOff>38100</xdr:colOff>
      <xdr:row>86</xdr:row>
      <xdr:rowOff>63525</xdr:rowOff>
    </xdr:to>
    <xdr:sp macro="" textlink="">
      <xdr:nvSpPr>
        <xdr:cNvPr id="365" name="楕円 364">
          <a:extLst>
            <a:ext uri="{FF2B5EF4-FFF2-40B4-BE49-F238E27FC236}">
              <a16:creationId xmlns:a16="http://schemas.microsoft.com/office/drawing/2014/main" id="{00000000-0008-0000-0E00-00006D010000}"/>
            </a:ext>
          </a:extLst>
        </xdr:cNvPr>
        <xdr:cNvSpPr/>
      </xdr:nvSpPr>
      <xdr:spPr>
        <a:xfrm>
          <a:off x="8699500" y="14706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8306</xdr:rowOff>
    </xdr:from>
    <xdr:to>
      <xdr:col>50</xdr:col>
      <xdr:colOff>114300</xdr:colOff>
      <xdr:row>86</xdr:row>
      <xdr:rowOff>12725</xdr:rowOff>
    </xdr:to>
    <xdr:cxnSp macro="">
      <xdr:nvCxnSpPr>
        <xdr:cNvPr id="366" name="直線コネクタ 365">
          <a:extLst>
            <a:ext uri="{FF2B5EF4-FFF2-40B4-BE49-F238E27FC236}">
              <a16:creationId xmlns:a16="http://schemas.microsoft.com/office/drawing/2014/main" id="{00000000-0008-0000-0E00-00006E010000}"/>
            </a:ext>
          </a:extLst>
        </xdr:cNvPr>
        <xdr:cNvCxnSpPr/>
      </xdr:nvCxnSpPr>
      <xdr:spPr>
        <a:xfrm flipV="1">
          <a:off x="8750300" y="14753006"/>
          <a:ext cx="889000" cy="4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133908</xdr:rowOff>
    </xdr:from>
    <xdr:to>
      <xdr:col>41</xdr:col>
      <xdr:colOff>101600</xdr:colOff>
      <xdr:row>86</xdr:row>
      <xdr:rowOff>64058</xdr:rowOff>
    </xdr:to>
    <xdr:sp macro="" textlink="">
      <xdr:nvSpPr>
        <xdr:cNvPr id="367" name="楕円 366">
          <a:extLst>
            <a:ext uri="{FF2B5EF4-FFF2-40B4-BE49-F238E27FC236}">
              <a16:creationId xmlns:a16="http://schemas.microsoft.com/office/drawing/2014/main" id="{00000000-0008-0000-0E00-00006F010000}"/>
            </a:ext>
          </a:extLst>
        </xdr:cNvPr>
        <xdr:cNvSpPr/>
      </xdr:nvSpPr>
      <xdr:spPr>
        <a:xfrm>
          <a:off x="7810500" y="14707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12725</xdr:rowOff>
    </xdr:from>
    <xdr:to>
      <xdr:col>45</xdr:col>
      <xdr:colOff>177800</xdr:colOff>
      <xdr:row>86</xdr:row>
      <xdr:rowOff>13258</xdr:rowOff>
    </xdr:to>
    <xdr:cxnSp macro="">
      <xdr:nvCxnSpPr>
        <xdr:cNvPr id="368" name="直線コネクタ 367">
          <a:extLst>
            <a:ext uri="{FF2B5EF4-FFF2-40B4-BE49-F238E27FC236}">
              <a16:creationId xmlns:a16="http://schemas.microsoft.com/office/drawing/2014/main" id="{00000000-0008-0000-0E00-000070010000}"/>
            </a:ext>
          </a:extLst>
        </xdr:cNvPr>
        <xdr:cNvCxnSpPr/>
      </xdr:nvCxnSpPr>
      <xdr:spPr>
        <a:xfrm flipV="1">
          <a:off x="7861300" y="14757425"/>
          <a:ext cx="889000" cy="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134289</xdr:rowOff>
    </xdr:from>
    <xdr:to>
      <xdr:col>36</xdr:col>
      <xdr:colOff>165100</xdr:colOff>
      <xdr:row>86</xdr:row>
      <xdr:rowOff>64439</xdr:rowOff>
    </xdr:to>
    <xdr:sp macro="" textlink="">
      <xdr:nvSpPr>
        <xdr:cNvPr id="369" name="楕円 368">
          <a:extLst>
            <a:ext uri="{FF2B5EF4-FFF2-40B4-BE49-F238E27FC236}">
              <a16:creationId xmlns:a16="http://schemas.microsoft.com/office/drawing/2014/main" id="{00000000-0008-0000-0E00-000071010000}"/>
            </a:ext>
          </a:extLst>
        </xdr:cNvPr>
        <xdr:cNvSpPr/>
      </xdr:nvSpPr>
      <xdr:spPr>
        <a:xfrm>
          <a:off x="6921500" y="14707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13258</xdr:rowOff>
    </xdr:from>
    <xdr:to>
      <xdr:col>41</xdr:col>
      <xdr:colOff>50800</xdr:colOff>
      <xdr:row>86</xdr:row>
      <xdr:rowOff>13639</xdr:rowOff>
    </xdr:to>
    <xdr:cxnSp macro="">
      <xdr:nvCxnSpPr>
        <xdr:cNvPr id="370" name="直線コネクタ 369">
          <a:extLst>
            <a:ext uri="{FF2B5EF4-FFF2-40B4-BE49-F238E27FC236}">
              <a16:creationId xmlns:a16="http://schemas.microsoft.com/office/drawing/2014/main" id="{00000000-0008-0000-0E00-000072010000}"/>
            </a:ext>
          </a:extLst>
        </xdr:cNvPr>
        <xdr:cNvCxnSpPr/>
      </xdr:nvCxnSpPr>
      <xdr:spPr>
        <a:xfrm flipV="1">
          <a:off x="6972300" y="14757958"/>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125162</xdr:rowOff>
    </xdr:from>
    <xdr:ext cx="469744" cy="259045"/>
    <xdr:sp macro="" textlink="">
      <xdr:nvSpPr>
        <xdr:cNvPr id="371" name="n_1aveValue【公営住宅】&#10;一人当たり面積">
          <a:extLst>
            <a:ext uri="{FF2B5EF4-FFF2-40B4-BE49-F238E27FC236}">
              <a16:creationId xmlns:a16="http://schemas.microsoft.com/office/drawing/2014/main" id="{00000000-0008-0000-0E00-000073010000}"/>
            </a:ext>
          </a:extLst>
        </xdr:cNvPr>
        <xdr:cNvSpPr txBox="1"/>
      </xdr:nvSpPr>
      <xdr:spPr>
        <a:xfrm>
          <a:off x="9391727" y="14355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140327</xdr:rowOff>
    </xdr:from>
    <xdr:ext cx="469744" cy="259045"/>
    <xdr:sp macro="" textlink="">
      <xdr:nvSpPr>
        <xdr:cNvPr id="372" name="n_2aveValue【公営住宅】&#10;一人当たり面積">
          <a:extLst>
            <a:ext uri="{FF2B5EF4-FFF2-40B4-BE49-F238E27FC236}">
              <a16:creationId xmlns:a16="http://schemas.microsoft.com/office/drawing/2014/main" id="{00000000-0008-0000-0E00-000074010000}"/>
            </a:ext>
          </a:extLst>
        </xdr:cNvPr>
        <xdr:cNvSpPr txBox="1"/>
      </xdr:nvSpPr>
      <xdr:spPr>
        <a:xfrm>
          <a:off x="8515427" y="14370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132554</xdr:rowOff>
    </xdr:from>
    <xdr:ext cx="469744" cy="259045"/>
    <xdr:sp macro="" textlink="">
      <xdr:nvSpPr>
        <xdr:cNvPr id="373" name="n_3aveValue【公営住宅】&#10;一人当たり面積">
          <a:extLst>
            <a:ext uri="{FF2B5EF4-FFF2-40B4-BE49-F238E27FC236}">
              <a16:creationId xmlns:a16="http://schemas.microsoft.com/office/drawing/2014/main" id="{00000000-0008-0000-0E00-000075010000}"/>
            </a:ext>
          </a:extLst>
        </xdr:cNvPr>
        <xdr:cNvSpPr txBox="1"/>
      </xdr:nvSpPr>
      <xdr:spPr>
        <a:xfrm>
          <a:off x="7626427" y="14362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127830</xdr:rowOff>
    </xdr:from>
    <xdr:ext cx="469744" cy="259045"/>
    <xdr:sp macro="" textlink="">
      <xdr:nvSpPr>
        <xdr:cNvPr id="374" name="n_4aveValue【公営住宅】&#10;一人当たり面積">
          <a:extLst>
            <a:ext uri="{FF2B5EF4-FFF2-40B4-BE49-F238E27FC236}">
              <a16:creationId xmlns:a16="http://schemas.microsoft.com/office/drawing/2014/main" id="{00000000-0008-0000-0E00-000076010000}"/>
            </a:ext>
          </a:extLst>
        </xdr:cNvPr>
        <xdr:cNvSpPr txBox="1"/>
      </xdr:nvSpPr>
      <xdr:spPr>
        <a:xfrm>
          <a:off x="6737427" y="14358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50233</xdr:rowOff>
    </xdr:from>
    <xdr:ext cx="469744" cy="259045"/>
    <xdr:sp macro="" textlink="">
      <xdr:nvSpPr>
        <xdr:cNvPr id="375" name="n_1mainValue【公営住宅】&#10;一人当たり面積">
          <a:extLst>
            <a:ext uri="{FF2B5EF4-FFF2-40B4-BE49-F238E27FC236}">
              <a16:creationId xmlns:a16="http://schemas.microsoft.com/office/drawing/2014/main" id="{00000000-0008-0000-0E00-000077010000}"/>
            </a:ext>
          </a:extLst>
        </xdr:cNvPr>
        <xdr:cNvSpPr txBox="1"/>
      </xdr:nvSpPr>
      <xdr:spPr>
        <a:xfrm>
          <a:off x="9391727" y="14794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54652</xdr:rowOff>
    </xdr:from>
    <xdr:ext cx="469744" cy="259045"/>
    <xdr:sp macro="" textlink="">
      <xdr:nvSpPr>
        <xdr:cNvPr id="376" name="n_2mainValue【公営住宅】&#10;一人当たり面積">
          <a:extLst>
            <a:ext uri="{FF2B5EF4-FFF2-40B4-BE49-F238E27FC236}">
              <a16:creationId xmlns:a16="http://schemas.microsoft.com/office/drawing/2014/main" id="{00000000-0008-0000-0E00-000078010000}"/>
            </a:ext>
          </a:extLst>
        </xdr:cNvPr>
        <xdr:cNvSpPr txBox="1"/>
      </xdr:nvSpPr>
      <xdr:spPr>
        <a:xfrm>
          <a:off x="8515427" y="14799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55185</xdr:rowOff>
    </xdr:from>
    <xdr:ext cx="469744" cy="259045"/>
    <xdr:sp macro="" textlink="">
      <xdr:nvSpPr>
        <xdr:cNvPr id="377" name="n_3mainValue【公営住宅】&#10;一人当たり面積">
          <a:extLst>
            <a:ext uri="{FF2B5EF4-FFF2-40B4-BE49-F238E27FC236}">
              <a16:creationId xmlns:a16="http://schemas.microsoft.com/office/drawing/2014/main" id="{00000000-0008-0000-0E00-000079010000}"/>
            </a:ext>
          </a:extLst>
        </xdr:cNvPr>
        <xdr:cNvSpPr txBox="1"/>
      </xdr:nvSpPr>
      <xdr:spPr>
        <a:xfrm>
          <a:off x="7626427" y="14799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55566</xdr:rowOff>
    </xdr:from>
    <xdr:ext cx="469744" cy="259045"/>
    <xdr:sp macro="" textlink="">
      <xdr:nvSpPr>
        <xdr:cNvPr id="378" name="n_4mainValue【公営住宅】&#10;一人当たり面積">
          <a:extLst>
            <a:ext uri="{FF2B5EF4-FFF2-40B4-BE49-F238E27FC236}">
              <a16:creationId xmlns:a16="http://schemas.microsoft.com/office/drawing/2014/main" id="{00000000-0008-0000-0E00-00007A010000}"/>
            </a:ext>
          </a:extLst>
        </xdr:cNvPr>
        <xdr:cNvSpPr txBox="1"/>
      </xdr:nvSpPr>
      <xdr:spPr>
        <a:xfrm>
          <a:off x="6737427" y="14800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00000000-0008-0000-0E00-00007B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00000000-0008-0000-0E00-00007C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00000000-0008-0000-0E00-00007D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00000000-0008-0000-0E00-00007E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00000000-0008-0000-0E00-00007F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00000000-0008-0000-0E00-000080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00000000-0008-0000-0E00-000081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00000000-0008-0000-0E00-000082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7" name="テキスト ボックス 386">
          <a:extLst>
            <a:ext uri="{FF2B5EF4-FFF2-40B4-BE49-F238E27FC236}">
              <a16:creationId xmlns:a16="http://schemas.microsoft.com/office/drawing/2014/main" id="{00000000-0008-0000-0E00-000083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8" name="直線コネクタ 387">
          <a:extLst>
            <a:ext uri="{FF2B5EF4-FFF2-40B4-BE49-F238E27FC236}">
              <a16:creationId xmlns:a16="http://schemas.microsoft.com/office/drawing/2014/main" id="{00000000-0008-0000-0E00-000084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9" name="テキスト ボックス 388">
          <a:extLst>
            <a:ext uri="{FF2B5EF4-FFF2-40B4-BE49-F238E27FC236}">
              <a16:creationId xmlns:a16="http://schemas.microsoft.com/office/drawing/2014/main" id="{00000000-0008-0000-0E00-000085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0" name="直線コネクタ 389">
          <a:extLst>
            <a:ext uri="{FF2B5EF4-FFF2-40B4-BE49-F238E27FC236}">
              <a16:creationId xmlns:a16="http://schemas.microsoft.com/office/drawing/2014/main" id="{00000000-0008-0000-0E00-00008601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1" name="テキスト ボックス 390">
          <a:extLst>
            <a:ext uri="{FF2B5EF4-FFF2-40B4-BE49-F238E27FC236}">
              <a16:creationId xmlns:a16="http://schemas.microsoft.com/office/drawing/2014/main" id="{00000000-0008-0000-0E00-00008701000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2" name="直線コネクタ 391">
          <a:extLst>
            <a:ext uri="{FF2B5EF4-FFF2-40B4-BE49-F238E27FC236}">
              <a16:creationId xmlns:a16="http://schemas.microsoft.com/office/drawing/2014/main" id="{00000000-0008-0000-0E00-00008801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3" name="テキスト ボックス 392">
          <a:extLst>
            <a:ext uri="{FF2B5EF4-FFF2-40B4-BE49-F238E27FC236}">
              <a16:creationId xmlns:a16="http://schemas.microsoft.com/office/drawing/2014/main" id="{00000000-0008-0000-0E00-00008901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4" name="直線コネクタ 393">
          <a:extLst>
            <a:ext uri="{FF2B5EF4-FFF2-40B4-BE49-F238E27FC236}">
              <a16:creationId xmlns:a16="http://schemas.microsoft.com/office/drawing/2014/main" id="{00000000-0008-0000-0E00-00008A01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5" name="テキスト ボックス 394">
          <a:extLst>
            <a:ext uri="{FF2B5EF4-FFF2-40B4-BE49-F238E27FC236}">
              <a16:creationId xmlns:a16="http://schemas.microsoft.com/office/drawing/2014/main" id="{00000000-0008-0000-0E00-00008B01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6" name="直線コネクタ 395">
          <a:extLst>
            <a:ext uri="{FF2B5EF4-FFF2-40B4-BE49-F238E27FC236}">
              <a16:creationId xmlns:a16="http://schemas.microsoft.com/office/drawing/2014/main" id="{00000000-0008-0000-0E00-00008C01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7" name="テキスト ボックス 396">
          <a:extLst>
            <a:ext uri="{FF2B5EF4-FFF2-40B4-BE49-F238E27FC236}">
              <a16:creationId xmlns:a16="http://schemas.microsoft.com/office/drawing/2014/main" id="{00000000-0008-0000-0E00-00008D01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8" name="直線コネクタ 397">
          <a:extLst>
            <a:ext uri="{FF2B5EF4-FFF2-40B4-BE49-F238E27FC236}">
              <a16:creationId xmlns:a16="http://schemas.microsoft.com/office/drawing/2014/main" id="{00000000-0008-0000-0E00-00008E01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9" name="テキスト ボックス 398">
          <a:extLst>
            <a:ext uri="{FF2B5EF4-FFF2-40B4-BE49-F238E27FC236}">
              <a16:creationId xmlns:a16="http://schemas.microsoft.com/office/drawing/2014/main" id="{00000000-0008-0000-0E00-00008F01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0" name="直線コネクタ 399">
          <a:extLst>
            <a:ext uri="{FF2B5EF4-FFF2-40B4-BE49-F238E27FC236}">
              <a16:creationId xmlns:a16="http://schemas.microsoft.com/office/drawing/2014/main" id="{00000000-0008-0000-0E00-00009001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1" name="テキスト ボックス 400">
          <a:extLst>
            <a:ext uri="{FF2B5EF4-FFF2-40B4-BE49-F238E27FC236}">
              <a16:creationId xmlns:a16="http://schemas.microsoft.com/office/drawing/2014/main" id="{00000000-0008-0000-0E00-00009101000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2" name="直線コネクタ 401">
          <a:extLst>
            <a:ext uri="{FF2B5EF4-FFF2-40B4-BE49-F238E27FC236}">
              <a16:creationId xmlns:a16="http://schemas.microsoft.com/office/drawing/2014/main" id="{00000000-0008-0000-0E00-000092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3" name="【港湾・漁港】&#10;有形固定資産減価償却率グラフ枠">
          <a:extLst>
            <a:ext uri="{FF2B5EF4-FFF2-40B4-BE49-F238E27FC236}">
              <a16:creationId xmlns:a16="http://schemas.microsoft.com/office/drawing/2014/main" id="{00000000-0008-0000-0E00-000093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23949</xdr:rowOff>
    </xdr:from>
    <xdr:to>
      <xdr:col>24</xdr:col>
      <xdr:colOff>62865</xdr:colOff>
      <xdr:row>109</xdr:row>
      <xdr:rowOff>28848</xdr:rowOff>
    </xdr:to>
    <xdr:cxnSp macro="">
      <xdr:nvCxnSpPr>
        <xdr:cNvPr id="404" name="直線コネクタ 403">
          <a:extLst>
            <a:ext uri="{FF2B5EF4-FFF2-40B4-BE49-F238E27FC236}">
              <a16:creationId xmlns:a16="http://schemas.microsoft.com/office/drawing/2014/main" id="{00000000-0008-0000-0E00-000094010000}"/>
            </a:ext>
          </a:extLst>
        </xdr:cNvPr>
        <xdr:cNvCxnSpPr/>
      </xdr:nvCxnSpPr>
      <xdr:spPr>
        <a:xfrm flipV="1">
          <a:off x="4634865" y="17168949"/>
          <a:ext cx="0" cy="1547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32675</xdr:rowOff>
    </xdr:from>
    <xdr:ext cx="405111" cy="259045"/>
    <xdr:sp macro="" textlink="">
      <xdr:nvSpPr>
        <xdr:cNvPr id="405" name="【港湾・漁港】&#10;有形固定資産減価償却率最小値テキスト">
          <a:extLst>
            <a:ext uri="{FF2B5EF4-FFF2-40B4-BE49-F238E27FC236}">
              <a16:creationId xmlns:a16="http://schemas.microsoft.com/office/drawing/2014/main" id="{00000000-0008-0000-0E00-000095010000}"/>
            </a:ext>
          </a:extLst>
        </xdr:cNvPr>
        <xdr:cNvSpPr txBox="1"/>
      </xdr:nvSpPr>
      <xdr:spPr>
        <a:xfrm>
          <a:off x="4673600" y="18720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28848</xdr:rowOff>
    </xdr:from>
    <xdr:to>
      <xdr:col>24</xdr:col>
      <xdr:colOff>152400</xdr:colOff>
      <xdr:row>109</xdr:row>
      <xdr:rowOff>28848</xdr:rowOff>
    </xdr:to>
    <xdr:cxnSp macro="">
      <xdr:nvCxnSpPr>
        <xdr:cNvPr id="406" name="直線コネクタ 405">
          <a:extLst>
            <a:ext uri="{FF2B5EF4-FFF2-40B4-BE49-F238E27FC236}">
              <a16:creationId xmlns:a16="http://schemas.microsoft.com/office/drawing/2014/main" id="{00000000-0008-0000-0E00-000096010000}"/>
            </a:ext>
          </a:extLst>
        </xdr:cNvPr>
        <xdr:cNvCxnSpPr/>
      </xdr:nvCxnSpPr>
      <xdr:spPr>
        <a:xfrm>
          <a:off x="4546600" y="18716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142076</xdr:rowOff>
    </xdr:from>
    <xdr:ext cx="340478" cy="259045"/>
    <xdr:sp macro="" textlink="">
      <xdr:nvSpPr>
        <xdr:cNvPr id="407" name="【港湾・漁港】&#10;有形固定資産減価償却率最大値テキスト">
          <a:extLst>
            <a:ext uri="{FF2B5EF4-FFF2-40B4-BE49-F238E27FC236}">
              <a16:creationId xmlns:a16="http://schemas.microsoft.com/office/drawing/2014/main" id="{00000000-0008-0000-0E00-000097010000}"/>
            </a:ext>
          </a:extLst>
        </xdr:cNvPr>
        <xdr:cNvSpPr txBox="1"/>
      </xdr:nvSpPr>
      <xdr:spPr>
        <a:xfrm>
          <a:off x="4673600" y="1694417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23949</xdr:rowOff>
    </xdr:from>
    <xdr:to>
      <xdr:col>24</xdr:col>
      <xdr:colOff>152400</xdr:colOff>
      <xdr:row>100</xdr:row>
      <xdr:rowOff>23949</xdr:rowOff>
    </xdr:to>
    <xdr:cxnSp macro="">
      <xdr:nvCxnSpPr>
        <xdr:cNvPr id="408" name="直線コネクタ 407">
          <a:extLst>
            <a:ext uri="{FF2B5EF4-FFF2-40B4-BE49-F238E27FC236}">
              <a16:creationId xmlns:a16="http://schemas.microsoft.com/office/drawing/2014/main" id="{00000000-0008-0000-0E00-000098010000}"/>
            </a:ext>
          </a:extLst>
        </xdr:cNvPr>
        <xdr:cNvCxnSpPr/>
      </xdr:nvCxnSpPr>
      <xdr:spPr>
        <a:xfrm>
          <a:off x="4546600" y="17168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157678</xdr:rowOff>
    </xdr:from>
    <xdr:ext cx="405111" cy="259045"/>
    <xdr:sp macro="" textlink="">
      <xdr:nvSpPr>
        <xdr:cNvPr id="409" name="【港湾・漁港】&#10;有形固定資産減価償却率平均値テキスト">
          <a:extLst>
            <a:ext uri="{FF2B5EF4-FFF2-40B4-BE49-F238E27FC236}">
              <a16:creationId xmlns:a16="http://schemas.microsoft.com/office/drawing/2014/main" id="{00000000-0008-0000-0E00-000099010000}"/>
            </a:ext>
          </a:extLst>
        </xdr:cNvPr>
        <xdr:cNvSpPr txBox="1"/>
      </xdr:nvSpPr>
      <xdr:spPr>
        <a:xfrm>
          <a:off x="4673600" y="178170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134801</xdr:rowOff>
    </xdr:from>
    <xdr:to>
      <xdr:col>24</xdr:col>
      <xdr:colOff>114300</xdr:colOff>
      <xdr:row>105</xdr:row>
      <xdr:rowOff>64951</xdr:rowOff>
    </xdr:to>
    <xdr:sp macro="" textlink="">
      <xdr:nvSpPr>
        <xdr:cNvPr id="410" name="フローチャート: 判断 409">
          <a:extLst>
            <a:ext uri="{FF2B5EF4-FFF2-40B4-BE49-F238E27FC236}">
              <a16:creationId xmlns:a16="http://schemas.microsoft.com/office/drawing/2014/main" id="{00000000-0008-0000-0E00-00009A010000}"/>
            </a:ext>
          </a:extLst>
        </xdr:cNvPr>
        <xdr:cNvSpPr/>
      </xdr:nvSpPr>
      <xdr:spPr>
        <a:xfrm>
          <a:off x="4584700" y="1796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141332</xdr:rowOff>
    </xdr:from>
    <xdr:to>
      <xdr:col>20</xdr:col>
      <xdr:colOff>38100</xdr:colOff>
      <xdr:row>105</xdr:row>
      <xdr:rowOff>71482</xdr:rowOff>
    </xdr:to>
    <xdr:sp macro="" textlink="">
      <xdr:nvSpPr>
        <xdr:cNvPr id="411" name="フローチャート: 判断 410">
          <a:extLst>
            <a:ext uri="{FF2B5EF4-FFF2-40B4-BE49-F238E27FC236}">
              <a16:creationId xmlns:a16="http://schemas.microsoft.com/office/drawing/2014/main" id="{00000000-0008-0000-0E00-00009B010000}"/>
            </a:ext>
          </a:extLst>
        </xdr:cNvPr>
        <xdr:cNvSpPr/>
      </xdr:nvSpPr>
      <xdr:spPr>
        <a:xfrm>
          <a:off x="3746500" y="1797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123371</xdr:rowOff>
    </xdr:from>
    <xdr:to>
      <xdr:col>15</xdr:col>
      <xdr:colOff>101600</xdr:colOff>
      <xdr:row>106</xdr:row>
      <xdr:rowOff>53521</xdr:rowOff>
    </xdr:to>
    <xdr:sp macro="" textlink="">
      <xdr:nvSpPr>
        <xdr:cNvPr id="412" name="フローチャート: 判断 411">
          <a:extLst>
            <a:ext uri="{FF2B5EF4-FFF2-40B4-BE49-F238E27FC236}">
              <a16:creationId xmlns:a16="http://schemas.microsoft.com/office/drawing/2014/main" id="{00000000-0008-0000-0E00-00009C010000}"/>
            </a:ext>
          </a:extLst>
        </xdr:cNvPr>
        <xdr:cNvSpPr/>
      </xdr:nvSpPr>
      <xdr:spPr>
        <a:xfrm>
          <a:off x="2857500" y="1812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118473</xdr:rowOff>
    </xdr:from>
    <xdr:to>
      <xdr:col>10</xdr:col>
      <xdr:colOff>165100</xdr:colOff>
      <xdr:row>106</xdr:row>
      <xdr:rowOff>48623</xdr:rowOff>
    </xdr:to>
    <xdr:sp macro="" textlink="">
      <xdr:nvSpPr>
        <xdr:cNvPr id="413" name="フローチャート: 判断 412">
          <a:extLst>
            <a:ext uri="{FF2B5EF4-FFF2-40B4-BE49-F238E27FC236}">
              <a16:creationId xmlns:a16="http://schemas.microsoft.com/office/drawing/2014/main" id="{00000000-0008-0000-0E00-00009D010000}"/>
            </a:ext>
          </a:extLst>
        </xdr:cNvPr>
        <xdr:cNvSpPr/>
      </xdr:nvSpPr>
      <xdr:spPr>
        <a:xfrm>
          <a:off x="1968500" y="1812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105411</xdr:rowOff>
    </xdr:from>
    <xdr:to>
      <xdr:col>6</xdr:col>
      <xdr:colOff>38100</xdr:colOff>
      <xdr:row>106</xdr:row>
      <xdr:rowOff>35561</xdr:rowOff>
    </xdr:to>
    <xdr:sp macro="" textlink="">
      <xdr:nvSpPr>
        <xdr:cNvPr id="414" name="フローチャート: 判断 413">
          <a:extLst>
            <a:ext uri="{FF2B5EF4-FFF2-40B4-BE49-F238E27FC236}">
              <a16:creationId xmlns:a16="http://schemas.microsoft.com/office/drawing/2014/main" id="{00000000-0008-0000-0E00-00009E010000}"/>
            </a:ext>
          </a:extLst>
        </xdr:cNvPr>
        <xdr:cNvSpPr/>
      </xdr:nvSpPr>
      <xdr:spPr>
        <a:xfrm>
          <a:off x="1079500" y="1810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00000000-0008-0000-0E00-00009F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00000000-0008-0000-0E00-0000A0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00000000-0008-0000-0E00-0000A1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00000000-0008-0000-0E00-0000A2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00000000-0008-0000-0E00-0000A3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115207</xdr:rowOff>
    </xdr:from>
    <xdr:to>
      <xdr:col>24</xdr:col>
      <xdr:colOff>114300</xdr:colOff>
      <xdr:row>107</xdr:row>
      <xdr:rowOff>45357</xdr:rowOff>
    </xdr:to>
    <xdr:sp macro="" textlink="">
      <xdr:nvSpPr>
        <xdr:cNvPr id="420" name="楕円 419">
          <a:extLst>
            <a:ext uri="{FF2B5EF4-FFF2-40B4-BE49-F238E27FC236}">
              <a16:creationId xmlns:a16="http://schemas.microsoft.com/office/drawing/2014/main" id="{00000000-0008-0000-0E00-0000A4010000}"/>
            </a:ext>
          </a:extLst>
        </xdr:cNvPr>
        <xdr:cNvSpPr/>
      </xdr:nvSpPr>
      <xdr:spPr>
        <a:xfrm>
          <a:off x="4584700" y="18288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93634</xdr:rowOff>
    </xdr:from>
    <xdr:ext cx="405111" cy="259045"/>
    <xdr:sp macro="" textlink="">
      <xdr:nvSpPr>
        <xdr:cNvPr id="421" name="【港湾・漁港】&#10;有形固定資産減価償却率該当値テキスト">
          <a:extLst>
            <a:ext uri="{FF2B5EF4-FFF2-40B4-BE49-F238E27FC236}">
              <a16:creationId xmlns:a16="http://schemas.microsoft.com/office/drawing/2014/main" id="{00000000-0008-0000-0E00-0000A5010000}"/>
            </a:ext>
          </a:extLst>
        </xdr:cNvPr>
        <xdr:cNvSpPr txBox="1"/>
      </xdr:nvSpPr>
      <xdr:spPr>
        <a:xfrm>
          <a:off x="4673600" y="18267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103777</xdr:rowOff>
    </xdr:from>
    <xdr:to>
      <xdr:col>20</xdr:col>
      <xdr:colOff>38100</xdr:colOff>
      <xdr:row>107</xdr:row>
      <xdr:rowOff>33927</xdr:rowOff>
    </xdr:to>
    <xdr:sp macro="" textlink="">
      <xdr:nvSpPr>
        <xdr:cNvPr id="422" name="楕円 421">
          <a:extLst>
            <a:ext uri="{FF2B5EF4-FFF2-40B4-BE49-F238E27FC236}">
              <a16:creationId xmlns:a16="http://schemas.microsoft.com/office/drawing/2014/main" id="{00000000-0008-0000-0E00-0000A6010000}"/>
            </a:ext>
          </a:extLst>
        </xdr:cNvPr>
        <xdr:cNvSpPr/>
      </xdr:nvSpPr>
      <xdr:spPr>
        <a:xfrm>
          <a:off x="3746500" y="18277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154577</xdr:rowOff>
    </xdr:from>
    <xdr:to>
      <xdr:col>24</xdr:col>
      <xdr:colOff>63500</xdr:colOff>
      <xdr:row>106</xdr:row>
      <xdr:rowOff>166007</xdr:rowOff>
    </xdr:to>
    <xdr:cxnSp macro="">
      <xdr:nvCxnSpPr>
        <xdr:cNvPr id="423" name="直線コネクタ 422">
          <a:extLst>
            <a:ext uri="{FF2B5EF4-FFF2-40B4-BE49-F238E27FC236}">
              <a16:creationId xmlns:a16="http://schemas.microsoft.com/office/drawing/2014/main" id="{00000000-0008-0000-0E00-0000A7010000}"/>
            </a:ext>
          </a:extLst>
        </xdr:cNvPr>
        <xdr:cNvCxnSpPr/>
      </xdr:nvCxnSpPr>
      <xdr:spPr>
        <a:xfrm>
          <a:off x="3797300" y="18328277"/>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170724</xdr:rowOff>
    </xdr:from>
    <xdr:to>
      <xdr:col>15</xdr:col>
      <xdr:colOff>101600</xdr:colOff>
      <xdr:row>107</xdr:row>
      <xdr:rowOff>100874</xdr:rowOff>
    </xdr:to>
    <xdr:sp macro="" textlink="">
      <xdr:nvSpPr>
        <xdr:cNvPr id="424" name="楕円 423">
          <a:extLst>
            <a:ext uri="{FF2B5EF4-FFF2-40B4-BE49-F238E27FC236}">
              <a16:creationId xmlns:a16="http://schemas.microsoft.com/office/drawing/2014/main" id="{00000000-0008-0000-0E00-0000A8010000}"/>
            </a:ext>
          </a:extLst>
        </xdr:cNvPr>
        <xdr:cNvSpPr/>
      </xdr:nvSpPr>
      <xdr:spPr>
        <a:xfrm>
          <a:off x="2857500" y="18344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154577</xdr:rowOff>
    </xdr:from>
    <xdr:to>
      <xdr:col>19</xdr:col>
      <xdr:colOff>177800</xdr:colOff>
      <xdr:row>107</xdr:row>
      <xdr:rowOff>50074</xdr:rowOff>
    </xdr:to>
    <xdr:cxnSp macro="">
      <xdr:nvCxnSpPr>
        <xdr:cNvPr id="425" name="直線コネクタ 424">
          <a:extLst>
            <a:ext uri="{FF2B5EF4-FFF2-40B4-BE49-F238E27FC236}">
              <a16:creationId xmlns:a16="http://schemas.microsoft.com/office/drawing/2014/main" id="{00000000-0008-0000-0E00-0000A9010000}"/>
            </a:ext>
          </a:extLst>
        </xdr:cNvPr>
        <xdr:cNvCxnSpPr/>
      </xdr:nvCxnSpPr>
      <xdr:spPr>
        <a:xfrm flipV="1">
          <a:off x="2908300" y="18328277"/>
          <a:ext cx="889000" cy="6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159294</xdr:rowOff>
    </xdr:from>
    <xdr:to>
      <xdr:col>10</xdr:col>
      <xdr:colOff>165100</xdr:colOff>
      <xdr:row>107</xdr:row>
      <xdr:rowOff>89444</xdr:rowOff>
    </xdr:to>
    <xdr:sp macro="" textlink="">
      <xdr:nvSpPr>
        <xdr:cNvPr id="426" name="楕円 425">
          <a:extLst>
            <a:ext uri="{FF2B5EF4-FFF2-40B4-BE49-F238E27FC236}">
              <a16:creationId xmlns:a16="http://schemas.microsoft.com/office/drawing/2014/main" id="{00000000-0008-0000-0E00-0000AA010000}"/>
            </a:ext>
          </a:extLst>
        </xdr:cNvPr>
        <xdr:cNvSpPr/>
      </xdr:nvSpPr>
      <xdr:spPr>
        <a:xfrm>
          <a:off x="1968500" y="1833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107</xdr:row>
      <xdr:rowOff>38644</xdr:rowOff>
    </xdr:from>
    <xdr:to>
      <xdr:col>15</xdr:col>
      <xdr:colOff>50800</xdr:colOff>
      <xdr:row>107</xdr:row>
      <xdr:rowOff>50074</xdr:rowOff>
    </xdr:to>
    <xdr:cxnSp macro="">
      <xdr:nvCxnSpPr>
        <xdr:cNvPr id="427" name="直線コネクタ 426">
          <a:extLst>
            <a:ext uri="{FF2B5EF4-FFF2-40B4-BE49-F238E27FC236}">
              <a16:creationId xmlns:a16="http://schemas.microsoft.com/office/drawing/2014/main" id="{00000000-0008-0000-0E00-0000AB010000}"/>
            </a:ext>
          </a:extLst>
        </xdr:cNvPr>
        <xdr:cNvCxnSpPr/>
      </xdr:nvCxnSpPr>
      <xdr:spPr>
        <a:xfrm>
          <a:off x="2019300" y="18383794"/>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106</xdr:row>
      <xdr:rowOff>126637</xdr:rowOff>
    </xdr:from>
    <xdr:to>
      <xdr:col>6</xdr:col>
      <xdr:colOff>38100</xdr:colOff>
      <xdr:row>107</xdr:row>
      <xdr:rowOff>56787</xdr:rowOff>
    </xdr:to>
    <xdr:sp macro="" textlink="">
      <xdr:nvSpPr>
        <xdr:cNvPr id="428" name="楕円 427">
          <a:extLst>
            <a:ext uri="{FF2B5EF4-FFF2-40B4-BE49-F238E27FC236}">
              <a16:creationId xmlns:a16="http://schemas.microsoft.com/office/drawing/2014/main" id="{00000000-0008-0000-0E00-0000AC010000}"/>
            </a:ext>
          </a:extLst>
        </xdr:cNvPr>
        <xdr:cNvSpPr/>
      </xdr:nvSpPr>
      <xdr:spPr>
        <a:xfrm>
          <a:off x="1079500" y="18300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107</xdr:row>
      <xdr:rowOff>5987</xdr:rowOff>
    </xdr:from>
    <xdr:to>
      <xdr:col>10</xdr:col>
      <xdr:colOff>114300</xdr:colOff>
      <xdr:row>107</xdr:row>
      <xdr:rowOff>38644</xdr:rowOff>
    </xdr:to>
    <xdr:cxnSp macro="">
      <xdr:nvCxnSpPr>
        <xdr:cNvPr id="429" name="直線コネクタ 428">
          <a:extLst>
            <a:ext uri="{FF2B5EF4-FFF2-40B4-BE49-F238E27FC236}">
              <a16:creationId xmlns:a16="http://schemas.microsoft.com/office/drawing/2014/main" id="{00000000-0008-0000-0E00-0000AD010000}"/>
            </a:ext>
          </a:extLst>
        </xdr:cNvPr>
        <xdr:cNvCxnSpPr/>
      </xdr:nvCxnSpPr>
      <xdr:spPr>
        <a:xfrm>
          <a:off x="1130300" y="1835113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88009</xdr:rowOff>
    </xdr:from>
    <xdr:ext cx="405111" cy="259045"/>
    <xdr:sp macro="" textlink="">
      <xdr:nvSpPr>
        <xdr:cNvPr id="430" name="n_1aveValue【港湾・漁港】&#10;有形固定資産減価償却率">
          <a:extLst>
            <a:ext uri="{FF2B5EF4-FFF2-40B4-BE49-F238E27FC236}">
              <a16:creationId xmlns:a16="http://schemas.microsoft.com/office/drawing/2014/main" id="{00000000-0008-0000-0E00-0000AE010000}"/>
            </a:ext>
          </a:extLst>
        </xdr:cNvPr>
        <xdr:cNvSpPr txBox="1"/>
      </xdr:nvSpPr>
      <xdr:spPr>
        <a:xfrm>
          <a:off x="3582044" y="17747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70048</xdr:rowOff>
    </xdr:from>
    <xdr:ext cx="405111" cy="259045"/>
    <xdr:sp macro="" textlink="">
      <xdr:nvSpPr>
        <xdr:cNvPr id="431" name="n_2aveValue【港湾・漁港】&#10;有形固定資産減価償却率">
          <a:extLst>
            <a:ext uri="{FF2B5EF4-FFF2-40B4-BE49-F238E27FC236}">
              <a16:creationId xmlns:a16="http://schemas.microsoft.com/office/drawing/2014/main" id="{00000000-0008-0000-0E00-0000AF010000}"/>
            </a:ext>
          </a:extLst>
        </xdr:cNvPr>
        <xdr:cNvSpPr txBox="1"/>
      </xdr:nvSpPr>
      <xdr:spPr>
        <a:xfrm>
          <a:off x="2705744" y="179008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65150</xdr:rowOff>
    </xdr:from>
    <xdr:ext cx="405111" cy="259045"/>
    <xdr:sp macro="" textlink="">
      <xdr:nvSpPr>
        <xdr:cNvPr id="432" name="n_3aveValue【港湾・漁港】&#10;有形固定資産減価償却率">
          <a:extLst>
            <a:ext uri="{FF2B5EF4-FFF2-40B4-BE49-F238E27FC236}">
              <a16:creationId xmlns:a16="http://schemas.microsoft.com/office/drawing/2014/main" id="{00000000-0008-0000-0E00-0000B0010000}"/>
            </a:ext>
          </a:extLst>
        </xdr:cNvPr>
        <xdr:cNvSpPr txBox="1"/>
      </xdr:nvSpPr>
      <xdr:spPr>
        <a:xfrm>
          <a:off x="1816744" y="178959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52088</xdr:rowOff>
    </xdr:from>
    <xdr:ext cx="405111" cy="259045"/>
    <xdr:sp macro="" textlink="">
      <xdr:nvSpPr>
        <xdr:cNvPr id="433" name="n_4aveValue【港湾・漁港】&#10;有形固定資産減価償却率">
          <a:extLst>
            <a:ext uri="{FF2B5EF4-FFF2-40B4-BE49-F238E27FC236}">
              <a16:creationId xmlns:a16="http://schemas.microsoft.com/office/drawing/2014/main" id="{00000000-0008-0000-0E00-0000B1010000}"/>
            </a:ext>
          </a:extLst>
        </xdr:cNvPr>
        <xdr:cNvSpPr txBox="1"/>
      </xdr:nvSpPr>
      <xdr:spPr>
        <a:xfrm>
          <a:off x="927744" y="17882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25054</xdr:rowOff>
    </xdr:from>
    <xdr:ext cx="405111" cy="259045"/>
    <xdr:sp macro="" textlink="">
      <xdr:nvSpPr>
        <xdr:cNvPr id="434" name="n_1mainValue【港湾・漁港】&#10;有形固定資産減価償却率">
          <a:extLst>
            <a:ext uri="{FF2B5EF4-FFF2-40B4-BE49-F238E27FC236}">
              <a16:creationId xmlns:a16="http://schemas.microsoft.com/office/drawing/2014/main" id="{00000000-0008-0000-0E00-0000B2010000}"/>
            </a:ext>
          </a:extLst>
        </xdr:cNvPr>
        <xdr:cNvSpPr txBox="1"/>
      </xdr:nvSpPr>
      <xdr:spPr>
        <a:xfrm>
          <a:off x="3582044" y="18370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92001</xdr:rowOff>
    </xdr:from>
    <xdr:ext cx="405111" cy="259045"/>
    <xdr:sp macro="" textlink="">
      <xdr:nvSpPr>
        <xdr:cNvPr id="435" name="n_2mainValue【港湾・漁港】&#10;有形固定資産減価償却率">
          <a:extLst>
            <a:ext uri="{FF2B5EF4-FFF2-40B4-BE49-F238E27FC236}">
              <a16:creationId xmlns:a16="http://schemas.microsoft.com/office/drawing/2014/main" id="{00000000-0008-0000-0E00-0000B3010000}"/>
            </a:ext>
          </a:extLst>
        </xdr:cNvPr>
        <xdr:cNvSpPr txBox="1"/>
      </xdr:nvSpPr>
      <xdr:spPr>
        <a:xfrm>
          <a:off x="2705744" y="18437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80571</xdr:rowOff>
    </xdr:from>
    <xdr:ext cx="405111" cy="259045"/>
    <xdr:sp macro="" textlink="">
      <xdr:nvSpPr>
        <xdr:cNvPr id="436" name="n_3mainValue【港湾・漁港】&#10;有形固定資産減価償却率">
          <a:extLst>
            <a:ext uri="{FF2B5EF4-FFF2-40B4-BE49-F238E27FC236}">
              <a16:creationId xmlns:a16="http://schemas.microsoft.com/office/drawing/2014/main" id="{00000000-0008-0000-0E00-0000B4010000}"/>
            </a:ext>
          </a:extLst>
        </xdr:cNvPr>
        <xdr:cNvSpPr txBox="1"/>
      </xdr:nvSpPr>
      <xdr:spPr>
        <a:xfrm>
          <a:off x="1816744" y="18425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107</xdr:row>
      <xdr:rowOff>47914</xdr:rowOff>
    </xdr:from>
    <xdr:ext cx="405111" cy="259045"/>
    <xdr:sp macro="" textlink="">
      <xdr:nvSpPr>
        <xdr:cNvPr id="437" name="n_4mainValue【港湾・漁港】&#10;有形固定資産減価償却率">
          <a:extLst>
            <a:ext uri="{FF2B5EF4-FFF2-40B4-BE49-F238E27FC236}">
              <a16:creationId xmlns:a16="http://schemas.microsoft.com/office/drawing/2014/main" id="{00000000-0008-0000-0E00-0000B5010000}"/>
            </a:ext>
          </a:extLst>
        </xdr:cNvPr>
        <xdr:cNvSpPr txBox="1"/>
      </xdr:nvSpPr>
      <xdr:spPr>
        <a:xfrm>
          <a:off x="927744" y="18393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8" name="正方形/長方形 437">
          <a:extLst>
            <a:ext uri="{FF2B5EF4-FFF2-40B4-BE49-F238E27FC236}">
              <a16:creationId xmlns:a16="http://schemas.microsoft.com/office/drawing/2014/main" id="{00000000-0008-0000-0E00-0000B6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9" name="正方形/長方形 438">
          <a:extLst>
            <a:ext uri="{FF2B5EF4-FFF2-40B4-BE49-F238E27FC236}">
              <a16:creationId xmlns:a16="http://schemas.microsoft.com/office/drawing/2014/main" id="{00000000-0008-0000-0E00-0000B7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0" name="正方形/長方形 439">
          <a:extLst>
            <a:ext uri="{FF2B5EF4-FFF2-40B4-BE49-F238E27FC236}">
              <a16:creationId xmlns:a16="http://schemas.microsoft.com/office/drawing/2014/main" id="{00000000-0008-0000-0E00-0000B8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1" name="正方形/長方形 440">
          <a:extLst>
            <a:ext uri="{FF2B5EF4-FFF2-40B4-BE49-F238E27FC236}">
              <a16:creationId xmlns:a16="http://schemas.microsoft.com/office/drawing/2014/main" id="{00000000-0008-0000-0E00-0000B9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2" name="正方形/長方形 441">
          <a:extLst>
            <a:ext uri="{FF2B5EF4-FFF2-40B4-BE49-F238E27FC236}">
              <a16:creationId xmlns:a16="http://schemas.microsoft.com/office/drawing/2014/main" id="{00000000-0008-0000-0E00-0000BA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3" name="正方形/長方形 442">
          <a:extLst>
            <a:ext uri="{FF2B5EF4-FFF2-40B4-BE49-F238E27FC236}">
              <a16:creationId xmlns:a16="http://schemas.microsoft.com/office/drawing/2014/main" id="{00000000-0008-0000-0E00-0000BB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4" name="正方形/長方形 443">
          <a:extLst>
            <a:ext uri="{FF2B5EF4-FFF2-40B4-BE49-F238E27FC236}">
              <a16:creationId xmlns:a16="http://schemas.microsoft.com/office/drawing/2014/main" id="{00000000-0008-0000-0E00-0000BC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5" name="正方形/長方形 444">
          <a:extLst>
            <a:ext uri="{FF2B5EF4-FFF2-40B4-BE49-F238E27FC236}">
              <a16:creationId xmlns:a16="http://schemas.microsoft.com/office/drawing/2014/main" id="{00000000-0008-0000-0E00-0000BD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6" name="テキスト ボックス 445">
          <a:extLst>
            <a:ext uri="{FF2B5EF4-FFF2-40B4-BE49-F238E27FC236}">
              <a16:creationId xmlns:a16="http://schemas.microsoft.com/office/drawing/2014/main" id="{00000000-0008-0000-0E00-0000BE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7" name="直線コネクタ 446">
          <a:extLst>
            <a:ext uri="{FF2B5EF4-FFF2-40B4-BE49-F238E27FC236}">
              <a16:creationId xmlns:a16="http://schemas.microsoft.com/office/drawing/2014/main" id="{00000000-0008-0000-0E00-0000BF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8" name="直線コネクタ 447">
          <a:extLst>
            <a:ext uri="{FF2B5EF4-FFF2-40B4-BE49-F238E27FC236}">
              <a16:creationId xmlns:a16="http://schemas.microsoft.com/office/drawing/2014/main" id="{00000000-0008-0000-0E00-0000C001000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49" name="テキスト ボックス 448">
          <a:extLst>
            <a:ext uri="{FF2B5EF4-FFF2-40B4-BE49-F238E27FC236}">
              <a16:creationId xmlns:a16="http://schemas.microsoft.com/office/drawing/2014/main" id="{00000000-0008-0000-0E00-0000C1010000}"/>
            </a:ext>
          </a:extLst>
        </xdr:cNvPr>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0" name="直線コネクタ 449">
          <a:extLst>
            <a:ext uri="{FF2B5EF4-FFF2-40B4-BE49-F238E27FC236}">
              <a16:creationId xmlns:a16="http://schemas.microsoft.com/office/drawing/2014/main" id="{00000000-0008-0000-0E00-0000C201000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105</xdr:row>
      <xdr:rowOff>143527</xdr:rowOff>
    </xdr:from>
    <xdr:ext cx="685572" cy="259045"/>
    <xdr:sp macro="" textlink="">
      <xdr:nvSpPr>
        <xdr:cNvPr id="451" name="テキスト ボックス 450">
          <a:extLst>
            <a:ext uri="{FF2B5EF4-FFF2-40B4-BE49-F238E27FC236}">
              <a16:creationId xmlns:a16="http://schemas.microsoft.com/office/drawing/2014/main" id="{00000000-0008-0000-0E00-0000C3010000}"/>
            </a:ext>
          </a:extLst>
        </xdr:cNvPr>
        <xdr:cNvSpPr txBox="1"/>
      </xdr:nvSpPr>
      <xdr:spPr>
        <a:xfrm>
          <a:off x="5918428" y="1814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2" name="直線コネクタ 451">
          <a:extLst>
            <a:ext uri="{FF2B5EF4-FFF2-40B4-BE49-F238E27FC236}">
              <a16:creationId xmlns:a16="http://schemas.microsoft.com/office/drawing/2014/main" id="{00000000-0008-0000-0E00-0000C4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103</xdr:row>
      <xdr:rowOff>105427</xdr:rowOff>
    </xdr:from>
    <xdr:ext cx="685572" cy="259045"/>
    <xdr:sp macro="" textlink="">
      <xdr:nvSpPr>
        <xdr:cNvPr id="453" name="テキスト ボックス 452">
          <a:extLst>
            <a:ext uri="{FF2B5EF4-FFF2-40B4-BE49-F238E27FC236}">
              <a16:creationId xmlns:a16="http://schemas.microsoft.com/office/drawing/2014/main" id="{00000000-0008-0000-0E00-0000C5010000}"/>
            </a:ext>
          </a:extLst>
        </xdr:cNvPr>
        <xdr:cNvSpPr txBox="1"/>
      </xdr:nvSpPr>
      <xdr:spPr>
        <a:xfrm>
          <a:off x="5918428" y="177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4" name="直線コネクタ 453">
          <a:extLst>
            <a:ext uri="{FF2B5EF4-FFF2-40B4-BE49-F238E27FC236}">
              <a16:creationId xmlns:a16="http://schemas.microsoft.com/office/drawing/2014/main" id="{00000000-0008-0000-0E00-0000C601000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101</xdr:row>
      <xdr:rowOff>67327</xdr:rowOff>
    </xdr:from>
    <xdr:ext cx="685572" cy="259045"/>
    <xdr:sp macro="" textlink="">
      <xdr:nvSpPr>
        <xdr:cNvPr id="455" name="テキスト ボックス 454">
          <a:extLst>
            <a:ext uri="{FF2B5EF4-FFF2-40B4-BE49-F238E27FC236}">
              <a16:creationId xmlns:a16="http://schemas.microsoft.com/office/drawing/2014/main" id="{00000000-0008-0000-0E00-0000C7010000}"/>
            </a:ext>
          </a:extLst>
        </xdr:cNvPr>
        <xdr:cNvSpPr txBox="1"/>
      </xdr:nvSpPr>
      <xdr:spPr>
        <a:xfrm>
          <a:off x="5918428" y="173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6" name="直線コネクタ 455">
          <a:extLst>
            <a:ext uri="{FF2B5EF4-FFF2-40B4-BE49-F238E27FC236}">
              <a16:creationId xmlns:a16="http://schemas.microsoft.com/office/drawing/2014/main" id="{00000000-0008-0000-0E00-0000C801000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29227</xdr:rowOff>
    </xdr:from>
    <xdr:ext cx="685572" cy="259045"/>
    <xdr:sp macro="" textlink="">
      <xdr:nvSpPr>
        <xdr:cNvPr id="457" name="テキスト ボックス 456">
          <a:extLst>
            <a:ext uri="{FF2B5EF4-FFF2-40B4-BE49-F238E27FC236}">
              <a16:creationId xmlns:a16="http://schemas.microsoft.com/office/drawing/2014/main" id="{00000000-0008-0000-0E00-0000C9010000}"/>
            </a:ext>
          </a:extLst>
        </xdr:cNvPr>
        <xdr:cNvSpPr txBox="1"/>
      </xdr:nvSpPr>
      <xdr:spPr>
        <a:xfrm>
          <a:off x="5918428" y="1700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a:extLst>
            <a:ext uri="{FF2B5EF4-FFF2-40B4-BE49-F238E27FC236}">
              <a16:creationId xmlns:a16="http://schemas.microsoft.com/office/drawing/2014/main" id="{00000000-0008-0000-0E00-0000CA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9" name="テキスト ボックス 458">
          <a:extLst>
            <a:ext uri="{FF2B5EF4-FFF2-40B4-BE49-F238E27FC236}">
              <a16:creationId xmlns:a16="http://schemas.microsoft.com/office/drawing/2014/main" id="{00000000-0008-0000-0E00-0000CB010000}"/>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港湾・漁港】&#10;一人当たり有形固定資産（償却資産）額グラフ枠">
          <a:extLst>
            <a:ext uri="{FF2B5EF4-FFF2-40B4-BE49-F238E27FC236}">
              <a16:creationId xmlns:a16="http://schemas.microsoft.com/office/drawing/2014/main" id="{00000000-0008-0000-0E00-0000CC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8925</xdr:rowOff>
    </xdr:from>
    <xdr:to>
      <xdr:col>54</xdr:col>
      <xdr:colOff>189865</xdr:colOff>
      <xdr:row>108</xdr:row>
      <xdr:rowOff>150952</xdr:rowOff>
    </xdr:to>
    <xdr:cxnSp macro="">
      <xdr:nvCxnSpPr>
        <xdr:cNvPr id="461" name="直線コネクタ 460">
          <a:extLst>
            <a:ext uri="{FF2B5EF4-FFF2-40B4-BE49-F238E27FC236}">
              <a16:creationId xmlns:a16="http://schemas.microsoft.com/office/drawing/2014/main" id="{00000000-0008-0000-0E00-0000CD010000}"/>
            </a:ext>
          </a:extLst>
        </xdr:cNvPr>
        <xdr:cNvCxnSpPr/>
      </xdr:nvCxnSpPr>
      <xdr:spPr>
        <a:xfrm flipV="1">
          <a:off x="10476865" y="17325375"/>
          <a:ext cx="0" cy="1342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154779</xdr:rowOff>
    </xdr:from>
    <xdr:ext cx="469744" cy="259045"/>
    <xdr:sp macro="" textlink="">
      <xdr:nvSpPr>
        <xdr:cNvPr id="462" name="【港湾・漁港】&#10;一人当たり有形固定資産（償却資産）額最小値テキスト">
          <a:extLst>
            <a:ext uri="{FF2B5EF4-FFF2-40B4-BE49-F238E27FC236}">
              <a16:creationId xmlns:a16="http://schemas.microsoft.com/office/drawing/2014/main" id="{00000000-0008-0000-0E00-0000CE010000}"/>
            </a:ext>
          </a:extLst>
        </xdr:cNvPr>
        <xdr:cNvSpPr txBox="1"/>
      </xdr:nvSpPr>
      <xdr:spPr>
        <a:xfrm>
          <a:off x="10515600" y="18671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150952</xdr:rowOff>
    </xdr:from>
    <xdr:to>
      <xdr:col>55</xdr:col>
      <xdr:colOff>88900</xdr:colOff>
      <xdr:row>108</xdr:row>
      <xdr:rowOff>150952</xdr:rowOff>
    </xdr:to>
    <xdr:cxnSp macro="">
      <xdr:nvCxnSpPr>
        <xdr:cNvPr id="463" name="直線コネクタ 462">
          <a:extLst>
            <a:ext uri="{FF2B5EF4-FFF2-40B4-BE49-F238E27FC236}">
              <a16:creationId xmlns:a16="http://schemas.microsoft.com/office/drawing/2014/main" id="{00000000-0008-0000-0E00-0000CF010000}"/>
            </a:ext>
          </a:extLst>
        </xdr:cNvPr>
        <xdr:cNvCxnSpPr/>
      </xdr:nvCxnSpPr>
      <xdr:spPr>
        <a:xfrm>
          <a:off x="10388600" y="18667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127052</xdr:rowOff>
    </xdr:from>
    <xdr:ext cx="690189" cy="259045"/>
    <xdr:sp macro="" textlink="">
      <xdr:nvSpPr>
        <xdr:cNvPr id="464" name="【港湾・漁港】&#10;一人当たり有形固定資産（償却資産）額最大値テキスト">
          <a:extLst>
            <a:ext uri="{FF2B5EF4-FFF2-40B4-BE49-F238E27FC236}">
              <a16:creationId xmlns:a16="http://schemas.microsoft.com/office/drawing/2014/main" id="{00000000-0008-0000-0E00-0000D0010000}"/>
            </a:ext>
          </a:extLst>
        </xdr:cNvPr>
        <xdr:cNvSpPr txBox="1"/>
      </xdr:nvSpPr>
      <xdr:spPr>
        <a:xfrm>
          <a:off x="10515600" y="171006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3,526,574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8925</xdr:rowOff>
    </xdr:from>
    <xdr:to>
      <xdr:col>55</xdr:col>
      <xdr:colOff>88900</xdr:colOff>
      <xdr:row>101</xdr:row>
      <xdr:rowOff>8925</xdr:rowOff>
    </xdr:to>
    <xdr:cxnSp macro="">
      <xdr:nvCxnSpPr>
        <xdr:cNvPr id="465" name="直線コネクタ 464">
          <a:extLst>
            <a:ext uri="{FF2B5EF4-FFF2-40B4-BE49-F238E27FC236}">
              <a16:creationId xmlns:a16="http://schemas.microsoft.com/office/drawing/2014/main" id="{00000000-0008-0000-0E00-0000D1010000}"/>
            </a:ext>
          </a:extLst>
        </xdr:cNvPr>
        <xdr:cNvCxnSpPr/>
      </xdr:nvCxnSpPr>
      <xdr:spPr>
        <a:xfrm>
          <a:off x="10388600" y="17325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131618</xdr:rowOff>
    </xdr:from>
    <xdr:ext cx="599010" cy="259045"/>
    <xdr:sp macro="" textlink="">
      <xdr:nvSpPr>
        <xdr:cNvPr id="466" name="【港湾・漁港】&#10;一人当たり有形固定資産（償却資産）額平均値テキスト">
          <a:extLst>
            <a:ext uri="{FF2B5EF4-FFF2-40B4-BE49-F238E27FC236}">
              <a16:creationId xmlns:a16="http://schemas.microsoft.com/office/drawing/2014/main" id="{00000000-0008-0000-0E00-0000D2010000}"/>
            </a:ext>
          </a:extLst>
        </xdr:cNvPr>
        <xdr:cNvSpPr txBox="1"/>
      </xdr:nvSpPr>
      <xdr:spPr>
        <a:xfrm>
          <a:off x="10515600" y="183053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153191</xdr:rowOff>
    </xdr:from>
    <xdr:to>
      <xdr:col>55</xdr:col>
      <xdr:colOff>50800</xdr:colOff>
      <xdr:row>107</xdr:row>
      <xdr:rowOff>83341</xdr:rowOff>
    </xdr:to>
    <xdr:sp macro="" textlink="">
      <xdr:nvSpPr>
        <xdr:cNvPr id="467" name="フローチャート: 判断 466">
          <a:extLst>
            <a:ext uri="{FF2B5EF4-FFF2-40B4-BE49-F238E27FC236}">
              <a16:creationId xmlns:a16="http://schemas.microsoft.com/office/drawing/2014/main" id="{00000000-0008-0000-0E00-0000D3010000}"/>
            </a:ext>
          </a:extLst>
        </xdr:cNvPr>
        <xdr:cNvSpPr/>
      </xdr:nvSpPr>
      <xdr:spPr>
        <a:xfrm>
          <a:off x="10426700" y="18326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9003</xdr:rowOff>
    </xdr:from>
    <xdr:to>
      <xdr:col>50</xdr:col>
      <xdr:colOff>165100</xdr:colOff>
      <xdr:row>107</xdr:row>
      <xdr:rowOff>110603</xdr:rowOff>
    </xdr:to>
    <xdr:sp macro="" textlink="">
      <xdr:nvSpPr>
        <xdr:cNvPr id="468" name="フローチャート: 判断 467">
          <a:extLst>
            <a:ext uri="{FF2B5EF4-FFF2-40B4-BE49-F238E27FC236}">
              <a16:creationId xmlns:a16="http://schemas.microsoft.com/office/drawing/2014/main" id="{00000000-0008-0000-0E00-0000D4010000}"/>
            </a:ext>
          </a:extLst>
        </xdr:cNvPr>
        <xdr:cNvSpPr/>
      </xdr:nvSpPr>
      <xdr:spPr>
        <a:xfrm>
          <a:off x="9588500" y="18354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55332</xdr:rowOff>
    </xdr:from>
    <xdr:to>
      <xdr:col>46</xdr:col>
      <xdr:colOff>38100</xdr:colOff>
      <xdr:row>106</xdr:row>
      <xdr:rowOff>156932</xdr:rowOff>
    </xdr:to>
    <xdr:sp macro="" textlink="">
      <xdr:nvSpPr>
        <xdr:cNvPr id="469" name="フローチャート: 判断 468">
          <a:extLst>
            <a:ext uri="{FF2B5EF4-FFF2-40B4-BE49-F238E27FC236}">
              <a16:creationId xmlns:a16="http://schemas.microsoft.com/office/drawing/2014/main" id="{00000000-0008-0000-0E00-0000D5010000}"/>
            </a:ext>
          </a:extLst>
        </xdr:cNvPr>
        <xdr:cNvSpPr/>
      </xdr:nvSpPr>
      <xdr:spPr>
        <a:xfrm>
          <a:off x="8699500" y="18229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85111</xdr:rowOff>
    </xdr:from>
    <xdr:to>
      <xdr:col>41</xdr:col>
      <xdr:colOff>101600</xdr:colOff>
      <xdr:row>107</xdr:row>
      <xdr:rowOff>15261</xdr:rowOff>
    </xdr:to>
    <xdr:sp macro="" textlink="">
      <xdr:nvSpPr>
        <xdr:cNvPr id="470" name="フローチャート: 判断 469">
          <a:extLst>
            <a:ext uri="{FF2B5EF4-FFF2-40B4-BE49-F238E27FC236}">
              <a16:creationId xmlns:a16="http://schemas.microsoft.com/office/drawing/2014/main" id="{00000000-0008-0000-0E00-0000D6010000}"/>
            </a:ext>
          </a:extLst>
        </xdr:cNvPr>
        <xdr:cNvSpPr/>
      </xdr:nvSpPr>
      <xdr:spPr>
        <a:xfrm>
          <a:off x="7810500" y="18258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113728</xdr:rowOff>
    </xdr:from>
    <xdr:to>
      <xdr:col>36</xdr:col>
      <xdr:colOff>165100</xdr:colOff>
      <xdr:row>107</xdr:row>
      <xdr:rowOff>43878</xdr:rowOff>
    </xdr:to>
    <xdr:sp macro="" textlink="">
      <xdr:nvSpPr>
        <xdr:cNvPr id="471" name="フローチャート: 判断 470">
          <a:extLst>
            <a:ext uri="{FF2B5EF4-FFF2-40B4-BE49-F238E27FC236}">
              <a16:creationId xmlns:a16="http://schemas.microsoft.com/office/drawing/2014/main" id="{00000000-0008-0000-0E00-0000D7010000}"/>
            </a:ext>
          </a:extLst>
        </xdr:cNvPr>
        <xdr:cNvSpPr/>
      </xdr:nvSpPr>
      <xdr:spPr>
        <a:xfrm>
          <a:off x="6921500" y="18287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00000000-0008-0000-0E00-0000D8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00000000-0008-0000-0E00-0000D9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00000000-0008-0000-0E00-0000DA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00000000-0008-0000-0E00-0000DB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00000000-0008-0000-0E00-0000DC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75749</xdr:rowOff>
    </xdr:from>
    <xdr:to>
      <xdr:col>55</xdr:col>
      <xdr:colOff>50800</xdr:colOff>
      <xdr:row>107</xdr:row>
      <xdr:rowOff>5899</xdr:rowOff>
    </xdr:to>
    <xdr:sp macro="" textlink="">
      <xdr:nvSpPr>
        <xdr:cNvPr id="477" name="楕円 476">
          <a:extLst>
            <a:ext uri="{FF2B5EF4-FFF2-40B4-BE49-F238E27FC236}">
              <a16:creationId xmlns:a16="http://schemas.microsoft.com/office/drawing/2014/main" id="{00000000-0008-0000-0E00-0000DD010000}"/>
            </a:ext>
          </a:extLst>
        </xdr:cNvPr>
        <xdr:cNvSpPr/>
      </xdr:nvSpPr>
      <xdr:spPr>
        <a:xfrm>
          <a:off x="10426700" y="18249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98626</xdr:rowOff>
    </xdr:from>
    <xdr:ext cx="599010" cy="259045"/>
    <xdr:sp macro="" textlink="">
      <xdr:nvSpPr>
        <xdr:cNvPr id="478" name="【港湾・漁港】&#10;一人当たり有形固定資産（償却資産）額該当値テキスト">
          <a:extLst>
            <a:ext uri="{FF2B5EF4-FFF2-40B4-BE49-F238E27FC236}">
              <a16:creationId xmlns:a16="http://schemas.microsoft.com/office/drawing/2014/main" id="{00000000-0008-0000-0E00-0000DE010000}"/>
            </a:ext>
          </a:extLst>
        </xdr:cNvPr>
        <xdr:cNvSpPr txBox="1"/>
      </xdr:nvSpPr>
      <xdr:spPr>
        <a:xfrm>
          <a:off x="10515600" y="18100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967,852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81562</xdr:rowOff>
    </xdr:from>
    <xdr:to>
      <xdr:col>50</xdr:col>
      <xdr:colOff>165100</xdr:colOff>
      <xdr:row>107</xdr:row>
      <xdr:rowOff>11712</xdr:rowOff>
    </xdr:to>
    <xdr:sp macro="" textlink="">
      <xdr:nvSpPr>
        <xdr:cNvPr id="479" name="楕円 478">
          <a:extLst>
            <a:ext uri="{FF2B5EF4-FFF2-40B4-BE49-F238E27FC236}">
              <a16:creationId xmlns:a16="http://schemas.microsoft.com/office/drawing/2014/main" id="{00000000-0008-0000-0E00-0000DF010000}"/>
            </a:ext>
          </a:extLst>
        </xdr:cNvPr>
        <xdr:cNvSpPr/>
      </xdr:nvSpPr>
      <xdr:spPr>
        <a:xfrm>
          <a:off x="9588500" y="18255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126549</xdr:rowOff>
    </xdr:from>
    <xdr:to>
      <xdr:col>55</xdr:col>
      <xdr:colOff>0</xdr:colOff>
      <xdr:row>106</xdr:row>
      <xdr:rowOff>132362</xdr:rowOff>
    </xdr:to>
    <xdr:cxnSp macro="">
      <xdr:nvCxnSpPr>
        <xdr:cNvPr id="480" name="直線コネクタ 479">
          <a:extLst>
            <a:ext uri="{FF2B5EF4-FFF2-40B4-BE49-F238E27FC236}">
              <a16:creationId xmlns:a16="http://schemas.microsoft.com/office/drawing/2014/main" id="{00000000-0008-0000-0E00-0000E0010000}"/>
            </a:ext>
          </a:extLst>
        </xdr:cNvPr>
        <xdr:cNvCxnSpPr/>
      </xdr:nvCxnSpPr>
      <xdr:spPr>
        <a:xfrm flipV="1">
          <a:off x="9639300" y="18300249"/>
          <a:ext cx="838200" cy="5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110840</xdr:rowOff>
    </xdr:from>
    <xdr:to>
      <xdr:col>46</xdr:col>
      <xdr:colOff>38100</xdr:colOff>
      <xdr:row>107</xdr:row>
      <xdr:rowOff>40990</xdr:rowOff>
    </xdr:to>
    <xdr:sp macro="" textlink="">
      <xdr:nvSpPr>
        <xdr:cNvPr id="481" name="楕円 480">
          <a:extLst>
            <a:ext uri="{FF2B5EF4-FFF2-40B4-BE49-F238E27FC236}">
              <a16:creationId xmlns:a16="http://schemas.microsoft.com/office/drawing/2014/main" id="{00000000-0008-0000-0E00-0000E1010000}"/>
            </a:ext>
          </a:extLst>
        </xdr:cNvPr>
        <xdr:cNvSpPr/>
      </xdr:nvSpPr>
      <xdr:spPr>
        <a:xfrm>
          <a:off x="8699500" y="1828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132362</xdr:rowOff>
    </xdr:from>
    <xdr:to>
      <xdr:col>50</xdr:col>
      <xdr:colOff>114300</xdr:colOff>
      <xdr:row>106</xdr:row>
      <xdr:rowOff>161640</xdr:rowOff>
    </xdr:to>
    <xdr:cxnSp macro="">
      <xdr:nvCxnSpPr>
        <xdr:cNvPr id="482" name="直線コネクタ 481">
          <a:extLst>
            <a:ext uri="{FF2B5EF4-FFF2-40B4-BE49-F238E27FC236}">
              <a16:creationId xmlns:a16="http://schemas.microsoft.com/office/drawing/2014/main" id="{00000000-0008-0000-0E00-0000E2010000}"/>
            </a:ext>
          </a:extLst>
        </xdr:cNvPr>
        <xdr:cNvCxnSpPr/>
      </xdr:nvCxnSpPr>
      <xdr:spPr>
        <a:xfrm flipV="1">
          <a:off x="8750300" y="18306062"/>
          <a:ext cx="889000" cy="29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112621</xdr:rowOff>
    </xdr:from>
    <xdr:to>
      <xdr:col>41</xdr:col>
      <xdr:colOff>101600</xdr:colOff>
      <xdr:row>107</xdr:row>
      <xdr:rowOff>42771</xdr:rowOff>
    </xdr:to>
    <xdr:sp macro="" textlink="">
      <xdr:nvSpPr>
        <xdr:cNvPr id="483" name="楕円 482">
          <a:extLst>
            <a:ext uri="{FF2B5EF4-FFF2-40B4-BE49-F238E27FC236}">
              <a16:creationId xmlns:a16="http://schemas.microsoft.com/office/drawing/2014/main" id="{00000000-0008-0000-0E00-0000E3010000}"/>
            </a:ext>
          </a:extLst>
        </xdr:cNvPr>
        <xdr:cNvSpPr/>
      </xdr:nvSpPr>
      <xdr:spPr>
        <a:xfrm>
          <a:off x="7810500" y="18286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161640</xdr:rowOff>
    </xdr:from>
    <xdr:to>
      <xdr:col>45</xdr:col>
      <xdr:colOff>177800</xdr:colOff>
      <xdr:row>106</xdr:row>
      <xdr:rowOff>163421</xdr:rowOff>
    </xdr:to>
    <xdr:cxnSp macro="">
      <xdr:nvCxnSpPr>
        <xdr:cNvPr id="484" name="直線コネクタ 483">
          <a:extLst>
            <a:ext uri="{FF2B5EF4-FFF2-40B4-BE49-F238E27FC236}">
              <a16:creationId xmlns:a16="http://schemas.microsoft.com/office/drawing/2014/main" id="{00000000-0008-0000-0E00-0000E4010000}"/>
            </a:ext>
          </a:extLst>
        </xdr:cNvPr>
        <xdr:cNvCxnSpPr/>
      </xdr:nvCxnSpPr>
      <xdr:spPr>
        <a:xfrm flipV="1">
          <a:off x="7861300" y="18335340"/>
          <a:ext cx="889000" cy="1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113881</xdr:rowOff>
    </xdr:from>
    <xdr:to>
      <xdr:col>36</xdr:col>
      <xdr:colOff>165100</xdr:colOff>
      <xdr:row>107</xdr:row>
      <xdr:rowOff>44031</xdr:rowOff>
    </xdr:to>
    <xdr:sp macro="" textlink="">
      <xdr:nvSpPr>
        <xdr:cNvPr id="485" name="楕円 484">
          <a:extLst>
            <a:ext uri="{FF2B5EF4-FFF2-40B4-BE49-F238E27FC236}">
              <a16:creationId xmlns:a16="http://schemas.microsoft.com/office/drawing/2014/main" id="{00000000-0008-0000-0E00-0000E5010000}"/>
            </a:ext>
          </a:extLst>
        </xdr:cNvPr>
        <xdr:cNvSpPr/>
      </xdr:nvSpPr>
      <xdr:spPr>
        <a:xfrm>
          <a:off x="6921500" y="18287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163421</xdr:rowOff>
    </xdr:from>
    <xdr:to>
      <xdr:col>41</xdr:col>
      <xdr:colOff>50800</xdr:colOff>
      <xdr:row>106</xdr:row>
      <xdr:rowOff>164681</xdr:rowOff>
    </xdr:to>
    <xdr:cxnSp macro="">
      <xdr:nvCxnSpPr>
        <xdr:cNvPr id="486" name="直線コネクタ 485">
          <a:extLst>
            <a:ext uri="{FF2B5EF4-FFF2-40B4-BE49-F238E27FC236}">
              <a16:creationId xmlns:a16="http://schemas.microsoft.com/office/drawing/2014/main" id="{00000000-0008-0000-0E00-0000E6010000}"/>
            </a:ext>
          </a:extLst>
        </xdr:cNvPr>
        <xdr:cNvCxnSpPr/>
      </xdr:nvCxnSpPr>
      <xdr:spPr>
        <a:xfrm flipV="1">
          <a:off x="6972300" y="18337121"/>
          <a:ext cx="889000" cy="1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107</xdr:row>
      <xdr:rowOff>101730</xdr:rowOff>
    </xdr:from>
    <xdr:ext cx="599010" cy="259045"/>
    <xdr:sp macro="" textlink="">
      <xdr:nvSpPr>
        <xdr:cNvPr id="487" name="n_1aveValue【港湾・漁港】&#10;一人当たり有形固定資産（償却資産）額">
          <a:extLst>
            <a:ext uri="{FF2B5EF4-FFF2-40B4-BE49-F238E27FC236}">
              <a16:creationId xmlns:a16="http://schemas.microsoft.com/office/drawing/2014/main" id="{00000000-0008-0000-0E00-0000E7010000}"/>
            </a:ext>
          </a:extLst>
        </xdr:cNvPr>
        <xdr:cNvSpPr txBox="1"/>
      </xdr:nvSpPr>
      <xdr:spPr>
        <a:xfrm>
          <a:off x="9327095" y="18446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105</xdr:row>
      <xdr:rowOff>2009</xdr:rowOff>
    </xdr:from>
    <xdr:ext cx="690189" cy="259045"/>
    <xdr:sp macro="" textlink="">
      <xdr:nvSpPr>
        <xdr:cNvPr id="488" name="n_2aveValue【港湾・漁港】&#10;一人当たり有形固定資産（償却資産）額">
          <a:extLst>
            <a:ext uri="{FF2B5EF4-FFF2-40B4-BE49-F238E27FC236}">
              <a16:creationId xmlns:a16="http://schemas.microsoft.com/office/drawing/2014/main" id="{00000000-0008-0000-0E00-0000E8010000}"/>
            </a:ext>
          </a:extLst>
        </xdr:cNvPr>
        <xdr:cNvSpPr txBox="1"/>
      </xdr:nvSpPr>
      <xdr:spPr>
        <a:xfrm>
          <a:off x="8405205" y="1800425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31788</xdr:rowOff>
    </xdr:from>
    <xdr:ext cx="599010" cy="259045"/>
    <xdr:sp macro="" textlink="">
      <xdr:nvSpPr>
        <xdr:cNvPr id="489" name="n_3aveValue【港湾・漁港】&#10;一人当たり有形固定資産（償却資産）額">
          <a:extLst>
            <a:ext uri="{FF2B5EF4-FFF2-40B4-BE49-F238E27FC236}">
              <a16:creationId xmlns:a16="http://schemas.microsoft.com/office/drawing/2014/main" id="{00000000-0008-0000-0E00-0000E9010000}"/>
            </a:ext>
          </a:extLst>
        </xdr:cNvPr>
        <xdr:cNvSpPr txBox="1"/>
      </xdr:nvSpPr>
      <xdr:spPr>
        <a:xfrm>
          <a:off x="7561795" y="18034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60405</xdr:rowOff>
    </xdr:from>
    <xdr:ext cx="599010" cy="259045"/>
    <xdr:sp macro="" textlink="">
      <xdr:nvSpPr>
        <xdr:cNvPr id="490" name="n_4aveValue【港湾・漁港】&#10;一人当たり有形固定資産（償却資産）額">
          <a:extLst>
            <a:ext uri="{FF2B5EF4-FFF2-40B4-BE49-F238E27FC236}">
              <a16:creationId xmlns:a16="http://schemas.microsoft.com/office/drawing/2014/main" id="{00000000-0008-0000-0E00-0000EA010000}"/>
            </a:ext>
          </a:extLst>
        </xdr:cNvPr>
        <xdr:cNvSpPr txBox="1"/>
      </xdr:nvSpPr>
      <xdr:spPr>
        <a:xfrm>
          <a:off x="6672795" y="18062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105</xdr:row>
      <xdr:rowOff>28239</xdr:rowOff>
    </xdr:from>
    <xdr:ext cx="599010" cy="259045"/>
    <xdr:sp macro="" textlink="">
      <xdr:nvSpPr>
        <xdr:cNvPr id="491" name="n_1mainValue【港湾・漁港】&#10;一人当たり有形固定資産（償却資産）額">
          <a:extLst>
            <a:ext uri="{FF2B5EF4-FFF2-40B4-BE49-F238E27FC236}">
              <a16:creationId xmlns:a16="http://schemas.microsoft.com/office/drawing/2014/main" id="{00000000-0008-0000-0E00-0000EB010000}"/>
            </a:ext>
          </a:extLst>
        </xdr:cNvPr>
        <xdr:cNvSpPr txBox="1"/>
      </xdr:nvSpPr>
      <xdr:spPr>
        <a:xfrm>
          <a:off x="9327095" y="18030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107</xdr:row>
      <xdr:rowOff>32117</xdr:rowOff>
    </xdr:from>
    <xdr:ext cx="599010" cy="259045"/>
    <xdr:sp macro="" textlink="">
      <xdr:nvSpPr>
        <xdr:cNvPr id="492" name="n_2mainValue【港湾・漁港】&#10;一人当たり有形固定資産（償却資産）額">
          <a:extLst>
            <a:ext uri="{FF2B5EF4-FFF2-40B4-BE49-F238E27FC236}">
              <a16:creationId xmlns:a16="http://schemas.microsoft.com/office/drawing/2014/main" id="{00000000-0008-0000-0E00-0000EC010000}"/>
            </a:ext>
          </a:extLst>
        </xdr:cNvPr>
        <xdr:cNvSpPr txBox="1"/>
      </xdr:nvSpPr>
      <xdr:spPr>
        <a:xfrm>
          <a:off x="8450795" y="18377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107</xdr:row>
      <xdr:rowOff>33898</xdr:rowOff>
    </xdr:from>
    <xdr:ext cx="599010" cy="259045"/>
    <xdr:sp macro="" textlink="">
      <xdr:nvSpPr>
        <xdr:cNvPr id="493" name="n_3mainValue【港湾・漁港】&#10;一人当たり有形固定資産（償却資産）額">
          <a:extLst>
            <a:ext uri="{FF2B5EF4-FFF2-40B4-BE49-F238E27FC236}">
              <a16:creationId xmlns:a16="http://schemas.microsoft.com/office/drawing/2014/main" id="{00000000-0008-0000-0E00-0000ED010000}"/>
            </a:ext>
          </a:extLst>
        </xdr:cNvPr>
        <xdr:cNvSpPr txBox="1"/>
      </xdr:nvSpPr>
      <xdr:spPr>
        <a:xfrm>
          <a:off x="7561795" y="18379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107</xdr:row>
      <xdr:rowOff>35158</xdr:rowOff>
    </xdr:from>
    <xdr:ext cx="599010" cy="259045"/>
    <xdr:sp macro="" textlink="">
      <xdr:nvSpPr>
        <xdr:cNvPr id="494" name="n_4mainValue【港湾・漁港】&#10;一人当たり有形固定資産（償却資産）額">
          <a:extLst>
            <a:ext uri="{FF2B5EF4-FFF2-40B4-BE49-F238E27FC236}">
              <a16:creationId xmlns:a16="http://schemas.microsoft.com/office/drawing/2014/main" id="{00000000-0008-0000-0E00-0000EE010000}"/>
            </a:ext>
          </a:extLst>
        </xdr:cNvPr>
        <xdr:cNvSpPr txBox="1"/>
      </xdr:nvSpPr>
      <xdr:spPr>
        <a:xfrm>
          <a:off x="6672795" y="18380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a:extLst>
            <a:ext uri="{FF2B5EF4-FFF2-40B4-BE49-F238E27FC236}">
              <a16:creationId xmlns:a16="http://schemas.microsoft.com/office/drawing/2014/main" id="{00000000-0008-0000-0E00-0000EF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a:extLst>
            <a:ext uri="{FF2B5EF4-FFF2-40B4-BE49-F238E27FC236}">
              <a16:creationId xmlns:a16="http://schemas.microsoft.com/office/drawing/2014/main" id="{00000000-0008-0000-0E00-0000F0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a:extLst>
            <a:ext uri="{FF2B5EF4-FFF2-40B4-BE49-F238E27FC236}">
              <a16:creationId xmlns:a16="http://schemas.microsoft.com/office/drawing/2014/main" id="{00000000-0008-0000-0E00-0000F1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a:extLst>
            <a:ext uri="{FF2B5EF4-FFF2-40B4-BE49-F238E27FC236}">
              <a16:creationId xmlns:a16="http://schemas.microsoft.com/office/drawing/2014/main" id="{00000000-0008-0000-0E00-0000F2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a:extLst>
            <a:ext uri="{FF2B5EF4-FFF2-40B4-BE49-F238E27FC236}">
              <a16:creationId xmlns:a16="http://schemas.microsoft.com/office/drawing/2014/main" id="{00000000-0008-0000-0E00-0000F3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a:extLst>
            <a:ext uri="{FF2B5EF4-FFF2-40B4-BE49-F238E27FC236}">
              <a16:creationId xmlns:a16="http://schemas.microsoft.com/office/drawing/2014/main" id="{00000000-0008-0000-0E00-0000F4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a:extLst>
            <a:ext uri="{FF2B5EF4-FFF2-40B4-BE49-F238E27FC236}">
              <a16:creationId xmlns:a16="http://schemas.microsoft.com/office/drawing/2014/main" id="{00000000-0008-0000-0E00-0000F5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a:extLst>
            <a:ext uri="{FF2B5EF4-FFF2-40B4-BE49-F238E27FC236}">
              <a16:creationId xmlns:a16="http://schemas.microsoft.com/office/drawing/2014/main" id="{00000000-0008-0000-0E00-0000F6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3" name="テキスト ボックス 502">
          <a:extLst>
            <a:ext uri="{FF2B5EF4-FFF2-40B4-BE49-F238E27FC236}">
              <a16:creationId xmlns:a16="http://schemas.microsoft.com/office/drawing/2014/main" id="{00000000-0008-0000-0E00-0000F7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4" name="直線コネクタ 503">
          <a:extLst>
            <a:ext uri="{FF2B5EF4-FFF2-40B4-BE49-F238E27FC236}">
              <a16:creationId xmlns:a16="http://schemas.microsoft.com/office/drawing/2014/main" id="{00000000-0008-0000-0E00-0000F8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5" name="テキスト ボックス 504">
          <a:extLst>
            <a:ext uri="{FF2B5EF4-FFF2-40B4-BE49-F238E27FC236}">
              <a16:creationId xmlns:a16="http://schemas.microsoft.com/office/drawing/2014/main" id="{00000000-0008-0000-0E00-0000F9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6" name="直線コネクタ 505">
          <a:extLst>
            <a:ext uri="{FF2B5EF4-FFF2-40B4-BE49-F238E27FC236}">
              <a16:creationId xmlns:a16="http://schemas.microsoft.com/office/drawing/2014/main" id="{00000000-0008-0000-0E00-0000FA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7" name="テキスト ボックス 506">
          <a:extLst>
            <a:ext uri="{FF2B5EF4-FFF2-40B4-BE49-F238E27FC236}">
              <a16:creationId xmlns:a16="http://schemas.microsoft.com/office/drawing/2014/main" id="{00000000-0008-0000-0E00-0000FB01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8" name="直線コネクタ 507">
          <a:extLst>
            <a:ext uri="{FF2B5EF4-FFF2-40B4-BE49-F238E27FC236}">
              <a16:creationId xmlns:a16="http://schemas.microsoft.com/office/drawing/2014/main" id="{00000000-0008-0000-0E00-0000FC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9" name="テキスト ボックス 508">
          <a:extLst>
            <a:ext uri="{FF2B5EF4-FFF2-40B4-BE49-F238E27FC236}">
              <a16:creationId xmlns:a16="http://schemas.microsoft.com/office/drawing/2014/main" id="{00000000-0008-0000-0E00-0000FD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10" name="直線コネクタ 509">
          <a:extLst>
            <a:ext uri="{FF2B5EF4-FFF2-40B4-BE49-F238E27FC236}">
              <a16:creationId xmlns:a16="http://schemas.microsoft.com/office/drawing/2014/main" id="{00000000-0008-0000-0E00-0000FE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1" name="テキスト ボックス 510">
          <a:extLst>
            <a:ext uri="{FF2B5EF4-FFF2-40B4-BE49-F238E27FC236}">
              <a16:creationId xmlns:a16="http://schemas.microsoft.com/office/drawing/2014/main" id="{00000000-0008-0000-0E00-0000FF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2" name="直線コネクタ 511">
          <a:extLst>
            <a:ext uri="{FF2B5EF4-FFF2-40B4-BE49-F238E27FC236}">
              <a16:creationId xmlns:a16="http://schemas.microsoft.com/office/drawing/2014/main" id="{00000000-0008-0000-0E00-00000002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3" name="テキスト ボックス 512">
          <a:extLst>
            <a:ext uri="{FF2B5EF4-FFF2-40B4-BE49-F238E27FC236}">
              <a16:creationId xmlns:a16="http://schemas.microsoft.com/office/drawing/2014/main" id="{00000000-0008-0000-0E00-00000102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4" name="直線コネクタ 513">
          <a:extLst>
            <a:ext uri="{FF2B5EF4-FFF2-40B4-BE49-F238E27FC236}">
              <a16:creationId xmlns:a16="http://schemas.microsoft.com/office/drawing/2014/main" id="{00000000-0008-0000-0E00-00000202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5" name="テキスト ボックス 514">
          <a:extLst>
            <a:ext uri="{FF2B5EF4-FFF2-40B4-BE49-F238E27FC236}">
              <a16:creationId xmlns:a16="http://schemas.microsoft.com/office/drawing/2014/main" id="{00000000-0008-0000-0E00-00000302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6" name="直線コネクタ 515">
          <a:extLst>
            <a:ext uri="{FF2B5EF4-FFF2-40B4-BE49-F238E27FC236}">
              <a16:creationId xmlns:a16="http://schemas.microsoft.com/office/drawing/2014/main" id="{00000000-0008-0000-0E00-00000402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7" name="テキスト ボックス 516">
          <a:extLst>
            <a:ext uri="{FF2B5EF4-FFF2-40B4-BE49-F238E27FC236}">
              <a16:creationId xmlns:a16="http://schemas.microsoft.com/office/drawing/2014/main" id="{00000000-0008-0000-0E00-00000502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8" name="直線コネクタ 517">
          <a:extLst>
            <a:ext uri="{FF2B5EF4-FFF2-40B4-BE49-F238E27FC236}">
              <a16:creationId xmlns:a16="http://schemas.microsoft.com/office/drawing/2014/main" id="{00000000-0008-0000-0E00-00000602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9" name="【認定こども園・幼稚園・保育所】&#10;有形固定資産減価償却率グラフ枠">
          <a:extLst>
            <a:ext uri="{FF2B5EF4-FFF2-40B4-BE49-F238E27FC236}">
              <a16:creationId xmlns:a16="http://schemas.microsoft.com/office/drawing/2014/main" id="{00000000-0008-0000-0E00-00000702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45176</xdr:rowOff>
    </xdr:from>
    <xdr:to>
      <xdr:col>85</xdr:col>
      <xdr:colOff>126364</xdr:colOff>
      <xdr:row>42</xdr:row>
      <xdr:rowOff>92528</xdr:rowOff>
    </xdr:to>
    <xdr:cxnSp macro="">
      <xdr:nvCxnSpPr>
        <xdr:cNvPr id="520" name="直線コネクタ 519">
          <a:extLst>
            <a:ext uri="{FF2B5EF4-FFF2-40B4-BE49-F238E27FC236}">
              <a16:creationId xmlns:a16="http://schemas.microsoft.com/office/drawing/2014/main" id="{00000000-0008-0000-0E00-000008020000}"/>
            </a:ext>
          </a:extLst>
        </xdr:cNvPr>
        <xdr:cNvCxnSpPr/>
      </xdr:nvCxnSpPr>
      <xdr:spPr>
        <a:xfrm flipV="1">
          <a:off x="16318864" y="5874476"/>
          <a:ext cx="0" cy="1418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21" name="【認定こども園・幼稚園・保育所】&#10;有形固定資産減価償却率最小値テキスト">
          <a:extLst>
            <a:ext uri="{FF2B5EF4-FFF2-40B4-BE49-F238E27FC236}">
              <a16:creationId xmlns:a16="http://schemas.microsoft.com/office/drawing/2014/main" id="{00000000-0008-0000-0E00-000009020000}"/>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22" name="直線コネクタ 521">
          <a:extLst>
            <a:ext uri="{FF2B5EF4-FFF2-40B4-BE49-F238E27FC236}">
              <a16:creationId xmlns:a16="http://schemas.microsoft.com/office/drawing/2014/main" id="{00000000-0008-0000-0E00-00000A020000}"/>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163303</xdr:rowOff>
    </xdr:from>
    <xdr:ext cx="405111" cy="259045"/>
    <xdr:sp macro="" textlink="">
      <xdr:nvSpPr>
        <xdr:cNvPr id="523" name="【認定こども園・幼稚園・保育所】&#10;有形固定資産減価償却率最大値テキスト">
          <a:extLst>
            <a:ext uri="{FF2B5EF4-FFF2-40B4-BE49-F238E27FC236}">
              <a16:creationId xmlns:a16="http://schemas.microsoft.com/office/drawing/2014/main" id="{00000000-0008-0000-0E00-00000B020000}"/>
            </a:ext>
          </a:extLst>
        </xdr:cNvPr>
        <xdr:cNvSpPr txBox="1"/>
      </xdr:nvSpPr>
      <xdr:spPr>
        <a:xfrm>
          <a:off x="16357600" y="5649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45176</xdr:rowOff>
    </xdr:from>
    <xdr:to>
      <xdr:col>86</xdr:col>
      <xdr:colOff>25400</xdr:colOff>
      <xdr:row>34</xdr:row>
      <xdr:rowOff>45176</xdr:rowOff>
    </xdr:to>
    <xdr:cxnSp macro="">
      <xdr:nvCxnSpPr>
        <xdr:cNvPr id="524" name="直線コネクタ 523">
          <a:extLst>
            <a:ext uri="{FF2B5EF4-FFF2-40B4-BE49-F238E27FC236}">
              <a16:creationId xmlns:a16="http://schemas.microsoft.com/office/drawing/2014/main" id="{00000000-0008-0000-0E00-00000C020000}"/>
            </a:ext>
          </a:extLst>
        </xdr:cNvPr>
        <xdr:cNvCxnSpPr/>
      </xdr:nvCxnSpPr>
      <xdr:spPr>
        <a:xfrm>
          <a:off x="16230600" y="5874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102161</xdr:rowOff>
    </xdr:from>
    <xdr:ext cx="405111" cy="259045"/>
    <xdr:sp macro="" textlink="">
      <xdr:nvSpPr>
        <xdr:cNvPr id="525" name="【認定こども園・幼稚園・保育所】&#10;有形固定資産減価償却率平均値テキスト">
          <a:extLst>
            <a:ext uri="{FF2B5EF4-FFF2-40B4-BE49-F238E27FC236}">
              <a16:creationId xmlns:a16="http://schemas.microsoft.com/office/drawing/2014/main" id="{00000000-0008-0000-0E00-00000D020000}"/>
            </a:ext>
          </a:extLst>
        </xdr:cNvPr>
        <xdr:cNvSpPr txBox="1"/>
      </xdr:nvSpPr>
      <xdr:spPr>
        <a:xfrm>
          <a:off x="16357600" y="62743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79284</xdr:rowOff>
    </xdr:from>
    <xdr:to>
      <xdr:col>85</xdr:col>
      <xdr:colOff>177800</xdr:colOff>
      <xdr:row>38</xdr:row>
      <xdr:rowOff>9434</xdr:rowOff>
    </xdr:to>
    <xdr:sp macro="" textlink="">
      <xdr:nvSpPr>
        <xdr:cNvPr id="526" name="フローチャート: 判断 525">
          <a:extLst>
            <a:ext uri="{FF2B5EF4-FFF2-40B4-BE49-F238E27FC236}">
              <a16:creationId xmlns:a16="http://schemas.microsoft.com/office/drawing/2014/main" id="{00000000-0008-0000-0E00-00000E020000}"/>
            </a:ext>
          </a:extLst>
        </xdr:cNvPr>
        <xdr:cNvSpPr/>
      </xdr:nvSpPr>
      <xdr:spPr>
        <a:xfrm>
          <a:off x="16268700" y="6422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64589</xdr:rowOff>
    </xdr:from>
    <xdr:to>
      <xdr:col>81</xdr:col>
      <xdr:colOff>101600</xdr:colOff>
      <xdr:row>37</xdr:row>
      <xdr:rowOff>166188</xdr:rowOff>
    </xdr:to>
    <xdr:sp macro="" textlink="">
      <xdr:nvSpPr>
        <xdr:cNvPr id="527" name="フローチャート: 判断 526">
          <a:extLst>
            <a:ext uri="{FF2B5EF4-FFF2-40B4-BE49-F238E27FC236}">
              <a16:creationId xmlns:a16="http://schemas.microsoft.com/office/drawing/2014/main" id="{00000000-0008-0000-0E00-00000F020000}"/>
            </a:ext>
          </a:extLst>
        </xdr:cNvPr>
        <xdr:cNvSpPr/>
      </xdr:nvSpPr>
      <xdr:spPr>
        <a:xfrm>
          <a:off x="15430500" y="640823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43361</xdr:rowOff>
    </xdr:from>
    <xdr:to>
      <xdr:col>76</xdr:col>
      <xdr:colOff>165100</xdr:colOff>
      <xdr:row>37</xdr:row>
      <xdr:rowOff>144961</xdr:rowOff>
    </xdr:to>
    <xdr:sp macro="" textlink="">
      <xdr:nvSpPr>
        <xdr:cNvPr id="528" name="フローチャート: 判断 527">
          <a:extLst>
            <a:ext uri="{FF2B5EF4-FFF2-40B4-BE49-F238E27FC236}">
              <a16:creationId xmlns:a16="http://schemas.microsoft.com/office/drawing/2014/main" id="{00000000-0008-0000-0E00-000010020000}"/>
            </a:ext>
          </a:extLst>
        </xdr:cNvPr>
        <xdr:cNvSpPr/>
      </xdr:nvSpPr>
      <xdr:spPr>
        <a:xfrm>
          <a:off x="14541500" y="638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31931</xdr:rowOff>
    </xdr:from>
    <xdr:to>
      <xdr:col>72</xdr:col>
      <xdr:colOff>38100</xdr:colOff>
      <xdr:row>37</xdr:row>
      <xdr:rowOff>133531</xdr:rowOff>
    </xdr:to>
    <xdr:sp macro="" textlink="">
      <xdr:nvSpPr>
        <xdr:cNvPr id="529" name="フローチャート: 判断 528">
          <a:extLst>
            <a:ext uri="{FF2B5EF4-FFF2-40B4-BE49-F238E27FC236}">
              <a16:creationId xmlns:a16="http://schemas.microsoft.com/office/drawing/2014/main" id="{00000000-0008-0000-0E00-000011020000}"/>
            </a:ext>
          </a:extLst>
        </xdr:cNvPr>
        <xdr:cNvSpPr/>
      </xdr:nvSpPr>
      <xdr:spPr>
        <a:xfrm>
          <a:off x="13652500" y="637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89081</xdr:rowOff>
    </xdr:from>
    <xdr:to>
      <xdr:col>67</xdr:col>
      <xdr:colOff>101600</xdr:colOff>
      <xdr:row>38</xdr:row>
      <xdr:rowOff>19231</xdr:rowOff>
    </xdr:to>
    <xdr:sp macro="" textlink="">
      <xdr:nvSpPr>
        <xdr:cNvPr id="530" name="フローチャート: 判断 529">
          <a:extLst>
            <a:ext uri="{FF2B5EF4-FFF2-40B4-BE49-F238E27FC236}">
              <a16:creationId xmlns:a16="http://schemas.microsoft.com/office/drawing/2014/main" id="{00000000-0008-0000-0E00-000012020000}"/>
            </a:ext>
          </a:extLst>
        </xdr:cNvPr>
        <xdr:cNvSpPr/>
      </xdr:nvSpPr>
      <xdr:spPr>
        <a:xfrm>
          <a:off x="12763500" y="643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00000000-0008-0000-0E00-000013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00000000-0008-0000-0E00-000014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00000000-0008-0000-0E00-000015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00000000-0008-0000-0E00-000016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00000000-0008-0000-0E00-000017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58057</xdr:rowOff>
    </xdr:from>
    <xdr:to>
      <xdr:col>85</xdr:col>
      <xdr:colOff>177800</xdr:colOff>
      <xdr:row>39</xdr:row>
      <xdr:rowOff>159657</xdr:rowOff>
    </xdr:to>
    <xdr:sp macro="" textlink="">
      <xdr:nvSpPr>
        <xdr:cNvPr id="536" name="楕円 535">
          <a:extLst>
            <a:ext uri="{FF2B5EF4-FFF2-40B4-BE49-F238E27FC236}">
              <a16:creationId xmlns:a16="http://schemas.microsoft.com/office/drawing/2014/main" id="{00000000-0008-0000-0E00-000018020000}"/>
            </a:ext>
          </a:extLst>
        </xdr:cNvPr>
        <xdr:cNvSpPr/>
      </xdr:nvSpPr>
      <xdr:spPr>
        <a:xfrm>
          <a:off x="16268700" y="674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36484</xdr:rowOff>
    </xdr:from>
    <xdr:ext cx="405111" cy="259045"/>
    <xdr:sp macro="" textlink="">
      <xdr:nvSpPr>
        <xdr:cNvPr id="537" name="【認定こども園・幼稚園・保育所】&#10;有形固定資産減価償却率該当値テキスト">
          <a:extLst>
            <a:ext uri="{FF2B5EF4-FFF2-40B4-BE49-F238E27FC236}">
              <a16:creationId xmlns:a16="http://schemas.microsoft.com/office/drawing/2014/main" id="{00000000-0008-0000-0E00-000019020000}"/>
            </a:ext>
          </a:extLst>
        </xdr:cNvPr>
        <xdr:cNvSpPr txBox="1"/>
      </xdr:nvSpPr>
      <xdr:spPr>
        <a:xfrm>
          <a:off x="16357600" y="6723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22134</xdr:rowOff>
    </xdr:from>
    <xdr:to>
      <xdr:col>81</xdr:col>
      <xdr:colOff>101600</xdr:colOff>
      <xdr:row>39</xdr:row>
      <xdr:rowOff>123734</xdr:rowOff>
    </xdr:to>
    <xdr:sp macro="" textlink="">
      <xdr:nvSpPr>
        <xdr:cNvPr id="538" name="楕円 537">
          <a:extLst>
            <a:ext uri="{FF2B5EF4-FFF2-40B4-BE49-F238E27FC236}">
              <a16:creationId xmlns:a16="http://schemas.microsoft.com/office/drawing/2014/main" id="{00000000-0008-0000-0E00-00001A020000}"/>
            </a:ext>
          </a:extLst>
        </xdr:cNvPr>
        <xdr:cNvSpPr/>
      </xdr:nvSpPr>
      <xdr:spPr>
        <a:xfrm>
          <a:off x="15430500" y="6708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72934</xdr:rowOff>
    </xdr:from>
    <xdr:to>
      <xdr:col>85</xdr:col>
      <xdr:colOff>127000</xdr:colOff>
      <xdr:row>39</xdr:row>
      <xdr:rowOff>108857</xdr:rowOff>
    </xdr:to>
    <xdr:cxnSp macro="">
      <xdr:nvCxnSpPr>
        <xdr:cNvPr id="539" name="直線コネクタ 538">
          <a:extLst>
            <a:ext uri="{FF2B5EF4-FFF2-40B4-BE49-F238E27FC236}">
              <a16:creationId xmlns:a16="http://schemas.microsoft.com/office/drawing/2014/main" id="{00000000-0008-0000-0E00-00001B020000}"/>
            </a:ext>
          </a:extLst>
        </xdr:cNvPr>
        <xdr:cNvCxnSpPr/>
      </xdr:nvCxnSpPr>
      <xdr:spPr>
        <a:xfrm>
          <a:off x="15481300" y="6759484"/>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157662</xdr:rowOff>
    </xdr:from>
    <xdr:to>
      <xdr:col>76</xdr:col>
      <xdr:colOff>165100</xdr:colOff>
      <xdr:row>39</xdr:row>
      <xdr:rowOff>87812</xdr:rowOff>
    </xdr:to>
    <xdr:sp macro="" textlink="">
      <xdr:nvSpPr>
        <xdr:cNvPr id="540" name="楕円 539">
          <a:extLst>
            <a:ext uri="{FF2B5EF4-FFF2-40B4-BE49-F238E27FC236}">
              <a16:creationId xmlns:a16="http://schemas.microsoft.com/office/drawing/2014/main" id="{00000000-0008-0000-0E00-00001C020000}"/>
            </a:ext>
          </a:extLst>
        </xdr:cNvPr>
        <xdr:cNvSpPr/>
      </xdr:nvSpPr>
      <xdr:spPr>
        <a:xfrm>
          <a:off x="14541500" y="667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37012</xdr:rowOff>
    </xdr:from>
    <xdr:to>
      <xdr:col>81</xdr:col>
      <xdr:colOff>50800</xdr:colOff>
      <xdr:row>39</xdr:row>
      <xdr:rowOff>72934</xdr:rowOff>
    </xdr:to>
    <xdr:cxnSp macro="">
      <xdr:nvCxnSpPr>
        <xdr:cNvPr id="541" name="直線コネクタ 540">
          <a:extLst>
            <a:ext uri="{FF2B5EF4-FFF2-40B4-BE49-F238E27FC236}">
              <a16:creationId xmlns:a16="http://schemas.microsoft.com/office/drawing/2014/main" id="{00000000-0008-0000-0E00-00001D020000}"/>
            </a:ext>
          </a:extLst>
        </xdr:cNvPr>
        <xdr:cNvCxnSpPr/>
      </xdr:nvCxnSpPr>
      <xdr:spPr>
        <a:xfrm>
          <a:off x="14592300" y="6723562"/>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126637</xdr:rowOff>
    </xdr:from>
    <xdr:to>
      <xdr:col>72</xdr:col>
      <xdr:colOff>38100</xdr:colOff>
      <xdr:row>39</xdr:row>
      <xdr:rowOff>56787</xdr:rowOff>
    </xdr:to>
    <xdr:sp macro="" textlink="">
      <xdr:nvSpPr>
        <xdr:cNvPr id="542" name="楕円 541">
          <a:extLst>
            <a:ext uri="{FF2B5EF4-FFF2-40B4-BE49-F238E27FC236}">
              <a16:creationId xmlns:a16="http://schemas.microsoft.com/office/drawing/2014/main" id="{00000000-0008-0000-0E00-00001E020000}"/>
            </a:ext>
          </a:extLst>
        </xdr:cNvPr>
        <xdr:cNvSpPr/>
      </xdr:nvSpPr>
      <xdr:spPr>
        <a:xfrm>
          <a:off x="13652500" y="6641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5987</xdr:rowOff>
    </xdr:from>
    <xdr:to>
      <xdr:col>76</xdr:col>
      <xdr:colOff>114300</xdr:colOff>
      <xdr:row>39</xdr:row>
      <xdr:rowOff>37012</xdr:rowOff>
    </xdr:to>
    <xdr:cxnSp macro="">
      <xdr:nvCxnSpPr>
        <xdr:cNvPr id="543" name="直線コネクタ 542">
          <a:extLst>
            <a:ext uri="{FF2B5EF4-FFF2-40B4-BE49-F238E27FC236}">
              <a16:creationId xmlns:a16="http://schemas.microsoft.com/office/drawing/2014/main" id="{00000000-0008-0000-0E00-00001F020000}"/>
            </a:ext>
          </a:extLst>
        </xdr:cNvPr>
        <xdr:cNvCxnSpPr/>
      </xdr:nvCxnSpPr>
      <xdr:spPr>
        <a:xfrm>
          <a:off x="13703300" y="6692537"/>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90715</xdr:rowOff>
    </xdr:from>
    <xdr:to>
      <xdr:col>67</xdr:col>
      <xdr:colOff>101600</xdr:colOff>
      <xdr:row>39</xdr:row>
      <xdr:rowOff>20865</xdr:rowOff>
    </xdr:to>
    <xdr:sp macro="" textlink="">
      <xdr:nvSpPr>
        <xdr:cNvPr id="544" name="楕円 543">
          <a:extLst>
            <a:ext uri="{FF2B5EF4-FFF2-40B4-BE49-F238E27FC236}">
              <a16:creationId xmlns:a16="http://schemas.microsoft.com/office/drawing/2014/main" id="{00000000-0008-0000-0E00-000020020000}"/>
            </a:ext>
          </a:extLst>
        </xdr:cNvPr>
        <xdr:cNvSpPr/>
      </xdr:nvSpPr>
      <xdr:spPr>
        <a:xfrm>
          <a:off x="12763500" y="660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141515</xdr:rowOff>
    </xdr:from>
    <xdr:to>
      <xdr:col>71</xdr:col>
      <xdr:colOff>177800</xdr:colOff>
      <xdr:row>39</xdr:row>
      <xdr:rowOff>5987</xdr:rowOff>
    </xdr:to>
    <xdr:cxnSp macro="">
      <xdr:nvCxnSpPr>
        <xdr:cNvPr id="545" name="直線コネクタ 544">
          <a:extLst>
            <a:ext uri="{FF2B5EF4-FFF2-40B4-BE49-F238E27FC236}">
              <a16:creationId xmlns:a16="http://schemas.microsoft.com/office/drawing/2014/main" id="{00000000-0008-0000-0E00-000021020000}"/>
            </a:ext>
          </a:extLst>
        </xdr:cNvPr>
        <xdr:cNvCxnSpPr/>
      </xdr:nvCxnSpPr>
      <xdr:spPr>
        <a:xfrm>
          <a:off x="12814300" y="6656615"/>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11266</xdr:rowOff>
    </xdr:from>
    <xdr:ext cx="405111" cy="259045"/>
    <xdr:sp macro="" textlink="">
      <xdr:nvSpPr>
        <xdr:cNvPr id="546" name="n_1aveValue【認定こども園・幼稚園・保育所】&#10;有形固定資産減価償却率">
          <a:extLst>
            <a:ext uri="{FF2B5EF4-FFF2-40B4-BE49-F238E27FC236}">
              <a16:creationId xmlns:a16="http://schemas.microsoft.com/office/drawing/2014/main" id="{00000000-0008-0000-0E00-000022020000}"/>
            </a:ext>
          </a:extLst>
        </xdr:cNvPr>
        <xdr:cNvSpPr txBox="1"/>
      </xdr:nvSpPr>
      <xdr:spPr>
        <a:xfrm>
          <a:off x="15266044" y="6183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161488</xdr:rowOff>
    </xdr:from>
    <xdr:ext cx="405111" cy="259045"/>
    <xdr:sp macro="" textlink="">
      <xdr:nvSpPr>
        <xdr:cNvPr id="547" name="n_2aveValue【認定こども園・幼稚園・保育所】&#10;有形固定資産減価償却率">
          <a:extLst>
            <a:ext uri="{FF2B5EF4-FFF2-40B4-BE49-F238E27FC236}">
              <a16:creationId xmlns:a16="http://schemas.microsoft.com/office/drawing/2014/main" id="{00000000-0008-0000-0E00-000023020000}"/>
            </a:ext>
          </a:extLst>
        </xdr:cNvPr>
        <xdr:cNvSpPr txBox="1"/>
      </xdr:nvSpPr>
      <xdr:spPr>
        <a:xfrm>
          <a:off x="14389744" y="6162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150058</xdr:rowOff>
    </xdr:from>
    <xdr:ext cx="405111" cy="259045"/>
    <xdr:sp macro="" textlink="">
      <xdr:nvSpPr>
        <xdr:cNvPr id="548" name="n_3aveValue【認定こども園・幼稚園・保育所】&#10;有形固定資産減価償却率">
          <a:extLst>
            <a:ext uri="{FF2B5EF4-FFF2-40B4-BE49-F238E27FC236}">
              <a16:creationId xmlns:a16="http://schemas.microsoft.com/office/drawing/2014/main" id="{00000000-0008-0000-0E00-000024020000}"/>
            </a:ext>
          </a:extLst>
        </xdr:cNvPr>
        <xdr:cNvSpPr txBox="1"/>
      </xdr:nvSpPr>
      <xdr:spPr>
        <a:xfrm>
          <a:off x="13500744" y="6150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35758</xdr:rowOff>
    </xdr:from>
    <xdr:ext cx="405111" cy="259045"/>
    <xdr:sp macro="" textlink="">
      <xdr:nvSpPr>
        <xdr:cNvPr id="549" name="n_4aveValue【認定こども園・幼稚園・保育所】&#10;有形固定資産減価償却率">
          <a:extLst>
            <a:ext uri="{FF2B5EF4-FFF2-40B4-BE49-F238E27FC236}">
              <a16:creationId xmlns:a16="http://schemas.microsoft.com/office/drawing/2014/main" id="{00000000-0008-0000-0E00-000025020000}"/>
            </a:ext>
          </a:extLst>
        </xdr:cNvPr>
        <xdr:cNvSpPr txBox="1"/>
      </xdr:nvSpPr>
      <xdr:spPr>
        <a:xfrm>
          <a:off x="12611744" y="620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114861</xdr:rowOff>
    </xdr:from>
    <xdr:ext cx="405111" cy="259045"/>
    <xdr:sp macro="" textlink="">
      <xdr:nvSpPr>
        <xdr:cNvPr id="550" name="n_1mainValue【認定こども園・幼稚園・保育所】&#10;有形固定資産減価償却率">
          <a:extLst>
            <a:ext uri="{FF2B5EF4-FFF2-40B4-BE49-F238E27FC236}">
              <a16:creationId xmlns:a16="http://schemas.microsoft.com/office/drawing/2014/main" id="{00000000-0008-0000-0E00-000026020000}"/>
            </a:ext>
          </a:extLst>
        </xdr:cNvPr>
        <xdr:cNvSpPr txBox="1"/>
      </xdr:nvSpPr>
      <xdr:spPr>
        <a:xfrm>
          <a:off x="15266044" y="6801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78939</xdr:rowOff>
    </xdr:from>
    <xdr:ext cx="405111" cy="259045"/>
    <xdr:sp macro="" textlink="">
      <xdr:nvSpPr>
        <xdr:cNvPr id="551" name="n_2mainValue【認定こども園・幼稚園・保育所】&#10;有形固定資産減価償却率">
          <a:extLst>
            <a:ext uri="{FF2B5EF4-FFF2-40B4-BE49-F238E27FC236}">
              <a16:creationId xmlns:a16="http://schemas.microsoft.com/office/drawing/2014/main" id="{00000000-0008-0000-0E00-000027020000}"/>
            </a:ext>
          </a:extLst>
        </xdr:cNvPr>
        <xdr:cNvSpPr txBox="1"/>
      </xdr:nvSpPr>
      <xdr:spPr>
        <a:xfrm>
          <a:off x="14389744" y="6765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47914</xdr:rowOff>
    </xdr:from>
    <xdr:ext cx="405111" cy="259045"/>
    <xdr:sp macro="" textlink="">
      <xdr:nvSpPr>
        <xdr:cNvPr id="552" name="n_3mainValue【認定こども園・幼稚園・保育所】&#10;有形固定資産減価償却率">
          <a:extLst>
            <a:ext uri="{FF2B5EF4-FFF2-40B4-BE49-F238E27FC236}">
              <a16:creationId xmlns:a16="http://schemas.microsoft.com/office/drawing/2014/main" id="{00000000-0008-0000-0E00-000028020000}"/>
            </a:ext>
          </a:extLst>
        </xdr:cNvPr>
        <xdr:cNvSpPr txBox="1"/>
      </xdr:nvSpPr>
      <xdr:spPr>
        <a:xfrm>
          <a:off x="13500744" y="6734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11992</xdr:rowOff>
    </xdr:from>
    <xdr:ext cx="405111" cy="259045"/>
    <xdr:sp macro="" textlink="">
      <xdr:nvSpPr>
        <xdr:cNvPr id="553" name="n_4mainValue【認定こども園・幼稚園・保育所】&#10;有形固定資産減価償却率">
          <a:extLst>
            <a:ext uri="{FF2B5EF4-FFF2-40B4-BE49-F238E27FC236}">
              <a16:creationId xmlns:a16="http://schemas.microsoft.com/office/drawing/2014/main" id="{00000000-0008-0000-0E00-000029020000}"/>
            </a:ext>
          </a:extLst>
        </xdr:cNvPr>
        <xdr:cNvSpPr txBox="1"/>
      </xdr:nvSpPr>
      <xdr:spPr>
        <a:xfrm>
          <a:off x="12611744" y="669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4" name="正方形/長方形 553">
          <a:extLst>
            <a:ext uri="{FF2B5EF4-FFF2-40B4-BE49-F238E27FC236}">
              <a16:creationId xmlns:a16="http://schemas.microsoft.com/office/drawing/2014/main" id="{00000000-0008-0000-0E00-00002A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5" name="正方形/長方形 554">
          <a:extLst>
            <a:ext uri="{FF2B5EF4-FFF2-40B4-BE49-F238E27FC236}">
              <a16:creationId xmlns:a16="http://schemas.microsoft.com/office/drawing/2014/main" id="{00000000-0008-0000-0E00-00002B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6" name="正方形/長方形 555">
          <a:extLst>
            <a:ext uri="{FF2B5EF4-FFF2-40B4-BE49-F238E27FC236}">
              <a16:creationId xmlns:a16="http://schemas.microsoft.com/office/drawing/2014/main" id="{00000000-0008-0000-0E00-00002C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7" name="正方形/長方形 556">
          <a:extLst>
            <a:ext uri="{FF2B5EF4-FFF2-40B4-BE49-F238E27FC236}">
              <a16:creationId xmlns:a16="http://schemas.microsoft.com/office/drawing/2014/main" id="{00000000-0008-0000-0E00-00002D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8" name="正方形/長方形 557">
          <a:extLst>
            <a:ext uri="{FF2B5EF4-FFF2-40B4-BE49-F238E27FC236}">
              <a16:creationId xmlns:a16="http://schemas.microsoft.com/office/drawing/2014/main" id="{00000000-0008-0000-0E00-00002E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9" name="正方形/長方形 558">
          <a:extLst>
            <a:ext uri="{FF2B5EF4-FFF2-40B4-BE49-F238E27FC236}">
              <a16:creationId xmlns:a16="http://schemas.microsoft.com/office/drawing/2014/main" id="{00000000-0008-0000-0E00-00002F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0" name="正方形/長方形 559">
          <a:extLst>
            <a:ext uri="{FF2B5EF4-FFF2-40B4-BE49-F238E27FC236}">
              <a16:creationId xmlns:a16="http://schemas.microsoft.com/office/drawing/2014/main" id="{00000000-0008-0000-0E00-000030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1" name="正方形/長方形 560">
          <a:extLst>
            <a:ext uri="{FF2B5EF4-FFF2-40B4-BE49-F238E27FC236}">
              <a16:creationId xmlns:a16="http://schemas.microsoft.com/office/drawing/2014/main" id="{00000000-0008-0000-0E00-000031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2" name="テキスト ボックス 561">
          <a:extLst>
            <a:ext uri="{FF2B5EF4-FFF2-40B4-BE49-F238E27FC236}">
              <a16:creationId xmlns:a16="http://schemas.microsoft.com/office/drawing/2014/main" id="{00000000-0008-0000-0E00-000032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3" name="直線コネクタ 562">
          <a:extLst>
            <a:ext uri="{FF2B5EF4-FFF2-40B4-BE49-F238E27FC236}">
              <a16:creationId xmlns:a16="http://schemas.microsoft.com/office/drawing/2014/main" id="{00000000-0008-0000-0E00-000033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4" name="直線コネクタ 563">
          <a:extLst>
            <a:ext uri="{FF2B5EF4-FFF2-40B4-BE49-F238E27FC236}">
              <a16:creationId xmlns:a16="http://schemas.microsoft.com/office/drawing/2014/main" id="{00000000-0008-0000-0E00-00003402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65" name="テキスト ボックス 564">
          <a:extLst>
            <a:ext uri="{FF2B5EF4-FFF2-40B4-BE49-F238E27FC236}">
              <a16:creationId xmlns:a16="http://schemas.microsoft.com/office/drawing/2014/main" id="{00000000-0008-0000-0E00-000035020000}"/>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6" name="直線コネクタ 565">
          <a:extLst>
            <a:ext uri="{FF2B5EF4-FFF2-40B4-BE49-F238E27FC236}">
              <a16:creationId xmlns:a16="http://schemas.microsoft.com/office/drawing/2014/main" id="{00000000-0008-0000-0E00-00003602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67" name="テキスト ボックス 566">
          <a:extLst>
            <a:ext uri="{FF2B5EF4-FFF2-40B4-BE49-F238E27FC236}">
              <a16:creationId xmlns:a16="http://schemas.microsoft.com/office/drawing/2014/main" id="{00000000-0008-0000-0E00-000037020000}"/>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8" name="直線コネクタ 567">
          <a:extLst>
            <a:ext uri="{FF2B5EF4-FFF2-40B4-BE49-F238E27FC236}">
              <a16:creationId xmlns:a16="http://schemas.microsoft.com/office/drawing/2014/main" id="{00000000-0008-0000-0E00-00003802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69" name="テキスト ボックス 568">
          <a:extLst>
            <a:ext uri="{FF2B5EF4-FFF2-40B4-BE49-F238E27FC236}">
              <a16:creationId xmlns:a16="http://schemas.microsoft.com/office/drawing/2014/main" id="{00000000-0008-0000-0E00-000039020000}"/>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70" name="直線コネクタ 569">
          <a:extLst>
            <a:ext uri="{FF2B5EF4-FFF2-40B4-BE49-F238E27FC236}">
              <a16:creationId xmlns:a16="http://schemas.microsoft.com/office/drawing/2014/main" id="{00000000-0008-0000-0E00-00003A02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71" name="テキスト ボックス 570">
          <a:extLst>
            <a:ext uri="{FF2B5EF4-FFF2-40B4-BE49-F238E27FC236}">
              <a16:creationId xmlns:a16="http://schemas.microsoft.com/office/drawing/2014/main" id="{00000000-0008-0000-0E00-00003B020000}"/>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2" name="直線コネクタ 571">
          <a:extLst>
            <a:ext uri="{FF2B5EF4-FFF2-40B4-BE49-F238E27FC236}">
              <a16:creationId xmlns:a16="http://schemas.microsoft.com/office/drawing/2014/main" id="{00000000-0008-0000-0E00-00003C02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73" name="テキスト ボックス 572">
          <a:extLst>
            <a:ext uri="{FF2B5EF4-FFF2-40B4-BE49-F238E27FC236}">
              <a16:creationId xmlns:a16="http://schemas.microsoft.com/office/drawing/2014/main" id="{00000000-0008-0000-0E00-00003D020000}"/>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4" name="直線コネクタ 573">
          <a:extLst>
            <a:ext uri="{FF2B5EF4-FFF2-40B4-BE49-F238E27FC236}">
              <a16:creationId xmlns:a16="http://schemas.microsoft.com/office/drawing/2014/main" id="{00000000-0008-0000-0E00-00003E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5" name="テキスト ボックス 574">
          <a:extLst>
            <a:ext uri="{FF2B5EF4-FFF2-40B4-BE49-F238E27FC236}">
              <a16:creationId xmlns:a16="http://schemas.microsoft.com/office/drawing/2014/main" id="{00000000-0008-0000-0E00-00003F02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6" name="【認定こども園・幼稚園・保育所】&#10;一人当たり面積グラフ枠">
          <a:extLst>
            <a:ext uri="{FF2B5EF4-FFF2-40B4-BE49-F238E27FC236}">
              <a16:creationId xmlns:a16="http://schemas.microsoft.com/office/drawing/2014/main" id="{00000000-0008-0000-0E00-000040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150876</xdr:rowOff>
    </xdr:from>
    <xdr:to>
      <xdr:col>116</xdr:col>
      <xdr:colOff>62864</xdr:colOff>
      <xdr:row>42</xdr:row>
      <xdr:rowOff>19812</xdr:rowOff>
    </xdr:to>
    <xdr:cxnSp macro="">
      <xdr:nvCxnSpPr>
        <xdr:cNvPr id="577" name="直線コネクタ 576">
          <a:extLst>
            <a:ext uri="{FF2B5EF4-FFF2-40B4-BE49-F238E27FC236}">
              <a16:creationId xmlns:a16="http://schemas.microsoft.com/office/drawing/2014/main" id="{00000000-0008-0000-0E00-000041020000}"/>
            </a:ext>
          </a:extLst>
        </xdr:cNvPr>
        <xdr:cNvCxnSpPr/>
      </xdr:nvCxnSpPr>
      <xdr:spPr>
        <a:xfrm flipV="1">
          <a:off x="22160864" y="5980176"/>
          <a:ext cx="0" cy="1240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23639</xdr:rowOff>
    </xdr:from>
    <xdr:ext cx="469744" cy="259045"/>
    <xdr:sp macro="" textlink="">
      <xdr:nvSpPr>
        <xdr:cNvPr id="578" name="【認定こども園・幼稚園・保育所】&#10;一人当たり面積最小値テキスト">
          <a:extLst>
            <a:ext uri="{FF2B5EF4-FFF2-40B4-BE49-F238E27FC236}">
              <a16:creationId xmlns:a16="http://schemas.microsoft.com/office/drawing/2014/main" id="{00000000-0008-0000-0E00-000042020000}"/>
            </a:ext>
          </a:extLst>
        </xdr:cNvPr>
        <xdr:cNvSpPr txBox="1"/>
      </xdr:nvSpPr>
      <xdr:spPr>
        <a:xfrm>
          <a:off x="22199600" y="7224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19812</xdr:rowOff>
    </xdr:from>
    <xdr:to>
      <xdr:col>116</xdr:col>
      <xdr:colOff>152400</xdr:colOff>
      <xdr:row>42</xdr:row>
      <xdr:rowOff>19812</xdr:rowOff>
    </xdr:to>
    <xdr:cxnSp macro="">
      <xdr:nvCxnSpPr>
        <xdr:cNvPr id="579" name="直線コネクタ 578">
          <a:extLst>
            <a:ext uri="{FF2B5EF4-FFF2-40B4-BE49-F238E27FC236}">
              <a16:creationId xmlns:a16="http://schemas.microsoft.com/office/drawing/2014/main" id="{00000000-0008-0000-0E00-000043020000}"/>
            </a:ext>
          </a:extLst>
        </xdr:cNvPr>
        <xdr:cNvCxnSpPr/>
      </xdr:nvCxnSpPr>
      <xdr:spPr>
        <a:xfrm>
          <a:off x="22072600" y="7220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97553</xdr:rowOff>
    </xdr:from>
    <xdr:ext cx="469744" cy="259045"/>
    <xdr:sp macro="" textlink="">
      <xdr:nvSpPr>
        <xdr:cNvPr id="580" name="【認定こども園・幼稚園・保育所】&#10;一人当たり面積最大値テキスト">
          <a:extLst>
            <a:ext uri="{FF2B5EF4-FFF2-40B4-BE49-F238E27FC236}">
              <a16:creationId xmlns:a16="http://schemas.microsoft.com/office/drawing/2014/main" id="{00000000-0008-0000-0E00-000044020000}"/>
            </a:ext>
          </a:extLst>
        </xdr:cNvPr>
        <xdr:cNvSpPr txBox="1"/>
      </xdr:nvSpPr>
      <xdr:spPr>
        <a:xfrm>
          <a:off x="22199600" y="5755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150876</xdr:rowOff>
    </xdr:from>
    <xdr:to>
      <xdr:col>116</xdr:col>
      <xdr:colOff>152400</xdr:colOff>
      <xdr:row>34</xdr:row>
      <xdr:rowOff>150876</xdr:rowOff>
    </xdr:to>
    <xdr:cxnSp macro="">
      <xdr:nvCxnSpPr>
        <xdr:cNvPr id="581" name="直線コネクタ 580">
          <a:extLst>
            <a:ext uri="{FF2B5EF4-FFF2-40B4-BE49-F238E27FC236}">
              <a16:creationId xmlns:a16="http://schemas.microsoft.com/office/drawing/2014/main" id="{00000000-0008-0000-0E00-000045020000}"/>
            </a:ext>
          </a:extLst>
        </xdr:cNvPr>
        <xdr:cNvCxnSpPr/>
      </xdr:nvCxnSpPr>
      <xdr:spPr>
        <a:xfrm>
          <a:off x="22072600" y="5980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83329</xdr:rowOff>
    </xdr:from>
    <xdr:ext cx="469744" cy="259045"/>
    <xdr:sp macro="" textlink="">
      <xdr:nvSpPr>
        <xdr:cNvPr id="582" name="【認定こども園・幼稚園・保育所】&#10;一人当たり面積平均値テキスト">
          <a:extLst>
            <a:ext uri="{FF2B5EF4-FFF2-40B4-BE49-F238E27FC236}">
              <a16:creationId xmlns:a16="http://schemas.microsoft.com/office/drawing/2014/main" id="{00000000-0008-0000-0E00-000046020000}"/>
            </a:ext>
          </a:extLst>
        </xdr:cNvPr>
        <xdr:cNvSpPr txBox="1"/>
      </xdr:nvSpPr>
      <xdr:spPr>
        <a:xfrm>
          <a:off x="22199600" y="67698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60452</xdr:rowOff>
    </xdr:from>
    <xdr:to>
      <xdr:col>116</xdr:col>
      <xdr:colOff>114300</xdr:colOff>
      <xdr:row>40</xdr:row>
      <xdr:rowOff>162052</xdr:rowOff>
    </xdr:to>
    <xdr:sp macro="" textlink="">
      <xdr:nvSpPr>
        <xdr:cNvPr id="583" name="フローチャート: 判断 582">
          <a:extLst>
            <a:ext uri="{FF2B5EF4-FFF2-40B4-BE49-F238E27FC236}">
              <a16:creationId xmlns:a16="http://schemas.microsoft.com/office/drawing/2014/main" id="{00000000-0008-0000-0E00-000047020000}"/>
            </a:ext>
          </a:extLst>
        </xdr:cNvPr>
        <xdr:cNvSpPr/>
      </xdr:nvSpPr>
      <xdr:spPr>
        <a:xfrm>
          <a:off x="22110700" y="6918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64262</xdr:rowOff>
    </xdr:from>
    <xdr:to>
      <xdr:col>112</xdr:col>
      <xdr:colOff>38100</xdr:colOff>
      <xdr:row>40</xdr:row>
      <xdr:rowOff>165862</xdr:rowOff>
    </xdr:to>
    <xdr:sp macro="" textlink="">
      <xdr:nvSpPr>
        <xdr:cNvPr id="584" name="フローチャート: 判断 583">
          <a:extLst>
            <a:ext uri="{FF2B5EF4-FFF2-40B4-BE49-F238E27FC236}">
              <a16:creationId xmlns:a16="http://schemas.microsoft.com/office/drawing/2014/main" id="{00000000-0008-0000-0E00-000048020000}"/>
            </a:ext>
          </a:extLst>
        </xdr:cNvPr>
        <xdr:cNvSpPr/>
      </xdr:nvSpPr>
      <xdr:spPr>
        <a:xfrm>
          <a:off x="21272500" y="6922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74930</xdr:rowOff>
    </xdr:from>
    <xdr:to>
      <xdr:col>107</xdr:col>
      <xdr:colOff>101600</xdr:colOff>
      <xdr:row>41</xdr:row>
      <xdr:rowOff>5080</xdr:rowOff>
    </xdr:to>
    <xdr:sp macro="" textlink="">
      <xdr:nvSpPr>
        <xdr:cNvPr id="585" name="フローチャート: 判断 584">
          <a:extLst>
            <a:ext uri="{FF2B5EF4-FFF2-40B4-BE49-F238E27FC236}">
              <a16:creationId xmlns:a16="http://schemas.microsoft.com/office/drawing/2014/main" id="{00000000-0008-0000-0E00-000049020000}"/>
            </a:ext>
          </a:extLst>
        </xdr:cNvPr>
        <xdr:cNvSpPr/>
      </xdr:nvSpPr>
      <xdr:spPr>
        <a:xfrm>
          <a:off x="20383500" y="6932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71882</xdr:rowOff>
    </xdr:from>
    <xdr:to>
      <xdr:col>102</xdr:col>
      <xdr:colOff>165100</xdr:colOff>
      <xdr:row>41</xdr:row>
      <xdr:rowOff>2032</xdr:rowOff>
    </xdr:to>
    <xdr:sp macro="" textlink="">
      <xdr:nvSpPr>
        <xdr:cNvPr id="586" name="フローチャート: 判断 585">
          <a:extLst>
            <a:ext uri="{FF2B5EF4-FFF2-40B4-BE49-F238E27FC236}">
              <a16:creationId xmlns:a16="http://schemas.microsoft.com/office/drawing/2014/main" id="{00000000-0008-0000-0E00-00004A020000}"/>
            </a:ext>
          </a:extLst>
        </xdr:cNvPr>
        <xdr:cNvSpPr/>
      </xdr:nvSpPr>
      <xdr:spPr>
        <a:xfrm>
          <a:off x="19494500" y="6929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37</xdr:row>
      <xdr:rowOff>61214</xdr:rowOff>
    </xdr:from>
    <xdr:to>
      <xdr:col>98</xdr:col>
      <xdr:colOff>38100</xdr:colOff>
      <xdr:row>37</xdr:row>
      <xdr:rowOff>162814</xdr:rowOff>
    </xdr:to>
    <xdr:sp macro="" textlink="">
      <xdr:nvSpPr>
        <xdr:cNvPr id="587" name="フローチャート: 判断 586">
          <a:extLst>
            <a:ext uri="{FF2B5EF4-FFF2-40B4-BE49-F238E27FC236}">
              <a16:creationId xmlns:a16="http://schemas.microsoft.com/office/drawing/2014/main" id="{00000000-0008-0000-0E00-00004B020000}"/>
            </a:ext>
          </a:extLst>
        </xdr:cNvPr>
        <xdr:cNvSpPr/>
      </xdr:nvSpPr>
      <xdr:spPr>
        <a:xfrm>
          <a:off x="18605500" y="6404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00000000-0008-0000-0E00-00004C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00000000-0008-0000-0E00-00004D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00000000-0008-0000-0E00-00004E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00000000-0008-0000-0E00-00004F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00000000-0008-0000-0E00-000050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165608</xdr:rowOff>
    </xdr:from>
    <xdr:to>
      <xdr:col>116</xdr:col>
      <xdr:colOff>114300</xdr:colOff>
      <xdr:row>41</xdr:row>
      <xdr:rowOff>95758</xdr:rowOff>
    </xdr:to>
    <xdr:sp macro="" textlink="">
      <xdr:nvSpPr>
        <xdr:cNvPr id="593" name="楕円 592">
          <a:extLst>
            <a:ext uri="{FF2B5EF4-FFF2-40B4-BE49-F238E27FC236}">
              <a16:creationId xmlns:a16="http://schemas.microsoft.com/office/drawing/2014/main" id="{00000000-0008-0000-0E00-000051020000}"/>
            </a:ext>
          </a:extLst>
        </xdr:cNvPr>
        <xdr:cNvSpPr/>
      </xdr:nvSpPr>
      <xdr:spPr>
        <a:xfrm>
          <a:off x="22110700" y="7023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144035</xdr:rowOff>
    </xdr:from>
    <xdr:ext cx="469744" cy="259045"/>
    <xdr:sp macro="" textlink="">
      <xdr:nvSpPr>
        <xdr:cNvPr id="594" name="【認定こども園・幼稚園・保育所】&#10;一人当たり面積該当値テキスト">
          <a:extLst>
            <a:ext uri="{FF2B5EF4-FFF2-40B4-BE49-F238E27FC236}">
              <a16:creationId xmlns:a16="http://schemas.microsoft.com/office/drawing/2014/main" id="{00000000-0008-0000-0E00-000052020000}"/>
            </a:ext>
          </a:extLst>
        </xdr:cNvPr>
        <xdr:cNvSpPr txBox="1"/>
      </xdr:nvSpPr>
      <xdr:spPr>
        <a:xfrm>
          <a:off x="22199600" y="7002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167894</xdr:rowOff>
    </xdr:from>
    <xdr:to>
      <xdr:col>112</xdr:col>
      <xdr:colOff>38100</xdr:colOff>
      <xdr:row>41</xdr:row>
      <xdr:rowOff>98044</xdr:rowOff>
    </xdr:to>
    <xdr:sp macro="" textlink="">
      <xdr:nvSpPr>
        <xdr:cNvPr id="595" name="楕円 594">
          <a:extLst>
            <a:ext uri="{FF2B5EF4-FFF2-40B4-BE49-F238E27FC236}">
              <a16:creationId xmlns:a16="http://schemas.microsoft.com/office/drawing/2014/main" id="{00000000-0008-0000-0E00-000053020000}"/>
            </a:ext>
          </a:extLst>
        </xdr:cNvPr>
        <xdr:cNvSpPr/>
      </xdr:nvSpPr>
      <xdr:spPr>
        <a:xfrm>
          <a:off x="21272500" y="7025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44958</xdr:rowOff>
    </xdr:from>
    <xdr:to>
      <xdr:col>116</xdr:col>
      <xdr:colOff>63500</xdr:colOff>
      <xdr:row>41</xdr:row>
      <xdr:rowOff>47244</xdr:rowOff>
    </xdr:to>
    <xdr:cxnSp macro="">
      <xdr:nvCxnSpPr>
        <xdr:cNvPr id="596" name="直線コネクタ 595">
          <a:extLst>
            <a:ext uri="{FF2B5EF4-FFF2-40B4-BE49-F238E27FC236}">
              <a16:creationId xmlns:a16="http://schemas.microsoft.com/office/drawing/2014/main" id="{00000000-0008-0000-0E00-000054020000}"/>
            </a:ext>
          </a:extLst>
        </xdr:cNvPr>
        <xdr:cNvCxnSpPr/>
      </xdr:nvCxnSpPr>
      <xdr:spPr>
        <a:xfrm flipV="1">
          <a:off x="21323300" y="7074408"/>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170180</xdr:rowOff>
    </xdr:from>
    <xdr:to>
      <xdr:col>107</xdr:col>
      <xdr:colOff>101600</xdr:colOff>
      <xdr:row>41</xdr:row>
      <xdr:rowOff>100330</xdr:rowOff>
    </xdr:to>
    <xdr:sp macro="" textlink="">
      <xdr:nvSpPr>
        <xdr:cNvPr id="597" name="楕円 596">
          <a:extLst>
            <a:ext uri="{FF2B5EF4-FFF2-40B4-BE49-F238E27FC236}">
              <a16:creationId xmlns:a16="http://schemas.microsoft.com/office/drawing/2014/main" id="{00000000-0008-0000-0E00-000055020000}"/>
            </a:ext>
          </a:extLst>
        </xdr:cNvPr>
        <xdr:cNvSpPr/>
      </xdr:nvSpPr>
      <xdr:spPr>
        <a:xfrm>
          <a:off x="20383500" y="702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47244</xdr:rowOff>
    </xdr:from>
    <xdr:to>
      <xdr:col>111</xdr:col>
      <xdr:colOff>177800</xdr:colOff>
      <xdr:row>41</xdr:row>
      <xdr:rowOff>49530</xdr:rowOff>
    </xdr:to>
    <xdr:cxnSp macro="">
      <xdr:nvCxnSpPr>
        <xdr:cNvPr id="598" name="直線コネクタ 597">
          <a:extLst>
            <a:ext uri="{FF2B5EF4-FFF2-40B4-BE49-F238E27FC236}">
              <a16:creationId xmlns:a16="http://schemas.microsoft.com/office/drawing/2014/main" id="{00000000-0008-0000-0E00-000056020000}"/>
            </a:ext>
          </a:extLst>
        </xdr:cNvPr>
        <xdr:cNvCxnSpPr/>
      </xdr:nvCxnSpPr>
      <xdr:spPr>
        <a:xfrm flipV="1">
          <a:off x="20434300" y="7076694"/>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170942</xdr:rowOff>
    </xdr:from>
    <xdr:to>
      <xdr:col>102</xdr:col>
      <xdr:colOff>165100</xdr:colOff>
      <xdr:row>41</xdr:row>
      <xdr:rowOff>101092</xdr:rowOff>
    </xdr:to>
    <xdr:sp macro="" textlink="">
      <xdr:nvSpPr>
        <xdr:cNvPr id="599" name="楕円 598">
          <a:extLst>
            <a:ext uri="{FF2B5EF4-FFF2-40B4-BE49-F238E27FC236}">
              <a16:creationId xmlns:a16="http://schemas.microsoft.com/office/drawing/2014/main" id="{00000000-0008-0000-0E00-000057020000}"/>
            </a:ext>
          </a:extLst>
        </xdr:cNvPr>
        <xdr:cNvSpPr/>
      </xdr:nvSpPr>
      <xdr:spPr>
        <a:xfrm>
          <a:off x="19494500" y="7028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49530</xdr:rowOff>
    </xdr:from>
    <xdr:to>
      <xdr:col>107</xdr:col>
      <xdr:colOff>50800</xdr:colOff>
      <xdr:row>41</xdr:row>
      <xdr:rowOff>50292</xdr:rowOff>
    </xdr:to>
    <xdr:cxnSp macro="">
      <xdr:nvCxnSpPr>
        <xdr:cNvPr id="600" name="直線コネクタ 599">
          <a:extLst>
            <a:ext uri="{FF2B5EF4-FFF2-40B4-BE49-F238E27FC236}">
              <a16:creationId xmlns:a16="http://schemas.microsoft.com/office/drawing/2014/main" id="{00000000-0008-0000-0E00-000058020000}"/>
            </a:ext>
          </a:extLst>
        </xdr:cNvPr>
        <xdr:cNvCxnSpPr/>
      </xdr:nvCxnSpPr>
      <xdr:spPr>
        <a:xfrm flipV="1">
          <a:off x="19545300" y="7078980"/>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254</xdr:rowOff>
    </xdr:from>
    <xdr:to>
      <xdr:col>98</xdr:col>
      <xdr:colOff>38100</xdr:colOff>
      <xdr:row>41</xdr:row>
      <xdr:rowOff>101854</xdr:rowOff>
    </xdr:to>
    <xdr:sp macro="" textlink="">
      <xdr:nvSpPr>
        <xdr:cNvPr id="601" name="楕円 600">
          <a:extLst>
            <a:ext uri="{FF2B5EF4-FFF2-40B4-BE49-F238E27FC236}">
              <a16:creationId xmlns:a16="http://schemas.microsoft.com/office/drawing/2014/main" id="{00000000-0008-0000-0E00-000059020000}"/>
            </a:ext>
          </a:extLst>
        </xdr:cNvPr>
        <xdr:cNvSpPr/>
      </xdr:nvSpPr>
      <xdr:spPr>
        <a:xfrm>
          <a:off x="18605500" y="702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50292</xdr:rowOff>
    </xdr:from>
    <xdr:to>
      <xdr:col>102</xdr:col>
      <xdr:colOff>114300</xdr:colOff>
      <xdr:row>41</xdr:row>
      <xdr:rowOff>51054</xdr:rowOff>
    </xdr:to>
    <xdr:cxnSp macro="">
      <xdr:nvCxnSpPr>
        <xdr:cNvPr id="602" name="直線コネクタ 601">
          <a:extLst>
            <a:ext uri="{FF2B5EF4-FFF2-40B4-BE49-F238E27FC236}">
              <a16:creationId xmlns:a16="http://schemas.microsoft.com/office/drawing/2014/main" id="{00000000-0008-0000-0E00-00005A020000}"/>
            </a:ext>
          </a:extLst>
        </xdr:cNvPr>
        <xdr:cNvCxnSpPr/>
      </xdr:nvCxnSpPr>
      <xdr:spPr>
        <a:xfrm flipV="1">
          <a:off x="18656300" y="7079742"/>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10939</xdr:rowOff>
    </xdr:from>
    <xdr:ext cx="469744" cy="259045"/>
    <xdr:sp macro="" textlink="">
      <xdr:nvSpPr>
        <xdr:cNvPr id="603" name="n_1aveValue【認定こども園・幼稚園・保育所】&#10;一人当たり面積">
          <a:extLst>
            <a:ext uri="{FF2B5EF4-FFF2-40B4-BE49-F238E27FC236}">
              <a16:creationId xmlns:a16="http://schemas.microsoft.com/office/drawing/2014/main" id="{00000000-0008-0000-0E00-00005B020000}"/>
            </a:ext>
          </a:extLst>
        </xdr:cNvPr>
        <xdr:cNvSpPr txBox="1"/>
      </xdr:nvSpPr>
      <xdr:spPr>
        <a:xfrm>
          <a:off x="21075727" y="6697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21607</xdr:rowOff>
    </xdr:from>
    <xdr:ext cx="469744" cy="259045"/>
    <xdr:sp macro="" textlink="">
      <xdr:nvSpPr>
        <xdr:cNvPr id="604" name="n_2aveValue【認定こども園・幼稚園・保育所】&#10;一人当たり面積">
          <a:extLst>
            <a:ext uri="{FF2B5EF4-FFF2-40B4-BE49-F238E27FC236}">
              <a16:creationId xmlns:a16="http://schemas.microsoft.com/office/drawing/2014/main" id="{00000000-0008-0000-0E00-00005C020000}"/>
            </a:ext>
          </a:extLst>
        </xdr:cNvPr>
        <xdr:cNvSpPr txBox="1"/>
      </xdr:nvSpPr>
      <xdr:spPr>
        <a:xfrm>
          <a:off x="20199427" y="6708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18559</xdr:rowOff>
    </xdr:from>
    <xdr:ext cx="469744" cy="259045"/>
    <xdr:sp macro="" textlink="">
      <xdr:nvSpPr>
        <xdr:cNvPr id="605" name="n_3aveValue【認定こども園・幼稚園・保育所】&#10;一人当たり面積">
          <a:extLst>
            <a:ext uri="{FF2B5EF4-FFF2-40B4-BE49-F238E27FC236}">
              <a16:creationId xmlns:a16="http://schemas.microsoft.com/office/drawing/2014/main" id="{00000000-0008-0000-0E00-00005D020000}"/>
            </a:ext>
          </a:extLst>
        </xdr:cNvPr>
        <xdr:cNvSpPr txBox="1"/>
      </xdr:nvSpPr>
      <xdr:spPr>
        <a:xfrm>
          <a:off x="19310427" y="6705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7891</xdr:rowOff>
    </xdr:from>
    <xdr:ext cx="469744" cy="259045"/>
    <xdr:sp macro="" textlink="">
      <xdr:nvSpPr>
        <xdr:cNvPr id="606" name="n_4aveValue【認定こども園・幼稚園・保育所】&#10;一人当たり面積">
          <a:extLst>
            <a:ext uri="{FF2B5EF4-FFF2-40B4-BE49-F238E27FC236}">
              <a16:creationId xmlns:a16="http://schemas.microsoft.com/office/drawing/2014/main" id="{00000000-0008-0000-0E00-00005E020000}"/>
            </a:ext>
          </a:extLst>
        </xdr:cNvPr>
        <xdr:cNvSpPr txBox="1"/>
      </xdr:nvSpPr>
      <xdr:spPr>
        <a:xfrm>
          <a:off x="18421427" y="6180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89171</xdr:rowOff>
    </xdr:from>
    <xdr:ext cx="469744" cy="259045"/>
    <xdr:sp macro="" textlink="">
      <xdr:nvSpPr>
        <xdr:cNvPr id="607" name="n_1mainValue【認定こども園・幼稚園・保育所】&#10;一人当たり面積">
          <a:extLst>
            <a:ext uri="{FF2B5EF4-FFF2-40B4-BE49-F238E27FC236}">
              <a16:creationId xmlns:a16="http://schemas.microsoft.com/office/drawing/2014/main" id="{00000000-0008-0000-0E00-00005F020000}"/>
            </a:ext>
          </a:extLst>
        </xdr:cNvPr>
        <xdr:cNvSpPr txBox="1"/>
      </xdr:nvSpPr>
      <xdr:spPr>
        <a:xfrm>
          <a:off x="21075727" y="7118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91457</xdr:rowOff>
    </xdr:from>
    <xdr:ext cx="469744" cy="259045"/>
    <xdr:sp macro="" textlink="">
      <xdr:nvSpPr>
        <xdr:cNvPr id="608" name="n_2mainValue【認定こども園・幼稚園・保育所】&#10;一人当たり面積">
          <a:extLst>
            <a:ext uri="{FF2B5EF4-FFF2-40B4-BE49-F238E27FC236}">
              <a16:creationId xmlns:a16="http://schemas.microsoft.com/office/drawing/2014/main" id="{00000000-0008-0000-0E00-000060020000}"/>
            </a:ext>
          </a:extLst>
        </xdr:cNvPr>
        <xdr:cNvSpPr txBox="1"/>
      </xdr:nvSpPr>
      <xdr:spPr>
        <a:xfrm>
          <a:off x="20199427" y="712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92219</xdr:rowOff>
    </xdr:from>
    <xdr:ext cx="469744" cy="259045"/>
    <xdr:sp macro="" textlink="">
      <xdr:nvSpPr>
        <xdr:cNvPr id="609" name="n_3mainValue【認定こども園・幼稚園・保育所】&#10;一人当たり面積">
          <a:extLst>
            <a:ext uri="{FF2B5EF4-FFF2-40B4-BE49-F238E27FC236}">
              <a16:creationId xmlns:a16="http://schemas.microsoft.com/office/drawing/2014/main" id="{00000000-0008-0000-0E00-000061020000}"/>
            </a:ext>
          </a:extLst>
        </xdr:cNvPr>
        <xdr:cNvSpPr txBox="1"/>
      </xdr:nvSpPr>
      <xdr:spPr>
        <a:xfrm>
          <a:off x="19310427" y="7121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92981</xdr:rowOff>
    </xdr:from>
    <xdr:ext cx="469744" cy="259045"/>
    <xdr:sp macro="" textlink="">
      <xdr:nvSpPr>
        <xdr:cNvPr id="610" name="n_4mainValue【認定こども園・幼稚園・保育所】&#10;一人当たり面積">
          <a:extLst>
            <a:ext uri="{FF2B5EF4-FFF2-40B4-BE49-F238E27FC236}">
              <a16:creationId xmlns:a16="http://schemas.microsoft.com/office/drawing/2014/main" id="{00000000-0008-0000-0E00-000062020000}"/>
            </a:ext>
          </a:extLst>
        </xdr:cNvPr>
        <xdr:cNvSpPr txBox="1"/>
      </xdr:nvSpPr>
      <xdr:spPr>
        <a:xfrm>
          <a:off x="18421427" y="7122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1" name="正方形/長方形 610">
          <a:extLst>
            <a:ext uri="{FF2B5EF4-FFF2-40B4-BE49-F238E27FC236}">
              <a16:creationId xmlns:a16="http://schemas.microsoft.com/office/drawing/2014/main" id="{00000000-0008-0000-0E00-000063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2" name="正方形/長方形 611">
          <a:extLst>
            <a:ext uri="{FF2B5EF4-FFF2-40B4-BE49-F238E27FC236}">
              <a16:creationId xmlns:a16="http://schemas.microsoft.com/office/drawing/2014/main" id="{00000000-0008-0000-0E00-000064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3" name="正方形/長方形 612">
          <a:extLst>
            <a:ext uri="{FF2B5EF4-FFF2-40B4-BE49-F238E27FC236}">
              <a16:creationId xmlns:a16="http://schemas.microsoft.com/office/drawing/2014/main" id="{00000000-0008-0000-0E00-000065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4" name="正方形/長方形 613">
          <a:extLst>
            <a:ext uri="{FF2B5EF4-FFF2-40B4-BE49-F238E27FC236}">
              <a16:creationId xmlns:a16="http://schemas.microsoft.com/office/drawing/2014/main" id="{00000000-0008-0000-0E00-000066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5" name="正方形/長方形 614">
          <a:extLst>
            <a:ext uri="{FF2B5EF4-FFF2-40B4-BE49-F238E27FC236}">
              <a16:creationId xmlns:a16="http://schemas.microsoft.com/office/drawing/2014/main" id="{00000000-0008-0000-0E00-000067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6" name="正方形/長方形 615">
          <a:extLst>
            <a:ext uri="{FF2B5EF4-FFF2-40B4-BE49-F238E27FC236}">
              <a16:creationId xmlns:a16="http://schemas.microsoft.com/office/drawing/2014/main" id="{00000000-0008-0000-0E00-000068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7" name="正方形/長方形 616">
          <a:extLst>
            <a:ext uri="{FF2B5EF4-FFF2-40B4-BE49-F238E27FC236}">
              <a16:creationId xmlns:a16="http://schemas.microsoft.com/office/drawing/2014/main" id="{00000000-0008-0000-0E00-000069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8" name="正方形/長方形 617">
          <a:extLst>
            <a:ext uri="{FF2B5EF4-FFF2-40B4-BE49-F238E27FC236}">
              <a16:creationId xmlns:a16="http://schemas.microsoft.com/office/drawing/2014/main" id="{00000000-0008-0000-0E00-00006A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9" name="テキスト ボックス 618">
          <a:extLst>
            <a:ext uri="{FF2B5EF4-FFF2-40B4-BE49-F238E27FC236}">
              <a16:creationId xmlns:a16="http://schemas.microsoft.com/office/drawing/2014/main" id="{00000000-0008-0000-0E00-00006B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0" name="直線コネクタ 619">
          <a:extLst>
            <a:ext uri="{FF2B5EF4-FFF2-40B4-BE49-F238E27FC236}">
              <a16:creationId xmlns:a16="http://schemas.microsoft.com/office/drawing/2014/main" id="{00000000-0008-0000-0E00-00006C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1" name="テキスト ボックス 620">
          <a:extLst>
            <a:ext uri="{FF2B5EF4-FFF2-40B4-BE49-F238E27FC236}">
              <a16:creationId xmlns:a16="http://schemas.microsoft.com/office/drawing/2014/main" id="{00000000-0008-0000-0E00-00006D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22" name="直線コネクタ 621">
          <a:extLst>
            <a:ext uri="{FF2B5EF4-FFF2-40B4-BE49-F238E27FC236}">
              <a16:creationId xmlns:a16="http://schemas.microsoft.com/office/drawing/2014/main" id="{00000000-0008-0000-0E00-00006E02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23" name="テキスト ボックス 622">
          <a:extLst>
            <a:ext uri="{FF2B5EF4-FFF2-40B4-BE49-F238E27FC236}">
              <a16:creationId xmlns:a16="http://schemas.microsoft.com/office/drawing/2014/main" id="{00000000-0008-0000-0E00-00006F02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4" name="直線コネクタ 623">
          <a:extLst>
            <a:ext uri="{FF2B5EF4-FFF2-40B4-BE49-F238E27FC236}">
              <a16:creationId xmlns:a16="http://schemas.microsoft.com/office/drawing/2014/main" id="{00000000-0008-0000-0E00-00007002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5" name="テキスト ボックス 624">
          <a:extLst>
            <a:ext uri="{FF2B5EF4-FFF2-40B4-BE49-F238E27FC236}">
              <a16:creationId xmlns:a16="http://schemas.microsoft.com/office/drawing/2014/main" id="{00000000-0008-0000-0E00-00007102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6" name="直線コネクタ 625">
          <a:extLst>
            <a:ext uri="{FF2B5EF4-FFF2-40B4-BE49-F238E27FC236}">
              <a16:creationId xmlns:a16="http://schemas.microsoft.com/office/drawing/2014/main" id="{00000000-0008-0000-0E00-00007202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7" name="テキスト ボックス 626">
          <a:extLst>
            <a:ext uri="{FF2B5EF4-FFF2-40B4-BE49-F238E27FC236}">
              <a16:creationId xmlns:a16="http://schemas.microsoft.com/office/drawing/2014/main" id="{00000000-0008-0000-0E00-00007302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8" name="直線コネクタ 627">
          <a:extLst>
            <a:ext uri="{FF2B5EF4-FFF2-40B4-BE49-F238E27FC236}">
              <a16:creationId xmlns:a16="http://schemas.microsoft.com/office/drawing/2014/main" id="{00000000-0008-0000-0E00-00007402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9" name="テキスト ボックス 628">
          <a:extLst>
            <a:ext uri="{FF2B5EF4-FFF2-40B4-BE49-F238E27FC236}">
              <a16:creationId xmlns:a16="http://schemas.microsoft.com/office/drawing/2014/main" id="{00000000-0008-0000-0E00-00007502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30" name="直線コネクタ 629">
          <a:extLst>
            <a:ext uri="{FF2B5EF4-FFF2-40B4-BE49-F238E27FC236}">
              <a16:creationId xmlns:a16="http://schemas.microsoft.com/office/drawing/2014/main" id="{00000000-0008-0000-0E00-00007602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31" name="テキスト ボックス 630">
          <a:extLst>
            <a:ext uri="{FF2B5EF4-FFF2-40B4-BE49-F238E27FC236}">
              <a16:creationId xmlns:a16="http://schemas.microsoft.com/office/drawing/2014/main" id="{00000000-0008-0000-0E00-00007702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2" name="直線コネクタ 631">
          <a:extLst>
            <a:ext uri="{FF2B5EF4-FFF2-40B4-BE49-F238E27FC236}">
              <a16:creationId xmlns:a16="http://schemas.microsoft.com/office/drawing/2014/main" id="{00000000-0008-0000-0E00-000078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33" name="テキスト ボックス 632">
          <a:extLst>
            <a:ext uri="{FF2B5EF4-FFF2-40B4-BE49-F238E27FC236}">
              <a16:creationId xmlns:a16="http://schemas.microsoft.com/office/drawing/2014/main" id="{00000000-0008-0000-0E00-00007902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4" name="【学校施設】&#10;有形固定資産減価償却率グラフ枠">
          <a:extLst>
            <a:ext uri="{FF2B5EF4-FFF2-40B4-BE49-F238E27FC236}">
              <a16:creationId xmlns:a16="http://schemas.microsoft.com/office/drawing/2014/main" id="{00000000-0008-0000-0E00-00007A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54</xdr:row>
      <xdr:rowOff>165735</xdr:rowOff>
    </xdr:from>
    <xdr:to>
      <xdr:col>85</xdr:col>
      <xdr:colOff>126364</xdr:colOff>
      <xdr:row>63</xdr:row>
      <xdr:rowOff>85725</xdr:rowOff>
    </xdr:to>
    <xdr:cxnSp macro="">
      <xdr:nvCxnSpPr>
        <xdr:cNvPr id="635" name="直線コネクタ 634">
          <a:extLst>
            <a:ext uri="{FF2B5EF4-FFF2-40B4-BE49-F238E27FC236}">
              <a16:creationId xmlns:a16="http://schemas.microsoft.com/office/drawing/2014/main" id="{00000000-0008-0000-0E00-00007B020000}"/>
            </a:ext>
          </a:extLst>
        </xdr:cNvPr>
        <xdr:cNvCxnSpPr/>
      </xdr:nvCxnSpPr>
      <xdr:spPr>
        <a:xfrm flipV="1">
          <a:off x="16318864" y="9424035"/>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89552</xdr:rowOff>
    </xdr:from>
    <xdr:ext cx="405111" cy="259045"/>
    <xdr:sp macro="" textlink="">
      <xdr:nvSpPr>
        <xdr:cNvPr id="636" name="【学校施設】&#10;有形固定資産減価償却率最小値テキスト">
          <a:extLst>
            <a:ext uri="{FF2B5EF4-FFF2-40B4-BE49-F238E27FC236}">
              <a16:creationId xmlns:a16="http://schemas.microsoft.com/office/drawing/2014/main" id="{00000000-0008-0000-0E00-00007C020000}"/>
            </a:ext>
          </a:extLst>
        </xdr:cNvPr>
        <xdr:cNvSpPr txBox="1"/>
      </xdr:nvSpPr>
      <xdr:spPr>
        <a:xfrm>
          <a:off x="16357600" y="10890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85725</xdr:rowOff>
    </xdr:from>
    <xdr:to>
      <xdr:col>86</xdr:col>
      <xdr:colOff>25400</xdr:colOff>
      <xdr:row>63</xdr:row>
      <xdr:rowOff>85725</xdr:rowOff>
    </xdr:to>
    <xdr:cxnSp macro="">
      <xdr:nvCxnSpPr>
        <xdr:cNvPr id="637" name="直線コネクタ 636">
          <a:extLst>
            <a:ext uri="{FF2B5EF4-FFF2-40B4-BE49-F238E27FC236}">
              <a16:creationId xmlns:a16="http://schemas.microsoft.com/office/drawing/2014/main" id="{00000000-0008-0000-0E00-00007D020000}"/>
            </a:ext>
          </a:extLst>
        </xdr:cNvPr>
        <xdr:cNvCxnSpPr/>
      </xdr:nvCxnSpPr>
      <xdr:spPr>
        <a:xfrm>
          <a:off x="16230600" y="10887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112412</xdr:rowOff>
    </xdr:from>
    <xdr:ext cx="405111" cy="259045"/>
    <xdr:sp macro="" textlink="">
      <xdr:nvSpPr>
        <xdr:cNvPr id="638" name="【学校施設】&#10;有形固定資産減価償却率最大値テキスト">
          <a:extLst>
            <a:ext uri="{FF2B5EF4-FFF2-40B4-BE49-F238E27FC236}">
              <a16:creationId xmlns:a16="http://schemas.microsoft.com/office/drawing/2014/main" id="{00000000-0008-0000-0E00-00007E020000}"/>
            </a:ext>
          </a:extLst>
        </xdr:cNvPr>
        <xdr:cNvSpPr txBox="1"/>
      </xdr:nvSpPr>
      <xdr:spPr>
        <a:xfrm>
          <a:off x="16357600" y="9199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165735</xdr:rowOff>
    </xdr:from>
    <xdr:to>
      <xdr:col>86</xdr:col>
      <xdr:colOff>25400</xdr:colOff>
      <xdr:row>54</xdr:row>
      <xdr:rowOff>165735</xdr:rowOff>
    </xdr:to>
    <xdr:cxnSp macro="">
      <xdr:nvCxnSpPr>
        <xdr:cNvPr id="639" name="直線コネクタ 638">
          <a:extLst>
            <a:ext uri="{FF2B5EF4-FFF2-40B4-BE49-F238E27FC236}">
              <a16:creationId xmlns:a16="http://schemas.microsoft.com/office/drawing/2014/main" id="{00000000-0008-0000-0E00-00007F020000}"/>
            </a:ext>
          </a:extLst>
        </xdr:cNvPr>
        <xdr:cNvCxnSpPr/>
      </xdr:nvCxnSpPr>
      <xdr:spPr>
        <a:xfrm>
          <a:off x="16230600" y="9424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19702</xdr:rowOff>
    </xdr:from>
    <xdr:ext cx="405111" cy="259045"/>
    <xdr:sp macro="" textlink="">
      <xdr:nvSpPr>
        <xdr:cNvPr id="640" name="【学校施設】&#10;有形固定資産減価償却率平均値テキスト">
          <a:extLst>
            <a:ext uri="{FF2B5EF4-FFF2-40B4-BE49-F238E27FC236}">
              <a16:creationId xmlns:a16="http://schemas.microsoft.com/office/drawing/2014/main" id="{00000000-0008-0000-0E00-000080020000}"/>
            </a:ext>
          </a:extLst>
        </xdr:cNvPr>
        <xdr:cNvSpPr txBox="1"/>
      </xdr:nvSpPr>
      <xdr:spPr>
        <a:xfrm>
          <a:off x="16357600" y="101352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168275</xdr:rowOff>
    </xdr:from>
    <xdr:to>
      <xdr:col>85</xdr:col>
      <xdr:colOff>177800</xdr:colOff>
      <xdr:row>60</xdr:row>
      <xdr:rowOff>98425</xdr:rowOff>
    </xdr:to>
    <xdr:sp macro="" textlink="">
      <xdr:nvSpPr>
        <xdr:cNvPr id="641" name="フローチャート: 判断 640">
          <a:extLst>
            <a:ext uri="{FF2B5EF4-FFF2-40B4-BE49-F238E27FC236}">
              <a16:creationId xmlns:a16="http://schemas.microsoft.com/office/drawing/2014/main" id="{00000000-0008-0000-0E00-000081020000}"/>
            </a:ext>
          </a:extLst>
        </xdr:cNvPr>
        <xdr:cNvSpPr/>
      </xdr:nvSpPr>
      <xdr:spPr>
        <a:xfrm>
          <a:off x="16268700" y="1028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170180</xdr:rowOff>
    </xdr:from>
    <xdr:to>
      <xdr:col>81</xdr:col>
      <xdr:colOff>101600</xdr:colOff>
      <xdr:row>60</xdr:row>
      <xdr:rowOff>100330</xdr:rowOff>
    </xdr:to>
    <xdr:sp macro="" textlink="">
      <xdr:nvSpPr>
        <xdr:cNvPr id="642" name="フローチャート: 判断 641">
          <a:extLst>
            <a:ext uri="{FF2B5EF4-FFF2-40B4-BE49-F238E27FC236}">
              <a16:creationId xmlns:a16="http://schemas.microsoft.com/office/drawing/2014/main" id="{00000000-0008-0000-0E00-000082020000}"/>
            </a:ext>
          </a:extLst>
        </xdr:cNvPr>
        <xdr:cNvSpPr/>
      </xdr:nvSpPr>
      <xdr:spPr>
        <a:xfrm>
          <a:off x="154305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132080</xdr:rowOff>
    </xdr:from>
    <xdr:to>
      <xdr:col>76</xdr:col>
      <xdr:colOff>165100</xdr:colOff>
      <xdr:row>60</xdr:row>
      <xdr:rowOff>62230</xdr:rowOff>
    </xdr:to>
    <xdr:sp macro="" textlink="">
      <xdr:nvSpPr>
        <xdr:cNvPr id="643" name="フローチャート: 判断 642">
          <a:extLst>
            <a:ext uri="{FF2B5EF4-FFF2-40B4-BE49-F238E27FC236}">
              <a16:creationId xmlns:a16="http://schemas.microsoft.com/office/drawing/2014/main" id="{00000000-0008-0000-0E00-000083020000}"/>
            </a:ext>
          </a:extLst>
        </xdr:cNvPr>
        <xdr:cNvSpPr/>
      </xdr:nvSpPr>
      <xdr:spPr>
        <a:xfrm>
          <a:off x="145415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118745</xdr:rowOff>
    </xdr:from>
    <xdr:to>
      <xdr:col>72</xdr:col>
      <xdr:colOff>38100</xdr:colOff>
      <xdr:row>60</xdr:row>
      <xdr:rowOff>48895</xdr:rowOff>
    </xdr:to>
    <xdr:sp macro="" textlink="">
      <xdr:nvSpPr>
        <xdr:cNvPr id="644" name="フローチャート: 判断 643">
          <a:extLst>
            <a:ext uri="{FF2B5EF4-FFF2-40B4-BE49-F238E27FC236}">
              <a16:creationId xmlns:a16="http://schemas.microsoft.com/office/drawing/2014/main" id="{00000000-0008-0000-0E00-000084020000}"/>
            </a:ext>
          </a:extLst>
        </xdr:cNvPr>
        <xdr:cNvSpPr/>
      </xdr:nvSpPr>
      <xdr:spPr>
        <a:xfrm>
          <a:off x="13652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101600</xdr:rowOff>
    </xdr:from>
    <xdr:to>
      <xdr:col>67</xdr:col>
      <xdr:colOff>101600</xdr:colOff>
      <xdr:row>60</xdr:row>
      <xdr:rowOff>31750</xdr:rowOff>
    </xdr:to>
    <xdr:sp macro="" textlink="">
      <xdr:nvSpPr>
        <xdr:cNvPr id="645" name="フローチャート: 判断 644">
          <a:extLst>
            <a:ext uri="{FF2B5EF4-FFF2-40B4-BE49-F238E27FC236}">
              <a16:creationId xmlns:a16="http://schemas.microsoft.com/office/drawing/2014/main" id="{00000000-0008-0000-0E00-000085020000}"/>
            </a:ext>
          </a:extLst>
        </xdr:cNvPr>
        <xdr:cNvSpPr/>
      </xdr:nvSpPr>
      <xdr:spPr>
        <a:xfrm>
          <a:off x="12763500" y="1021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00000000-0008-0000-0E00-000086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00000000-0008-0000-0E00-000087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00000000-0008-0000-0E00-000088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00000000-0008-0000-0E00-000089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00000000-0008-0000-0E00-00008A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97790</xdr:rowOff>
    </xdr:from>
    <xdr:to>
      <xdr:col>85</xdr:col>
      <xdr:colOff>177800</xdr:colOff>
      <xdr:row>61</xdr:row>
      <xdr:rowOff>27940</xdr:rowOff>
    </xdr:to>
    <xdr:sp macro="" textlink="">
      <xdr:nvSpPr>
        <xdr:cNvPr id="651" name="楕円 650">
          <a:extLst>
            <a:ext uri="{FF2B5EF4-FFF2-40B4-BE49-F238E27FC236}">
              <a16:creationId xmlns:a16="http://schemas.microsoft.com/office/drawing/2014/main" id="{00000000-0008-0000-0E00-00008B020000}"/>
            </a:ext>
          </a:extLst>
        </xdr:cNvPr>
        <xdr:cNvSpPr/>
      </xdr:nvSpPr>
      <xdr:spPr>
        <a:xfrm>
          <a:off x="16268700" y="1038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76217</xdr:rowOff>
    </xdr:from>
    <xdr:ext cx="405111" cy="259045"/>
    <xdr:sp macro="" textlink="">
      <xdr:nvSpPr>
        <xdr:cNvPr id="652" name="【学校施設】&#10;有形固定資産減価償却率該当値テキスト">
          <a:extLst>
            <a:ext uri="{FF2B5EF4-FFF2-40B4-BE49-F238E27FC236}">
              <a16:creationId xmlns:a16="http://schemas.microsoft.com/office/drawing/2014/main" id="{00000000-0008-0000-0E00-00008C020000}"/>
            </a:ext>
          </a:extLst>
        </xdr:cNvPr>
        <xdr:cNvSpPr txBox="1"/>
      </xdr:nvSpPr>
      <xdr:spPr>
        <a:xfrm>
          <a:off x="16357600" y="1036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67310</xdr:rowOff>
    </xdr:from>
    <xdr:to>
      <xdr:col>81</xdr:col>
      <xdr:colOff>101600</xdr:colOff>
      <xdr:row>60</xdr:row>
      <xdr:rowOff>168910</xdr:rowOff>
    </xdr:to>
    <xdr:sp macro="" textlink="">
      <xdr:nvSpPr>
        <xdr:cNvPr id="653" name="楕円 652">
          <a:extLst>
            <a:ext uri="{FF2B5EF4-FFF2-40B4-BE49-F238E27FC236}">
              <a16:creationId xmlns:a16="http://schemas.microsoft.com/office/drawing/2014/main" id="{00000000-0008-0000-0E00-00008D020000}"/>
            </a:ext>
          </a:extLst>
        </xdr:cNvPr>
        <xdr:cNvSpPr/>
      </xdr:nvSpPr>
      <xdr:spPr>
        <a:xfrm>
          <a:off x="15430500" y="1035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118110</xdr:rowOff>
    </xdr:from>
    <xdr:to>
      <xdr:col>85</xdr:col>
      <xdr:colOff>127000</xdr:colOff>
      <xdr:row>60</xdr:row>
      <xdr:rowOff>148590</xdr:rowOff>
    </xdr:to>
    <xdr:cxnSp macro="">
      <xdr:nvCxnSpPr>
        <xdr:cNvPr id="654" name="直線コネクタ 653">
          <a:extLst>
            <a:ext uri="{FF2B5EF4-FFF2-40B4-BE49-F238E27FC236}">
              <a16:creationId xmlns:a16="http://schemas.microsoft.com/office/drawing/2014/main" id="{00000000-0008-0000-0E00-00008E020000}"/>
            </a:ext>
          </a:extLst>
        </xdr:cNvPr>
        <xdr:cNvCxnSpPr/>
      </xdr:nvCxnSpPr>
      <xdr:spPr>
        <a:xfrm>
          <a:off x="15481300" y="1040511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71120</xdr:rowOff>
    </xdr:from>
    <xdr:to>
      <xdr:col>76</xdr:col>
      <xdr:colOff>165100</xdr:colOff>
      <xdr:row>61</xdr:row>
      <xdr:rowOff>1270</xdr:rowOff>
    </xdr:to>
    <xdr:sp macro="" textlink="">
      <xdr:nvSpPr>
        <xdr:cNvPr id="655" name="楕円 654">
          <a:extLst>
            <a:ext uri="{FF2B5EF4-FFF2-40B4-BE49-F238E27FC236}">
              <a16:creationId xmlns:a16="http://schemas.microsoft.com/office/drawing/2014/main" id="{00000000-0008-0000-0E00-00008F020000}"/>
            </a:ext>
          </a:extLst>
        </xdr:cNvPr>
        <xdr:cNvSpPr/>
      </xdr:nvSpPr>
      <xdr:spPr>
        <a:xfrm>
          <a:off x="145415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118110</xdr:rowOff>
    </xdr:from>
    <xdr:to>
      <xdr:col>81</xdr:col>
      <xdr:colOff>50800</xdr:colOff>
      <xdr:row>60</xdr:row>
      <xdr:rowOff>121920</xdr:rowOff>
    </xdr:to>
    <xdr:cxnSp macro="">
      <xdr:nvCxnSpPr>
        <xdr:cNvPr id="656" name="直線コネクタ 655">
          <a:extLst>
            <a:ext uri="{FF2B5EF4-FFF2-40B4-BE49-F238E27FC236}">
              <a16:creationId xmlns:a16="http://schemas.microsoft.com/office/drawing/2014/main" id="{00000000-0008-0000-0E00-000090020000}"/>
            </a:ext>
          </a:extLst>
        </xdr:cNvPr>
        <xdr:cNvCxnSpPr/>
      </xdr:nvCxnSpPr>
      <xdr:spPr>
        <a:xfrm flipV="1">
          <a:off x="14592300" y="1040511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42545</xdr:rowOff>
    </xdr:from>
    <xdr:to>
      <xdr:col>72</xdr:col>
      <xdr:colOff>38100</xdr:colOff>
      <xdr:row>60</xdr:row>
      <xdr:rowOff>144145</xdr:rowOff>
    </xdr:to>
    <xdr:sp macro="" textlink="">
      <xdr:nvSpPr>
        <xdr:cNvPr id="657" name="楕円 656">
          <a:extLst>
            <a:ext uri="{FF2B5EF4-FFF2-40B4-BE49-F238E27FC236}">
              <a16:creationId xmlns:a16="http://schemas.microsoft.com/office/drawing/2014/main" id="{00000000-0008-0000-0E00-000091020000}"/>
            </a:ext>
          </a:extLst>
        </xdr:cNvPr>
        <xdr:cNvSpPr/>
      </xdr:nvSpPr>
      <xdr:spPr>
        <a:xfrm>
          <a:off x="13652500" y="1032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93345</xdr:rowOff>
    </xdr:from>
    <xdr:to>
      <xdr:col>76</xdr:col>
      <xdr:colOff>114300</xdr:colOff>
      <xdr:row>60</xdr:row>
      <xdr:rowOff>121920</xdr:rowOff>
    </xdr:to>
    <xdr:cxnSp macro="">
      <xdr:nvCxnSpPr>
        <xdr:cNvPr id="658" name="直線コネクタ 657">
          <a:extLst>
            <a:ext uri="{FF2B5EF4-FFF2-40B4-BE49-F238E27FC236}">
              <a16:creationId xmlns:a16="http://schemas.microsoft.com/office/drawing/2014/main" id="{00000000-0008-0000-0E00-000092020000}"/>
            </a:ext>
          </a:extLst>
        </xdr:cNvPr>
        <xdr:cNvCxnSpPr/>
      </xdr:nvCxnSpPr>
      <xdr:spPr>
        <a:xfrm>
          <a:off x="13703300" y="1038034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19685</xdr:rowOff>
    </xdr:from>
    <xdr:to>
      <xdr:col>67</xdr:col>
      <xdr:colOff>101600</xdr:colOff>
      <xdr:row>60</xdr:row>
      <xdr:rowOff>121285</xdr:rowOff>
    </xdr:to>
    <xdr:sp macro="" textlink="">
      <xdr:nvSpPr>
        <xdr:cNvPr id="659" name="楕円 658">
          <a:extLst>
            <a:ext uri="{FF2B5EF4-FFF2-40B4-BE49-F238E27FC236}">
              <a16:creationId xmlns:a16="http://schemas.microsoft.com/office/drawing/2014/main" id="{00000000-0008-0000-0E00-000093020000}"/>
            </a:ext>
          </a:extLst>
        </xdr:cNvPr>
        <xdr:cNvSpPr/>
      </xdr:nvSpPr>
      <xdr:spPr>
        <a:xfrm>
          <a:off x="12763500" y="1030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70485</xdr:rowOff>
    </xdr:from>
    <xdr:to>
      <xdr:col>71</xdr:col>
      <xdr:colOff>177800</xdr:colOff>
      <xdr:row>60</xdr:row>
      <xdr:rowOff>93345</xdr:rowOff>
    </xdr:to>
    <xdr:cxnSp macro="">
      <xdr:nvCxnSpPr>
        <xdr:cNvPr id="660" name="直線コネクタ 659">
          <a:extLst>
            <a:ext uri="{FF2B5EF4-FFF2-40B4-BE49-F238E27FC236}">
              <a16:creationId xmlns:a16="http://schemas.microsoft.com/office/drawing/2014/main" id="{00000000-0008-0000-0E00-000094020000}"/>
            </a:ext>
          </a:extLst>
        </xdr:cNvPr>
        <xdr:cNvCxnSpPr/>
      </xdr:nvCxnSpPr>
      <xdr:spPr>
        <a:xfrm>
          <a:off x="12814300" y="1035748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116857</xdr:rowOff>
    </xdr:from>
    <xdr:ext cx="405111" cy="259045"/>
    <xdr:sp macro="" textlink="">
      <xdr:nvSpPr>
        <xdr:cNvPr id="661" name="n_1aveValue【学校施設】&#10;有形固定資産減価償却率">
          <a:extLst>
            <a:ext uri="{FF2B5EF4-FFF2-40B4-BE49-F238E27FC236}">
              <a16:creationId xmlns:a16="http://schemas.microsoft.com/office/drawing/2014/main" id="{00000000-0008-0000-0E00-000095020000}"/>
            </a:ext>
          </a:extLst>
        </xdr:cNvPr>
        <xdr:cNvSpPr txBox="1"/>
      </xdr:nvSpPr>
      <xdr:spPr>
        <a:xfrm>
          <a:off x="15266044" y="1006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78757</xdr:rowOff>
    </xdr:from>
    <xdr:ext cx="405111" cy="259045"/>
    <xdr:sp macro="" textlink="">
      <xdr:nvSpPr>
        <xdr:cNvPr id="662" name="n_2aveValue【学校施設】&#10;有形固定資産減価償却率">
          <a:extLst>
            <a:ext uri="{FF2B5EF4-FFF2-40B4-BE49-F238E27FC236}">
              <a16:creationId xmlns:a16="http://schemas.microsoft.com/office/drawing/2014/main" id="{00000000-0008-0000-0E00-000096020000}"/>
            </a:ext>
          </a:extLst>
        </xdr:cNvPr>
        <xdr:cNvSpPr txBox="1"/>
      </xdr:nvSpPr>
      <xdr:spPr>
        <a:xfrm>
          <a:off x="14389744" y="1002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65422</xdr:rowOff>
    </xdr:from>
    <xdr:ext cx="405111" cy="259045"/>
    <xdr:sp macro="" textlink="">
      <xdr:nvSpPr>
        <xdr:cNvPr id="663" name="n_3aveValue【学校施設】&#10;有形固定資産減価償却率">
          <a:extLst>
            <a:ext uri="{FF2B5EF4-FFF2-40B4-BE49-F238E27FC236}">
              <a16:creationId xmlns:a16="http://schemas.microsoft.com/office/drawing/2014/main" id="{00000000-0008-0000-0E00-000097020000}"/>
            </a:ext>
          </a:extLst>
        </xdr:cNvPr>
        <xdr:cNvSpPr txBox="1"/>
      </xdr:nvSpPr>
      <xdr:spPr>
        <a:xfrm>
          <a:off x="13500744" y="1000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48277</xdr:rowOff>
    </xdr:from>
    <xdr:ext cx="405111" cy="259045"/>
    <xdr:sp macro="" textlink="">
      <xdr:nvSpPr>
        <xdr:cNvPr id="664" name="n_4aveValue【学校施設】&#10;有形固定資産減価償却率">
          <a:extLst>
            <a:ext uri="{FF2B5EF4-FFF2-40B4-BE49-F238E27FC236}">
              <a16:creationId xmlns:a16="http://schemas.microsoft.com/office/drawing/2014/main" id="{00000000-0008-0000-0E00-000098020000}"/>
            </a:ext>
          </a:extLst>
        </xdr:cNvPr>
        <xdr:cNvSpPr txBox="1"/>
      </xdr:nvSpPr>
      <xdr:spPr>
        <a:xfrm>
          <a:off x="12611744" y="999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160037</xdr:rowOff>
    </xdr:from>
    <xdr:ext cx="405111" cy="259045"/>
    <xdr:sp macro="" textlink="">
      <xdr:nvSpPr>
        <xdr:cNvPr id="665" name="n_1mainValue【学校施設】&#10;有形固定資産減価償却率">
          <a:extLst>
            <a:ext uri="{FF2B5EF4-FFF2-40B4-BE49-F238E27FC236}">
              <a16:creationId xmlns:a16="http://schemas.microsoft.com/office/drawing/2014/main" id="{00000000-0008-0000-0E00-000099020000}"/>
            </a:ext>
          </a:extLst>
        </xdr:cNvPr>
        <xdr:cNvSpPr txBox="1"/>
      </xdr:nvSpPr>
      <xdr:spPr>
        <a:xfrm>
          <a:off x="15266044" y="10447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163847</xdr:rowOff>
    </xdr:from>
    <xdr:ext cx="405111" cy="259045"/>
    <xdr:sp macro="" textlink="">
      <xdr:nvSpPr>
        <xdr:cNvPr id="666" name="n_2mainValue【学校施設】&#10;有形固定資産減価償却率">
          <a:extLst>
            <a:ext uri="{FF2B5EF4-FFF2-40B4-BE49-F238E27FC236}">
              <a16:creationId xmlns:a16="http://schemas.microsoft.com/office/drawing/2014/main" id="{00000000-0008-0000-0E00-00009A020000}"/>
            </a:ext>
          </a:extLst>
        </xdr:cNvPr>
        <xdr:cNvSpPr txBox="1"/>
      </xdr:nvSpPr>
      <xdr:spPr>
        <a:xfrm>
          <a:off x="14389744" y="1045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135272</xdr:rowOff>
    </xdr:from>
    <xdr:ext cx="405111" cy="259045"/>
    <xdr:sp macro="" textlink="">
      <xdr:nvSpPr>
        <xdr:cNvPr id="667" name="n_3mainValue【学校施設】&#10;有形固定資産減価償却率">
          <a:extLst>
            <a:ext uri="{FF2B5EF4-FFF2-40B4-BE49-F238E27FC236}">
              <a16:creationId xmlns:a16="http://schemas.microsoft.com/office/drawing/2014/main" id="{00000000-0008-0000-0E00-00009B020000}"/>
            </a:ext>
          </a:extLst>
        </xdr:cNvPr>
        <xdr:cNvSpPr txBox="1"/>
      </xdr:nvSpPr>
      <xdr:spPr>
        <a:xfrm>
          <a:off x="13500744" y="1042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112412</xdr:rowOff>
    </xdr:from>
    <xdr:ext cx="405111" cy="259045"/>
    <xdr:sp macro="" textlink="">
      <xdr:nvSpPr>
        <xdr:cNvPr id="668" name="n_4mainValue【学校施設】&#10;有形固定資産減価償却率">
          <a:extLst>
            <a:ext uri="{FF2B5EF4-FFF2-40B4-BE49-F238E27FC236}">
              <a16:creationId xmlns:a16="http://schemas.microsoft.com/office/drawing/2014/main" id="{00000000-0008-0000-0E00-00009C020000}"/>
            </a:ext>
          </a:extLst>
        </xdr:cNvPr>
        <xdr:cNvSpPr txBox="1"/>
      </xdr:nvSpPr>
      <xdr:spPr>
        <a:xfrm>
          <a:off x="12611744" y="10399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9" name="正方形/長方形 668">
          <a:extLst>
            <a:ext uri="{FF2B5EF4-FFF2-40B4-BE49-F238E27FC236}">
              <a16:creationId xmlns:a16="http://schemas.microsoft.com/office/drawing/2014/main" id="{00000000-0008-0000-0E00-00009D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0" name="正方形/長方形 669">
          <a:extLst>
            <a:ext uri="{FF2B5EF4-FFF2-40B4-BE49-F238E27FC236}">
              <a16:creationId xmlns:a16="http://schemas.microsoft.com/office/drawing/2014/main" id="{00000000-0008-0000-0E00-00009E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1" name="正方形/長方形 670">
          <a:extLst>
            <a:ext uri="{FF2B5EF4-FFF2-40B4-BE49-F238E27FC236}">
              <a16:creationId xmlns:a16="http://schemas.microsoft.com/office/drawing/2014/main" id="{00000000-0008-0000-0E00-00009F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2" name="正方形/長方形 671">
          <a:extLst>
            <a:ext uri="{FF2B5EF4-FFF2-40B4-BE49-F238E27FC236}">
              <a16:creationId xmlns:a16="http://schemas.microsoft.com/office/drawing/2014/main" id="{00000000-0008-0000-0E00-0000A0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3" name="正方形/長方形 672">
          <a:extLst>
            <a:ext uri="{FF2B5EF4-FFF2-40B4-BE49-F238E27FC236}">
              <a16:creationId xmlns:a16="http://schemas.microsoft.com/office/drawing/2014/main" id="{00000000-0008-0000-0E00-0000A1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4" name="正方形/長方形 673">
          <a:extLst>
            <a:ext uri="{FF2B5EF4-FFF2-40B4-BE49-F238E27FC236}">
              <a16:creationId xmlns:a16="http://schemas.microsoft.com/office/drawing/2014/main" id="{00000000-0008-0000-0E00-0000A2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5" name="正方形/長方形 674">
          <a:extLst>
            <a:ext uri="{FF2B5EF4-FFF2-40B4-BE49-F238E27FC236}">
              <a16:creationId xmlns:a16="http://schemas.microsoft.com/office/drawing/2014/main" id="{00000000-0008-0000-0E00-0000A3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6" name="正方形/長方形 675">
          <a:extLst>
            <a:ext uri="{FF2B5EF4-FFF2-40B4-BE49-F238E27FC236}">
              <a16:creationId xmlns:a16="http://schemas.microsoft.com/office/drawing/2014/main" id="{00000000-0008-0000-0E00-0000A4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7" name="テキスト ボックス 676">
          <a:extLst>
            <a:ext uri="{FF2B5EF4-FFF2-40B4-BE49-F238E27FC236}">
              <a16:creationId xmlns:a16="http://schemas.microsoft.com/office/drawing/2014/main" id="{00000000-0008-0000-0E00-0000A5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8" name="直線コネクタ 677">
          <a:extLst>
            <a:ext uri="{FF2B5EF4-FFF2-40B4-BE49-F238E27FC236}">
              <a16:creationId xmlns:a16="http://schemas.microsoft.com/office/drawing/2014/main" id="{00000000-0008-0000-0E00-0000A6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9" name="直線コネクタ 678">
          <a:extLst>
            <a:ext uri="{FF2B5EF4-FFF2-40B4-BE49-F238E27FC236}">
              <a16:creationId xmlns:a16="http://schemas.microsoft.com/office/drawing/2014/main" id="{00000000-0008-0000-0E00-0000A7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80" name="テキスト ボックス 679">
          <a:extLst>
            <a:ext uri="{FF2B5EF4-FFF2-40B4-BE49-F238E27FC236}">
              <a16:creationId xmlns:a16="http://schemas.microsoft.com/office/drawing/2014/main" id="{00000000-0008-0000-0E00-0000A8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1" name="直線コネクタ 680">
          <a:extLst>
            <a:ext uri="{FF2B5EF4-FFF2-40B4-BE49-F238E27FC236}">
              <a16:creationId xmlns:a16="http://schemas.microsoft.com/office/drawing/2014/main" id="{00000000-0008-0000-0E00-0000A9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2" name="テキスト ボックス 681">
          <a:extLst>
            <a:ext uri="{FF2B5EF4-FFF2-40B4-BE49-F238E27FC236}">
              <a16:creationId xmlns:a16="http://schemas.microsoft.com/office/drawing/2014/main" id="{00000000-0008-0000-0E00-0000AA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3" name="直線コネクタ 682">
          <a:extLst>
            <a:ext uri="{FF2B5EF4-FFF2-40B4-BE49-F238E27FC236}">
              <a16:creationId xmlns:a16="http://schemas.microsoft.com/office/drawing/2014/main" id="{00000000-0008-0000-0E00-0000AB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684" name="テキスト ボックス 683">
          <a:extLst>
            <a:ext uri="{FF2B5EF4-FFF2-40B4-BE49-F238E27FC236}">
              <a16:creationId xmlns:a16="http://schemas.microsoft.com/office/drawing/2014/main" id="{00000000-0008-0000-0E00-0000AC020000}"/>
            </a:ext>
          </a:extLst>
        </xdr:cNvPr>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5" name="直線コネクタ 684">
          <a:extLst>
            <a:ext uri="{FF2B5EF4-FFF2-40B4-BE49-F238E27FC236}">
              <a16:creationId xmlns:a16="http://schemas.microsoft.com/office/drawing/2014/main" id="{00000000-0008-0000-0E00-0000AD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686" name="テキスト ボックス 685">
          <a:extLst>
            <a:ext uri="{FF2B5EF4-FFF2-40B4-BE49-F238E27FC236}">
              <a16:creationId xmlns:a16="http://schemas.microsoft.com/office/drawing/2014/main" id="{00000000-0008-0000-0E00-0000AE020000}"/>
            </a:ext>
          </a:extLst>
        </xdr:cNvPr>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7" name="直線コネクタ 686">
          <a:extLst>
            <a:ext uri="{FF2B5EF4-FFF2-40B4-BE49-F238E27FC236}">
              <a16:creationId xmlns:a16="http://schemas.microsoft.com/office/drawing/2014/main" id="{00000000-0008-0000-0E00-0000AF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688" name="テキスト ボックス 687">
          <a:extLst>
            <a:ext uri="{FF2B5EF4-FFF2-40B4-BE49-F238E27FC236}">
              <a16:creationId xmlns:a16="http://schemas.microsoft.com/office/drawing/2014/main" id="{00000000-0008-0000-0E00-0000B0020000}"/>
            </a:ext>
          </a:extLst>
        </xdr:cNvPr>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9" name="直線コネクタ 688">
          <a:extLst>
            <a:ext uri="{FF2B5EF4-FFF2-40B4-BE49-F238E27FC236}">
              <a16:creationId xmlns:a16="http://schemas.microsoft.com/office/drawing/2014/main" id="{00000000-0008-0000-0E00-0000B1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90" name="テキスト ボックス 689">
          <a:extLst>
            <a:ext uri="{FF2B5EF4-FFF2-40B4-BE49-F238E27FC236}">
              <a16:creationId xmlns:a16="http://schemas.microsoft.com/office/drawing/2014/main" id="{00000000-0008-0000-0E00-0000B2020000}"/>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1" name="【学校施設】&#10;一人当たり面積グラフ枠">
          <a:extLst>
            <a:ext uri="{FF2B5EF4-FFF2-40B4-BE49-F238E27FC236}">
              <a16:creationId xmlns:a16="http://schemas.microsoft.com/office/drawing/2014/main" id="{00000000-0008-0000-0E00-0000B3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22555</xdr:rowOff>
    </xdr:from>
    <xdr:to>
      <xdr:col>116</xdr:col>
      <xdr:colOff>62864</xdr:colOff>
      <xdr:row>63</xdr:row>
      <xdr:rowOff>129311</xdr:rowOff>
    </xdr:to>
    <xdr:cxnSp macro="">
      <xdr:nvCxnSpPr>
        <xdr:cNvPr id="692" name="直線コネクタ 691">
          <a:extLst>
            <a:ext uri="{FF2B5EF4-FFF2-40B4-BE49-F238E27FC236}">
              <a16:creationId xmlns:a16="http://schemas.microsoft.com/office/drawing/2014/main" id="{00000000-0008-0000-0E00-0000B4020000}"/>
            </a:ext>
          </a:extLst>
        </xdr:cNvPr>
        <xdr:cNvCxnSpPr/>
      </xdr:nvCxnSpPr>
      <xdr:spPr>
        <a:xfrm flipV="1">
          <a:off x="22160864" y="9623755"/>
          <a:ext cx="0" cy="13069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133138</xdr:rowOff>
    </xdr:from>
    <xdr:ext cx="469744" cy="259045"/>
    <xdr:sp macro="" textlink="">
      <xdr:nvSpPr>
        <xdr:cNvPr id="693" name="【学校施設】&#10;一人当たり面積最小値テキスト">
          <a:extLst>
            <a:ext uri="{FF2B5EF4-FFF2-40B4-BE49-F238E27FC236}">
              <a16:creationId xmlns:a16="http://schemas.microsoft.com/office/drawing/2014/main" id="{00000000-0008-0000-0E00-0000B5020000}"/>
            </a:ext>
          </a:extLst>
        </xdr:cNvPr>
        <xdr:cNvSpPr txBox="1"/>
      </xdr:nvSpPr>
      <xdr:spPr>
        <a:xfrm>
          <a:off x="22199600" y="10934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129311</xdr:rowOff>
    </xdr:from>
    <xdr:to>
      <xdr:col>116</xdr:col>
      <xdr:colOff>152400</xdr:colOff>
      <xdr:row>63</xdr:row>
      <xdr:rowOff>129311</xdr:rowOff>
    </xdr:to>
    <xdr:cxnSp macro="">
      <xdr:nvCxnSpPr>
        <xdr:cNvPr id="694" name="直線コネクタ 693">
          <a:extLst>
            <a:ext uri="{FF2B5EF4-FFF2-40B4-BE49-F238E27FC236}">
              <a16:creationId xmlns:a16="http://schemas.microsoft.com/office/drawing/2014/main" id="{00000000-0008-0000-0E00-0000B6020000}"/>
            </a:ext>
          </a:extLst>
        </xdr:cNvPr>
        <xdr:cNvCxnSpPr/>
      </xdr:nvCxnSpPr>
      <xdr:spPr>
        <a:xfrm>
          <a:off x="22072600" y="10930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140682</xdr:rowOff>
    </xdr:from>
    <xdr:ext cx="534377" cy="259045"/>
    <xdr:sp macro="" textlink="">
      <xdr:nvSpPr>
        <xdr:cNvPr id="695" name="【学校施設】&#10;一人当たり面積最大値テキスト">
          <a:extLst>
            <a:ext uri="{FF2B5EF4-FFF2-40B4-BE49-F238E27FC236}">
              <a16:creationId xmlns:a16="http://schemas.microsoft.com/office/drawing/2014/main" id="{00000000-0008-0000-0E00-0000B7020000}"/>
            </a:ext>
          </a:extLst>
        </xdr:cNvPr>
        <xdr:cNvSpPr txBox="1"/>
      </xdr:nvSpPr>
      <xdr:spPr>
        <a:xfrm>
          <a:off x="22199600" y="9398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22555</xdr:rowOff>
    </xdr:from>
    <xdr:to>
      <xdr:col>116</xdr:col>
      <xdr:colOff>152400</xdr:colOff>
      <xdr:row>56</xdr:row>
      <xdr:rowOff>22555</xdr:rowOff>
    </xdr:to>
    <xdr:cxnSp macro="">
      <xdr:nvCxnSpPr>
        <xdr:cNvPr id="696" name="直線コネクタ 695">
          <a:extLst>
            <a:ext uri="{FF2B5EF4-FFF2-40B4-BE49-F238E27FC236}">
              <a16:creationId xmlns:a16="http://schemas.microsoft.com/office/drawing/2014/main" id="{00000000-0008-0000-0E00-0000B8020000}"/>
            </a:ext>
          </a:extLst>
        </xdr:cNvPr>
        <xdr:cNvCxnSpPr/>
      </xdr:nvCxnSpPr>
      <xdr:spPr>
        <a:xfrm>
          <a:off x="22072600" y="9623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127830</xdr:rowOff>
    </xdr:from>
    <xdr:ext cx="469744" cy="259045"/>
    <xdr:sp macro="" textlink="">
      <xdr:nvSpPr>
        <xdr:cNvPr id="697" name="【学校施設】&#10;一人当たり面積平均値テキスト">
          <a:extLst>
            <a:ext uri="{FF2B5EF4-FFF2-40B4-BE49-F238E27FC236}">
              <a16:creationId xmlns:a16="http://schemas.microsoft.com/office/drawing/2014/main" id="{00000000-0008-0000-0E00-0000B9020000}"/>
            </a:ext>
          </a:extLst>
        </xdr:cNvPr>
        <xdr:cNvSpPr txBox="1"/>
      </xdr:nvSpPr>
      <xdr:spPr>
        <a:xfrm>
          <a:off x="22199600" y="105862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104953</xdr:rowOff>
    </xdr:from>
    <xdr:to>
      <xdr:col>116</xdr:col>
      <xdr:colOff>114300</xdr:colOff>
      <xdr:row>63</xdr:row>
      <xdr:rowOff>35103</xdr:rowOff>
    </xdr:to>
    <xdr:sp macro="" textlink="">
      <xdr:nvSpPr>
        <xdr:cNvPr id="698" name="フローチャート: 判断 697">
          <a:extLst>
            <a:ext uri="{FF2B5EF4-FFF2-40B4-BE49-F238E27FC236}">
              <a16:creationId xmlns:a16="http://schemas.microsoft.com/office/drawing/2014/main" id="{00000000-0008-0000-0E00-0000BA020000}"/>
            </a:ext>
          </a:extLst>
        </xdr:cNvPr>
        <xdr:cNvSpPr/>
      </xdr:nvSpPr>
      <xdr:spPr>
        <a:xfrm>
          <a:off x="22110700" y="10734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113487</xdr:rowOff>
    </xdr:from>
    <xdr:to>
      <xdr:col>112</xdr:col>
      <xdr:colOff>38100</xdr:colOff>
      <xdr:row>63</xdr:row>
      <xdr:rowOff>43637</xdr:rowOff>
    </xdr:to>
    <xdr:sp macro="" textlink="">
      <xdr:nvSpPr>
        <xdr:cNvPr id="699" name="フローチャート: 判断 698">
          <a:extLst>
            <a:ext uri="{FF2B5EF4-FFF2-40B4-BE49-F238E27FC236}">
              <a16:creationId xmlns:a16="http://schemas.microsoft.com/office/drawing/2014/main" id="{00000000-0008-0000-0E00-0000BB020000}"/>
            </a:ext>
          </a:extLst>
        </xdr:cNvPr>
        <xdr:cNvSpPr/>
      </xdr:nvSpPr>
      <xdr:spPr>
        <a:xfrm>
          <a:off x="21272500" y="10743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119431</xdr:rowOff>
    </xdr:from>
    <xdr:to>
      <xdr:col>107</xdr:col>
      <xdr:colOff>101600</xdr:colOff>
      <xdr:row>63</xdr:row>
      <xdr:rowOff>49581</xdr:rowOff>
    </xdr:to>
    <xdr:sp macro="" textlink="">
      <xdr:nvSpPr>
        <xdr:cNvPr id="700" name="フローチャート: 判断 699">
          <a:extLst>
            <a:ext uri="{FF2B5EF4-FFF2-40B4-BE49-F238E27FC236}">
              <a16:creationId xmlns:a16="http://schemas.microsoft.com/office/drawing/2014/main" id="{00000000-0008-0000-0E00-0000BC020000}"/>
            </a:ext>
          </a:extLst>
        </xdr:cNvPr>
        <xdr:cNvSpPr/>
      </xdr:nvSpPr>
      <xdr:spPr>
        <a:xfrm>
          <a:off x="20383500" y="10749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107924</xdr:rowOff>
    </xdr:from>
    <xdr:to>
      <xdr:col>102</xdr:col>
      <xdr:colOff>165100</xdr:colOff>
      <xdr:row>63</xdr:row>
      <xdr:rowOff>38074</xdr:rowOff>
    </xdr:to>
    <xdr:sp macro="" textlink="">
      <xdr:nvSpPr>
        <xdr:cNvPr id="701" name="フローチャート: 判断 700">
          <a:extLst>
            <a:ext uri="{FF2B5EF4-FFF2-40B4-BE49-F238E27FC236}">
              <a16:creationId xmlns:a16="http://schemas.microsoft.com/office/drawing/2014/main" id="{00000000-0008-0000-0E00-0000BD020000}"/>
            </a:ext>
          </a:extLst>
        </xdr:cNvPr>
        <xdr:cNvSpPr/>
      </xdr:nvSpPr>
      <xdr:spPr>
        <a:xfrm>
          <a:off x="19494500" y="10737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107162</xdr:rowOff>
    </xdr:from>
    <xdr:to>
      <xdr:col>98</xdr:col>
      <xdr:colOff>38100</xdr:colOff>
      <xdr:row>63</xdr:row>
      <xdr:rowOff>37312</xdr:rowOff>
    </xdr:to>
    <xdr:sp macro="" textlink="">
      <xdr:nvSpPr>
        <xdr:cNvPr id="702" name="フローチャート: 判断 701">
          <a:extLst>
            <a:ext uri="{FF2B5EF4-FFF2-40B4-BE49-F238E27FC236}">
              <a16:creationId xmlns:a16="http://schemas.microsoft.com/office/drawing/2014/main" id="{00000000-0008-0000-0E00-0000BE020000}"/>
            </a:ext>
          </a:extLst>
        </xdr:cNvPr>
        <xdr:cNvSpPr/>
      </xdr:nvSpPr>
      <xdr:spPr>
        <a:xfrm>
          <a:off x="18605500" y="10737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00000000-0008-0000-0E00-0000BF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00000000-0008-0000-0E00-0000C0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00000000-0008-0000-0E00-0000C1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00000000-0008-0000-0E00-0000C2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00000000-0008-0000-0E00-0000C3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166827</xdr:rowOff>
    </xdr:from>
    <xdr:to>
      <xdr:col>116</xdr:col>
      <xdr:colOff>114300</xdr:colOff>
      <xdr:row>63</xdr:row>
      <xdr:rowOff>96977</xdr:rowOff>
    </xdr:to>
    <xdr:sp macro="" textlink="">
      <xdr:nvSpPr>
        <xdr:cNvPr id="708" name="楕円 707">
          <a:extLst>
            <a:ext uri="{FF2B5EF4-FFF2-40B4-BE49-F238E27FC236}">
              <a16:creationId xmlns:a16="http://schemas.microsoft.com/office/drawing/2014/main" id="{00000000-0008-0000-0E00-0000C4020000}"/>
            </a:ext>
          </a:extLst>
        </xdr:cNvPr>
        <xdr:cNvSpPr/>
      </xdr:nvSpPr>
      <xdr:spPr>
        <a:xfrm>
          <a:off x="22110700" y="10796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83380</xdr:rowOff>
    </xdr:from>
    <xdr:ext cx="469744" cy="259045"/>
    <xdr:sp macro="" textlink="">
      <xdr:nvSpPr>
        <xdr:cNvPr id="709" name="【学校施設】&#10;一人当たり面積該当値テキスト">
          <a:extLst>
            <a:ext uri="{FF2B5EF4-FFF2-40B4-BE49-F238E27FC236}">
              <a16:creationId xmlns:a16="http://schemas.microsoft.com/office/drawing/2014/main" id="{00000000-0008-0000-0E00-0000C5020000}"/>
            </a:ext>
          </a:extLst>
        </xdr:cNvPr>
        <xdr:cNvSpPr txBox="1"/>
      </xdr:nvSpPr>
      <xdr:spPr>
        <a:xfrm>
          <a:off x="22199600" y="10713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169646</xdr:rowOff>
    </xdr:from>
    <xdr:to>
      <xdr:col>112</xdr:col>
      <xdr:colOff>38100</xdr:colOff>
      <xdr:row>63</xdr:row>
      <xdr:rowOff>99796</xdr:rowOff>
    </xdr:to>
    <xdr:sp macro="" textlink="">
      <xdr:nvSpPr>
        <xdr:cNvPr id="710" name="楕円 709">
          <a:extLst>
            <a:ext uri="{FF2B5EF4-FFF2-40B4-BE49-F238E27FC236}">
              <a16:creationId xmlns:a16="http://schemas.microsoft.com/office/drawing/2014/main" id="{00000000-0008-0000-0E00-0000C6020000}"/>
            </a:ext>
          </a:extLst>
        </xdr:cNvPr>
        <xdr:cNvSpPr/>
      </xdr:nvSpPr>
      <xdr:spPr>
        <a:xfrm>
          <a:off x="21272500" y="10799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46177</xdr:rowOff>
    </xdr:from>
    <xdr:to>
      <xdr:col>116</xdr:col>
      <xdr:colOff>63500</xdr:colOff>
      <xdr:row>63</xdr:row>
      <xdr:rowOff>48996</xdr:rowOff>
    </xdr:to>
    <xdr:cxnSp macro="">
      <xdr:nvCxnSpPr>
        <xdr:cNvPr id="711" name="直線コネクタ 710">
          <a:extLst>
            <a:ext uri="{FF2B5EF4-FFF2-40B4-BE49-F238E27FC236}">
              <a16:creationId xmlns:a16="http://schemas.microsoft.com/office/drawing/2014/main" id="{00000000-0008-0000-0E00-0000C7020000}"/>
            </a:ext>
          </a:extLst>
        </xdr:cNvPr>
        <xdr:cNvCxnSpPr/>
      </xdr:nvCxnSpPr>
      <xdr:spPr>
        <a:xfrm flipV="1">
          <a:off x="21323300" y="10847527"/>
          <a:ext cx="838200" cy="2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788</xdr:rowOff>
    </xdr:from>
    <xdr:to>
      <xdr:col>107</xdr:col>
      <xdr:colOff>101600</xdr:colOff>
      <xdr:row>63</xdr:row>
      <xdr:rowOff>102388</xdr:rowOff>
    </xdr:to>
    <xdr:sp macro="" textlink="">
      <xdr:nvSpPr>
        <xdr:cNvPr id="712" name="楕円 711">
          <a:extLst>
            <a:ext uri="{FF2B5EF4-FFF2-40B4-BE49-F238E27FC236}">
              <a16:creationId xmlns:a16="http://schemas.microsoft.com/office/drawing/2014/main" id="{00000000-0008-0000-0E00-0000C8020000}"/>
            </a:ext>
          </a:extLst>
        </xdr:cNvPr>
        <xdr:cNvSpPr/>
      </xdr:nvSpPr>
      <xdr:spPr>
        <a:xfrm>
          <a:off x="20383500" y="10802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48996</xdr:rowOff>
    </xdr:from>
    <xdr:to>
      <xdr:col>111</xdr:col>
      <xdr:colOff>177800</xdr:colOff>
      <xdr:row>63</xdr:row>
      <xdr:rowOff>51588</xdr:rowOff>
    </xdr:to>
    <xdr:cxnSp macro="">
      <xdr:nvCxnSpPr>
        <xdr:cNvPr id="713" name="直線コネクタ 712">
          <a:extLst>
            <a:ext uri="{FF2B5EF4-FFF2-40B4-BE49-F238E27FC236}">
              <a16:creationId xmlns:a16="http://schemas.microsoft.com/office/drawing/2014/main" id="{00000000-0008-0000-0E00-0000C9020000}"/>
            </a:ext>
          </a:extLst>
        </xdr:cNvPr>
        <xdr:cNvCxnSpPr/>
      </xdr:nvCxnSpPr>
      <xdr:spPr>
        <a:xfrm flipV="1">
          <a:off x="20434300" y="10850346"/>
          <a:ext cx="889000" cy="2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1854</xdr:rowOff>
    </xdr:from>
    <xdr:to>
      <xdr:col>102</xdr:col>
      <xdr:colOff>165100</xdr:colOff>
      <xdr:row>63</xdr:row>
      <xdr:rowOff>103454</xdr:rowOff>
    </xdr:to>
    <xdr:sp macro="" textlink="">
      <xdr:nvSpPr>
        <xdr:cNvPr id="714" name="楕円 713">
          <a:extLst>
            <a:ext uri="{FF2B5EF4-FFF2-40B4-BE49-F238E27FC236}">
              <a16:creationId xmlns:a16="http://schemas.microsoft.com/office/drawing/2014/main" id="{00000000-0008-0000-0E00-0000CA020000}"/>
            </a:ext>
          </a:extLst>
        </xdr:cNvPr>
        <xdr:cNvSpPr/>
      </xdr:nvSpPr>
      <xdr:spPr>
        <a:xfrm>
          <a:off x="19494500" y="10803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51588</xdr:rowOff>
    </xdr:from>
    <xdr:to>
      <xdr:col>107</xdr:col>
      <xdr:colOff>50800</xdr:colOff>
      <xdr:row>63</xdr:row>
      <xdr:rowOff>52654</xdr:rowOff>
    </xdr:to>
    <xdr:cxnSp macro="">
      <xdr:nvCxnSpPr>
        <xdr:cNvPr id="715" name="直線コネクタ 714">
          <a:extLst>
            <a:ext uri="{FF2B5EF4-FFF2-40B4-BE49-F238E27FC236}">
              <a16:creationId xmlns:a16="http://schemas.microsoft.com/office/drawing/2014/main" id="{00000000-0008-0000-0E00-0000CB020000}"/>
            </a:ext>
          </a:extLst>
        </xdr:cNvPr>
        <xdr:cNvCxnSpPr/>
      </xdr:nvCxnSpPr>
      <xdr:spPr>
        <a:xfrm flipV="1">
          <a:off x="19545300" y="10852938"/>
          <a:ext cx="889000" cy="1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2616</xdr:rowOff>
    </xdr:from>
    <xdr:to>
      <xdr:col>98</xdr:col>
      <xdr:colOff>38100</xdr:colOff>
      <xdr:row>63</xdr:row>
      <xdr:rowOff>104216</xdr:rowOff>
    </xdr:to>
    <xdr:sp macro="" textlink="">
      <xdr:nvSpPr>
        <xdr:cNvPr id="716" name="楕円 715">
          <a:extLst>
            <a:ext uri="{FF2B5EF4-FFF2-40B4-BE49-F238E27FC236}">
              <a16:creationId xmlns:a16="http://schemas.microsoft.com/office/drawing/2014/main" id="{00000000-0008-0000-0E00-0000CC020000}"/>
            </a:ext>
          </a:extLst>
        </xdr:cNvPr>
        <xdr:cNvSpPr/>
      </xdr:nvSpPr>
      <xdr:spPr>
        <a:xfrm>
          <a:off x="18605500" y="10803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52654</xdr:rowOff>
    </xdr:from>
    <xdr:to>
      <xdr:col>102</xdr:col>
      <xdr:colOff>114300</xdr:colOff>
      <xdr:row>63</xdr:row>
      <xdr:rowOff>53416</xdr:rowOff>
    </xdr:to>
    <xdr:cxnSp macro="">
      <xdr:nvCxnSpPr>
        <xdr:cNvPr id="717" name="直線コネクタ 716">
          <a:extLst>
            <a:ext uri="{FF2B5EF4-FFF2-40B4-BE49-F238E27FC236}">
              <a16:creationId xmlns:a16="http://schemas.microsoft.com/office/drawing/2014/main" id="{00000000-0008-0000-0E00-0000CD020000}"/>
            </a:ext>
          </a:extLst>
        </xdr:cNvPr>
        <xdr:cNvCxnSpPr/>
      </xdr:nvCxnSpPr>
      <xdr:spPr>
        <a:xfrm flipV="1">
          <a:off x="18656300" y="10854004"/>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60164</xdr:rowOff>
    </xdr:from>
    <xdr:ext cx="469744" cy="259045"/>
    <xdr:sp macro="" textlink="">
      <xdr:nvSpPr>
        <xdr:cNvPr id="718" name="n_1aveValue【学校施設】&#10;一人当たり面積">
          <a:extLst>
            <a:ext uri="{FF2B5EF4-FFF2-40B4-BE49-F238E27FC236}">
              <a16:creationId xmlns:a16="http://schemas.microsoft.com/office/drawing/2014/main" id="{00000000-0008-0000-0E00-0000CE020000}"/>
            </a:ext>
          </a:extLst>
        </xdr:cNvPr>
        <xdr:cNvSpPr txBox="1"/>
      </xdr:nvSpPr>
      <xdr:spPr>
        <a:xfrm>
          <a:off x="21075727" y="10518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66108</xdr:rowOff>
    </xdr:from>
    <xdr:ext cx="469744" cy="259045"/>
    <xdr:sp macro="" textlink="">
      <xdr:nvSpPr>
        <xdr:cNvPr id="719" name="n_2aveValue【学校施設】&#10;一人当たり面積">
          <a:extLst>
            <a:ext uri="{FF2B5EF4-FFF2-40B4-BE49-F238E27FC236}">
              <a16:creationId xmlns:a16="http://schemas.microsoft.com/office/drawing/2014/main" id="{00000000-0008-0000-0E00-0000CF020000}"/>
            </a:ext>
          </a:extLst>
        </xdr:cNvPr>
        <xdr:cNvSpPr txBox="1"/>
      </xdr:nvSpPr>
      <xdr:spPr>
        <a:xfrm>
          <a:off x="20199427" y="10524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54601</xdr:rowOff>
    </xdr:from>
    <xdr:ext cx="469744" cy="259045"/>
    <xdr:sp macro="" textlink="">
      <xdr:nvSpPr>
        <xdr:cNvPr id="720" name="n_3aveValue【学校施設】&#10;一人当たり面積">
          <a:extLst>
            <a:ext uri="{FF2B5EF4-FFF2-40B4-BE49-F238E27FC236}">
              <a16:creationId xmlns:a16="http://schemas.microsoft.com/office/drawing/2014/main" id="{00000000-0008-0000-0E00-0000D0020000}"/>
            </a:ext>
          </a:extLst>
        </xdr:cNvPr>
        <xdr:cNvSpPr txBox="1"/>
      </xdr:nvSpPr>
      <xdr:spPr>
        <a:xfrm>
          <a:off x="19310427" y="10513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53839</xdr:rowOff>
    </xdr:from>
    <xdr:ext cx="469744" cy="259045"/>
    <xdr:sp macro="" textlink="">
      <xdr:nvSpPr>
        <xdr:cNvPr id="721" name="n_4aveValue【学校施設】&#10;一人当たり面積">
          <a:extLst>
            <a:ext uri="{FF2B5EF4-FFF2-40B4-BE49-F238E27FC236}">
              <a16:creationId xmlns:a16="http://schemas.microsoft.com/office/drawing/2014/main" id="{00000000-0008-0000-0E00-0000D1020000}"/>
            </a:ext>
          </a:extLst>
        </xdr:cNvPr>
        <xdr:cNvSpPr txBox="1"/>
      </xdr:nvSpPr>
      <xdr:spPr>
        <a:xfrm>
          <a:off x="18421427" y="10512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90923</xdr:rowOff>
    </xdr:from>
    <xdr:ext cx="469744" cy="259045"/>
    <xdr:sp macro="" textlink="">
      <xdr:nvSpPr>
        <xdr:cNvPr id="722" name="n_1mainValue【学校施設】&#10;一人当たり面積">
          <a:extLst>
            <a:ext uri="{FF2B5EF4-FFF2-40B4-BE49-F238E27FC236}">
              <a16:creationId xmlns:a16="http://schemas.microsoft.com/office/drawing/2014/main" id="{00000000-0008-0000-0E00-0000D2020000}"/>
            </a:ext>
          </a:extLst>
        </xdr:cNvPr>
        <xdr:cNvSpPr txBox="1"/>
      </xdr:nvSpPr>
      <xdr:spPr>
        <a:xfrm>
          <a:off x="21075727" y="10892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93515</xdr:rowOff>
    </xdr:from>
    <xdr:ext cx="469744" cy="259045"/>
    <xdr:sp macro="" textlink="">
      <xdr:nvSpPr>
        <xdr:cNvPr id="723" name="n_2mainValue【学校施設】&#10;一人当たり面積">
          <a:extLst>
            <a:ext uri="{FF2B5EF4-FFF2-40B4-BE49-F238E27FC236}">
              <a16:creationId xmlns:a16="http://schemas.microsoft.com/office/drawing/2014/main" id="{00000000-0008-0000-0E00-0000D3020000}"/>
            </a:ext>
          </a:extLst>
        </xdr:cNvPr>
        <xdr:cNvSpPr txBox="1"/>
      </xdr:nvSpPr>
      <xdr:spPr>
        <a:xfrm>
          <a:off x="20199427" y="10894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94581</xdr:rowOff>
    </xdr:from>
    <xdr:ext cx="469744" cy="259045"/>
    <xdr:sp macro="" textlink="">
      <xdr:nvSpPr>
        <xdr:cNvPr id="724" name="n_3mainValue【学校施設】&#10;一人当たり面積">
          <a:extLst>
            <a:ext uri="{FF2B5EF4-FFF2-40B4-BE49-F238E27FC236}">
              <a16:creationId xmlns:a16="http://schemas.microsoft.com/office/drawing/2014/main" id="{00000000-0008-0000-0E00-0000D4020000}"/>
            </a:ext>
          </a:extLst>
        </xdr:cNvPr>
        <xdr:cNvSpPr txBox="1"/>
      </xdr:nvSpPr>
      <xdr:spPr>
        <a:xfrm>
          <a:off x="19310427" y="10895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95343</xdr:rowOff>
    </xdr:from>
    <xdr:ext cx="469744" cy="259045"/>
    <xdr:sp macro="" textlink="">
      <xdr:nvSpPr>
        <xdr:cNvPr id="725" name="n_4mainValue【学校施設】&#10;一人当たり面積">
          <a:extLst>
            <a:ext uri="{FF2B5EF4-FFF2-40B4-BE49-F238E27FC236}">
              <a16:creationId xmlns:a16="http://schemas.microsoft.com/office/drawing/2014/main" id="{00000000-0008-0000-0E00-0000D5020000}"/>
            </a:ext>
          </a:extLst>
        </xdr:cNvPr>
        <xdr:cNvSpPr txBox="1"/>
      </xdr:nvSpPr>
      <xdr:spPr>
        <a:xfrm>
          <a:off x="18421427" y="10896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6" name="正方形/長方形 725">
          <a:extLst>
            <a:ext uri="{FF2B5EF4-FFF2-40B4-BE49-F238E27FC236}">
              <a16:creationId xmlns:a16="http://schemas.microsoft.com/office/drawing/2014/main" id="{00000000-0008-0000-0E00-0000D6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7" name="正方形/長方形 726">
          <a:extLst>
            <a:ext uri="{FF2B5EF4-FFF2-40B4-BE49-F238E27FC236}">
              <a16:creationId xmlns:a16="http://schemas.microsoft.com/office/drawing/2014/main" id="{00000000-0008-0000-0E00-0000D7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8" name="正方形/長方形 727">
          <a:extLst>
            <a:ext uri="{FF2B5EF4-FFF2-40B4-BE49-F238E27FC236}">
              <a16:creationId xmlns:a16="http://schemas.microsoft.com/office/drawing/2014/main" id="{00000000-0008-0000-0E00-0000D8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9" name="正方形/長方形 728">
          <a:extLst>
            <a:ext uri="{FF2B5EF4-FFF2-40B4-BE49-F238E27FC236}">
              <a16:creationId xmlns:a16="http://schemas.microsoft.com/office/drawing/2014/main" id="{00000000-0008-0000-0E00-0000D9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0" name="正方形/長方形 729">
          <a:extLst>
            <a:ext uri="{FF2B5EF4-FFF2-40B4-BE49-F238E27FC236}">
              <a16:creationId xmlns:a16="http://schemas.microsoft.com/office/drawing/2014/main" id="{00000000-0008-0000-0E00-0000DA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1" name="正方形/長方形 730">
          <a:extLst>
            <a:ext uri="{FF2B5EF4-FFF2-40B4-BE49-F238E27FC236}">
              <a16:creationId xmlns:a16="http://schemas.microsoft.com/office/drawing/2014/main" id="{00000000-0008-0000-0E00-0000DB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2" name="正方形/長方形 731">
          <a:extLst>
            <a:ext uri="{FF2B5EF4-FFF2-40B4-BE49-F238E27FC236}">
              <a16:creationId xmlns:a16="http://schemas.microsoft.com/office/drawing/2014/main" id="{00000000-0008-0000-0E00-0000DC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3" name="正方形/長方形 732">
          <a:extLst>
            <a:ext uri="{FF2B5EF4-FFF2-40B4-BE49-F238E27FC236}">
              <a16:creationId xmlns:a16="http://schemas.microsoft.com/office/drawing/2014/main" id="{00000000-0008-0000-0E00-0000DD02000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34" name="正方形/長方形 733">
          <a:extLst>
            <a:ext uri="{FF2B5EF4-FFF2-40B4-BE49-F238E27FC236}">
              <a16:creationId xmlns:a16="http://schemas.microsoft.com/office/drawing/2014/main" id="{00000000-0008-0000-0E00-0000DE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35" name="正方形/長方形 734">
          <a:extLst>
            <a:ext uri="{FF2B5EF4-FFF2-40B4-BE49-F238E27FC236}">
              <a16:creationId xmlns:a16="http://schemas.microsoft.com/office/drawing/2014/main" id="{00000000-0008-0000-0E00-0000DF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36" name="正方形/長方形 735">
          <a:extLst>
            <a:ext uri="{FF2B5EF4-FFF2-40B4-BE49-F238E27FC236}">
              <a16:creationId xmlns:a16="http://schemas.microsoft.com/office/drawing/2014/main" id="{00000000-0008-0000-0E00-0000E0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37" name="正方形/長方形 736">
          <a:extLst>
            <a:ext uri="{FF2B5EF4-FFF2-40B4-BE49-F238E27FC236}">
              <a16:creationId xmlns:a16="http://schemas.microsoft.com/office/drawing/2014/main" id="{00000000-0008-0000-0E00-0000E1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38" name="正方形/長方形 737">
          <a:extLst>
            <a:ext uri="{FF2B5EF4-FFF2-40B4-BE49-F238E27FC236}">
              <a16:creationId xmlns:a16="http://schemas.microsoft.com/office/drawing/2014/main" id="{00000000-0008-0000-0E00-0000E2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39" name="正方形/長方形 738">
          <a:extLst>
            <a:ext uri="{FF2B5EF4-FFF2-40B4-BE49-F238E27FC236}">
              <a16:creationId xmlns:a16="http://schemas.microsoft.com/office/drawing/2014/main" id="{00000000-0008-0000-0E00-0000E3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40" name="正方形/長方形 739">
          <a:extLst>
            <a:ext uri="{FF2B5EF4-FFF2-40B4-BE49-F238E27FC236}">
              <a16:creationId xmlns:a16="http://schemas.microsoft.com/office/drawing/2014/main" id="{00000000-0008-0000-0E00-0000E4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41" name="正方形/長方形 740">
          <a:extLst>
            <a:ext uri="{FF2B5EF4-FFF2-40B4-BE49-F238E27FC236}">
              <a16:creationId xmlns:a16="http://schemas.microsoft.com/office/drawing/2014/main" id="{00000000-0008-0000-0E00-0000E502000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42" name="正方形/長方形 741">
          <a:extLst>
            <a:ext uri="{FF2B5EF4-FFF2-40B4-BE49-F238E27FC236}">
              <a16:creationId xmlns:a16="http://schemas.microsoft.com/office/drawing/2014/main" id="{00000000-0008-0000-0E00-0000E6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3" name="正方形/長方形 742">
          <a:extLst>
            <a:ext uri="{FF2B5EF4-FFF2-40B4-BE49-F238E27FC236}">
              <a16:creationId xmlns:a16="http://schemas.microsoft.com/office/drawing/2014/main" id="{00000000-0008-0000-0E00-0000E7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4" name="正方形/長方形 743">
          <a:extLst>
            <a:ext uri="{FF2B5EF4-FFF2-40B4-BE49-F238E27FC236}">
              <a16:creationId xmlns:a16="http://schemas.microsoft.com/office/drawing/2014/main" id="{00000000-0008-0000-0E00-0000E8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5" name="正方形/長方形 744">
          <a:extLst>
            <a:ext uri="{FF2B5EF4-FFF2-40B4-BE49-F238E27FC236}">
              <a16:creationId xmlns:a16="http://schemas.microsoft.com/office/drawing/2014/main" id="{00000000-0008-0000-0E00-0000E9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6" name="正方形/長方形 745">
          <a:extLst>
            <a:ext uri="{FF2B5EF4-FFF2-40B4-BE49-F238E27FC236}">
              <a16:creationId xmlns:a16="http://schemas.microsoft.com/office/drawing/2014/main" id="{00000000-0008-0000-0E00-0000EA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7" name="正方形/長方形 746">
          <a:extLst>
            <a:ext uri="{FF2B5EF4-FFF2-40B4-BE49-F238E27FC236}">
              <a16:creationId xmlns:a16="http://schemas.microsoft.com/office/drawing/2014/main" id="{00000000-0008-0000-0E00-0000EB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8" name="正方形/長方形 747">
          <a:extLst>
            <a:ext uri="{FF2B5EF4-FFF2-40B4-BE49-F238E27FC236}">
              <a16:creationId xmlns:a16="http://schemas.microsoft.com/office/drawing/2014/main" id="{00000000-0008-0000-0E00-0000EC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9" name="正方形/長方形 748">
          <a:extLst>
            <a:ext uri="{FF2B5EF4-FFF2-40B4-BE49-F238E27FC236}">
              <a16:creationId xmlns:a16="http://schemas.microsoft.com/office/drawing/2014/main" id="{00000000-0008-0000-0E00-0000ED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0" name="テキスト ボックス 749">
          <a:extLst>
            <a:ext uri="{FF2B5EF4-FFF2-40B4-BE49-F238E27FC236}">
              <a16:creationId xmlns:a16="http://schemas.microsoft.com/office/drawing/2014/main" id="{00000000-0008-0000-0E00-0000EE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1" name="直線コネクタ 750">
          <a:extLst>
            <a:ext uri="{FF2B5EF4-FFF2-40B4-BE49-F238E27FC236}">
              <a16:creationId xmlns:a16="http://schemas.microsoft.com/office/drawing/2014/main" id="{00000000-0008-0000-0E00-0000EF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2" name="テキスト ボックス 751">
          <a:extLst>
            <a:ext uri="{FF2B5EF4-FFF2-40B4-BE49-F238E27FC236}">
              <a16:creationId xmlns:a16="http://schemas.microsoft.com/office/drawing/2014/main" id="{00000000-0008-0000-0E00-0000F0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3" name="直線コネクタ 752">
          <a:extLst>
            <a:ext uri="{FF2B5EF4-FFF2-40B4-BE49-F238E27FC236}">
              <a16:creationId xmlns:a16="http://schemas.microsoft.com/office/drawing/2014/main" id="{00000000-0008-0000-0E00-0000F1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4" name="テキスト ボックス 753">
          <a:extLst>
            <a:ext uri="{FF2B5EF4-FFF2-40B4-BE49-F238E27FC236}">
              <a16:creationId xmlns:a16="http://schemas.microsoft.com/office/drawing/2014/main" id="{00000000-0008-0000-0E00-0000F202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5" name="直線コネクタ 754">
          <a:extLst>
            <a:ext uri="{FF2B5EF4-FFF2-40B4-BE49-F238E27FC236}">
              <a16:creationId xmlns:a16="http://schemas.microsoft.com/office/drawing/2014/main" id="{00000000-0008-0000-0E00-0000F3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6" name="テキスト ボックス 755">
          <a:extLst>
            <a:ext uri="{FF2B5EF4-FFF2-40B4-BE49-F238E27FC236}">
              <a16:creationId xmlns:a16="http://schemas.microsoft.com/office/drawing/2014/main" id="{00000000-0008-0000-0E00-0000F4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7" name="直線コネクタ 756">
          <a:extLst>
            <a:ext uri="{FF2B5EF4-FFF2-40B4-BE49-F238E27FC236}">
              <a16:creationId xmlns:a16="http://schemas.microsoft.com/office/drawing/2014/main" id="{00000000-0008-0000-0E00-0000F5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8" name="テキスト ボックス 757">
          <a:extLst>
            <a:ext uri="{FF2B5EF4-FFF2-40B4-BE49-F238E27FC236}">
              <a16:creationId xmlns:a16="http://schemas.microsoft.com/office/drawing/2014/main" id="{00000000-0008-0000-0E00-0000F6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9" name="直線コネクタ 758">
          <a:extLst>
            <a:ext uri="{FF2B5EF4-FFF2-40B4-BE49-F238E27FC236}">
              <a16:creationId xmlns:a16="http://schemas.microsoft.com/office/drawing/2014/main" id="{00000000-0008-0000-0E00-0000F7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60" name="テキスト ボックス 759">
          <a:extLst>
            <a:ext uri="{FF2B5EF4-FFF2-40B4-BE49-F238E27FC236}">
              <a16:creationId xmlns:a16="http://schemas.microsoft.com/office/drawing/2014/main" id="{00000000-0008-0000-0E00-0000F8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61" name="直線コネクタ 760">
          <a:extLst>
            <a:ext uri="{FF2B5EF4-FFF2-40B4-BE49-F238E27FC236}">
              <a16:creationId xmlns:a16="http://schemas.microsoft.com/office/drawing/2014/main" id="{00000000-0008-0000-0E00-0000F9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2" name="テキスト ボックス 761">
          <a:extLst>
            <a:ext uri="{FF2B5EF4-FFF2-40B4-BE49-F238E27FC236}">
              <a16:creationId xmlns:a16="http://schemas.microsoft.com/office/drawing/2014/main" id="{00000000-0008-0000-0E00-0000FA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3" name="直線コネクタ 762">
          <a:extLst>
            <a:ext uri="{FF2B5EF4-FFF2-40B4-BE49-F238E27FC236}">
              <a16:creationId xmlns:a16="http://schemas.microsoft.com/office/drawing/2014/main" id="{00000000-0008-0000-0E00-0000FB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4" name="テキスト ボックス 763">
          <a:extLst>
            <a:ext uri="{FF2B5EF4-FFF2-40B4-BE49-F238E27FC236}">
              <a16:creationId xmlns:a16="http://schemas.microsoft.com/office/drawing/2014/main" id="{00000000-0008-0000-0E00-0000FC02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5" name="直線コネクタ 764">
          <a:extLst>
            <a:ext uri="{FF2B5EF4-FFF2-40B4-BE49-F238E27FC236}">
              <a16:creationId xmlns:a16="http://schemas.microsoft.com/office/drawing/2014/main" id="{00000000-0008-0000-0E00-0000FD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6" name="【公民館】&#10;有形固定資産減価償却率グラフ枠">
          <a:extLst>
            <a:ext uri="{FF2B5EF4-FFF2-40B4-BE49-F238E27FC236}">
              <a16:creationId xmlns:a16="http://schemas.microsoft.com/office/drawing/2014/main" id="{00000000-0008-0000-0E00-0000FE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68036</xdr:rowOff>
    </xdr:from>
    <xdr:to>
      <xdr:col>85</xdr:col>
      <xdr:colOff>126364</xdr:colOff>
      <xdr:row>109</xdr:row>
      <xdr:rowOff>35379</xdr:rowOff>
    </xdr:to>
    <xdr:cxnSp macro="">
      <xdr:nvCxnSpPr>
        <xdr:cNvPr id="767" name="直線コネクタ 766">
          <a:extLst>
            <a:ext uri="{FF2B5EF4-FFF2-40B4-BE49-F238E27FC236}">
              <a16:creationId xmlns:a16="http://schemas.microsoft.com/office/drawing/2014/main" id="{00000000-0008-0000-0E00-0000FF020000}"/>
            </a:ext>
          </a:extLst>
        </xdr:cNvPr>
        <xdr:cNvCxnSpPr/>
      </xdr:nvCxnSpPr>
      <xdr:spPr>
        <a:xfrm flipV="1">
          <a:off x="16318864" y="17213036"/>
          <a:ext cx="0" cy="1510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8" name="【公民館】&#10;有形固定資産減価償却率最小値テキスト">
          <a:extLst>
            <a:ext uri="{FF2B5EF4-FFF2-40B4-BE49-F238E27FC236}">
              <a16:creationId xmlns:a16="http://schemas.microsoft.com/office/drawing/2014/main" id="{00000000-0008-0000-0E00-000000030000}"/>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69" name="直線コネクタ 768">
          <a:extLst>
            <a:ext uri="{FF2B5EF4-FFF2-40B4-BE49-F238E27FC236}">
              <a16:creationId xmlns:a16="http://schemas.microsoft.com/office/drawing/2014/main" id="{00000000-0008-0000-0E00-000001030000}"/>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14713</xdr:rowOff>
    </xdr:from>
    <xdr:ext cx="340478" cy="259045"/>
    <xdr:sp macro="" textlink="">
      <xdr:nvSpPr>
        <xdr:cNvPr id="770" name="【公民館】&#10;有形固定資産減価償却率最大値テキスト">
          <a:extLst>
            <a:ext uri="{FF2B5EF4-FFF2-40B4-BE49-F238E27FC236}">
              <a16:creationId xmlns:a16="http://schemas.microsoft.com/office/drawing/2014/main" id="{00000000-0008-0000-0E00-000002030000}"/>
            </a:ext>
          </a:extLst>
        </xdr:cNvPr>
        <xdr:cNvSpPr txBox="1"/>
      </xdr:nvSpPr>
      <xdr:spPr>
        <a:xfrm>
          <a:off x="16357600" y="1698826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68036</xdr:rowOff>
    </xdr:from>
    <xdr:to>
      <xdr:col>86</xdr:col>
      <xdr:colOff>25400</xdr:colOff>
      <xdr:row>100</xdr:row>
      <xdr:rowOff>68036</xdr:rowOff>
    </xdr:to>
    <xdr:cxnSp macro="">
      <xdr:nvCxnSpPr>
        <xdr:cNvPr id="771" name="直線コネクタ 770">
          <a:extLst>
            <a:ext uri="{FF2B5EF4-FFF2-40B4-BE49-F238E27FC236}">
              <a16:creationId xmlns:a16="http://schemas.microsoft.com/office/drawing/2014/main" id="{00000000-0008-0000-0E00-000003030000}"/>
            </a:ext>
          </a:extLst>
        </xdr:cNvPr>
        <xdr:cNvCxnSpPr/>
      </xdr:nvCxnSpPr>
      <xdr:spPr>
        <a:xfrm>
          <a:off x="16230600" y="17213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51543</xdr:rowOff>
    </xdr:from>
    <xdr:ext cx="405111" cy="259045"/>
    <xdr:sp macro="" textlink="">
      <xdr:nvSpPr>
        <xdr:cNvPr id="772" name="【公民館】&#10;有形固定資産減価償却率平均値テキスト">
          <a:extLst>
            <a:ext uri="{FF2B5EF4-FFF2-40B4-BE49-F238E27FC236}">
              <a16:creationId xmlns:a16="http://schemas.microsoft.com/office/drawing/2014/main" id="{00000000-0008-0000-0E00-000004030000}"/>
            </a:ext>
          </a:extLst>
        </xdr:cNvPr>
        <xdr:cNvSpPr txBox="1"/>
      </xdr:nvSpPr>
      <xdr:spPr>
        <a:xfrm>
          <a:off x="16357600" y="180537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28666</xdr:rowOff>
    </xdr:from>
    <xdr:to>
      <xdr:col>85</xdr:col>
      <xdr:colOff>177800</xdr:colOff>
      <xdr:row>106</xdr:row>
      <xdr:rowOff>130266</xdr:rowOff>
    </xdr:to>
    <xdr:sp macro="" textlink="">
      <xdr:nvSpPr>
        <xdr:cNvPr id="773" name="フローチャート: 判断 772">
          <a:extLst>
            <a:ext uri="{FF2B5EF4-FFF2-40B4-BE49-F238E27FC236}">
              <a16:creationId xmlns:a16="http://schemas.microsoft.com/office/drawing/2014/main" id="{00000000-0008-0000-0E00-000005030000}"/>
            </a:ext>
          </a:extLst>
        </xdr:cNvPr>
        <xdr:cNvSpPr/>
      </xdr:nvSpPr>
      <xdr:spPr>
        <a:xfrm>
          <a:off x="16268700" y="18202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142966</xdr:rowOff>
    </xdr:from>
    <xdr:to>
      <xdr:col>81</xdr:col>
      <xdr:colOff>101600</xdr:colOff>
      <xdr:row>106</xdr:row>
      <xdr:rowOff>73116</xdr:rowOff>
    </xdr:to>
    <xdr:sp macro="" textlink="">
      <xdr:nvSpPr>
        <xdr:cNvPr id="774" name="フローチャート: 判断 773">
          <a:extLst>
            <a:ext uri="{FF2B5EF4-FFF2-40B4-BE49-F238E27FC236}">
              <a16:creationId xmlns:a16="http://schemas.microsoft.com/office/drawing/2014/main" id="{00000000-0008-0000-0E00-000006030000}"/>
            </a:ext>
          </a:extLst>
        </xdr:cNvPr>
        <xdr:cNvSpPr/>
      </xdr:nvSpPr>
      <xdr:spPr>
        <a:xfrm>
          <a:off x="15430500" y="1814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115207</xdr:rowOff>
    </xdr:from>
    <xdr:to>
      <xdr:col>76</xdr:col>
      <xdr:colOff>165100</xdr:colOff>
      <xdr:row>106</xdr:row>
      <xdr:rowOff>45357</xdr:rowOff>
    </xdr:to>
    <xdr:sp macro="" textlink="">
      <xdr:nvSpPr>
        <xdr:cNvPr id="775" name="フローチャート: 判断 774">
          <a:extLst>
            <a:ext uri="{FF2B5EF4-FFF2-40B4-BE49-F238E27FC236}">
              <a16:creationId xmlns:a16="http://schemas.microsoft.com/office/drawing/2014/main" id="{00000000-0008-0000-0E00-000007030000}"/>
            </a:ext>
          </a:extLst>
        </xdr:cNvPr>
        <xdr:cNvSpPr/>
      </xdr:nvSpPr>
      <xdr:spPr>
        <a:xfrm>
          <a:off x="14541500" y="1811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123371</xdr:rowOff>
    </xdr:from>
    <xdr:to>
      <xdr:col>72</xdr:col>
      <xdr:colOff>38100</xdr:colOff>
      <xdr:row>106</xdr:row>
      <xdr:rowOff>53521</xdr:rowOff>
    </xdr:to>
    <xdr:sp macro="" textlink="">
      <xdr:nvSpPr>
        <xdr:cNvPr id="776" name="フローチャート: 判断 775">
          <a:extLst>
            <a:ext uri="{FF2B5EF4-FFF2-40B4-BE49-F238E27FC236}">
              <a16:creationId xmlns:a16="http://schemas.microsoft.com/office/drawing/2014/main" id="{00000000-0008-0000-0E00-000008030000}"/>
            </a:ext>
          </a:extLst>
        </xdr:cNvPr>
        <xdr:cNvSpPr/>
      </xdr:nvSpPr>
      <xdr:spPr>
        <a:xfrm>
          <a:off x="13652500" y="1812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110308</xdr:rowOff>
    </xdr:from>
    <xdr:to>
      <xdr:col>67</xdr:col>
      <xdr:colOff>101600</xdr:colOff>
      <xdr:row>106</xdr:row>
      <xdr:rowOff>40458</xdr:rowOff>
    </xdr:to>
    <xdr:sp macro="" textlink="">
      <xdr:nvSpPr>
        <xdr:cNvPr id="777" name="フローチャート: 判断 776">
          <a:extLst>
            <a:ext uri="{FF2B5EF4-FFF2-40B4-BE49-F238E27FC236}">
              <a16:creationId xmlns:a16="http://schemas.microsoft.com/office/drawing/2014/main" id="{00000000-0008-0000-0E00-000009030000}"/>
            </a:ext>
          </a:extLst>
        </xdr:cNvPr>
        <xdr:cNvSpPr/>
      </xdr:nvSpPr>
      <xdr:spPr>
        <a:xfrm>
          <a:off x="12763500" y="1811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00000000-0008-0000-0E00-00000A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00000000-0008-0000-0E00-00000B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00000000-0008-0000-0E00-00000C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1" name="テキスト ボックス 780">
          <a:extLst>
            <a:ext uri="{FF2B5EF4-FFF2-40B4-BE49-F238E27FC236}">
              <a16:creationId xmlns:a16="http://schemas.microsoft.com/office/drawing/2014/main" id="{00000000-0008-0000-0E00-00000D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2" name="テキスト ボックス 781">
          <a:extLst>
            <a:ext uri="{FF2B5EF4-FFF2-40B4-BE49-F238E27FC236}">
              <a16:creationId xmlns:a16="http://schemas.microsoft.com/office/drawing/2014/main" id="{00000000-0008-0000-0E00-00000E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154395</xdr:rowOff>
    </xdr:from>
    <xdr:to>
      <xdr:col>85</xdr:col>
      <xdr:colOff>177800</xdr:colOff>
      <xdr:row>108</xdr:row>
      <xdr:rowOff>84545</xdr:rowOff>
    </xdr:to>
    <xdr:sp macro="" textlink="">
      <xdr:nvSpPr>
        <xdr:cNvPr id="783" name="楕円 782">
          <a:extLst>
            <a:ext uri="{FF2B5EF4-FFF2-40B4-BE49-F238E27FC236}">
              <a16:creationId xmlns:a16="http://schemas.microsoft.com/office/drawing/2014/main" id="{00000000-0008-0000-0E00-00000F030000}"/>
            </a:ext>
          </a:extLst>
        </xdr:cNvPr>
        <xdr:cNvSpPr/>
      </xdr:nvSpPr>
      <xdr:spPr>
        <a:xfrm>
          <a:off x="16268700" y="1849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132822</xdr:rowOff>
    </xdr:from>
    <xdr:ext cx="405111" cy="259045"/>
    <xdr:sp macro="" textlink="">
      <xdr:nvSpPr>
        <xdr:cNvPr id="784" name="【公民館】&#10;有形固定資産減価償却率該当値テキスト">
          <a:extLst>
            <a:ext uri="{FF2B5EF4-FFF2-40B4-BE49-F238E27FC236}">
              <a16:creationId xmlns:a16="http://schemas.microsoft.com/office/drawing/2014/main" id="{00000000-0008-0000-0E00-000010030000}"/>
            </a:ext>
          </a:extLst>
        </xdr:cNvPr>
        <xdr:cNvSpPr txBox="1"/>
      </xdr:nvSpPr>
      <xdr:spPr>
        <a:xfrm>
          <a:off x="16357600" y="1847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129902</xdr:rowOff>
    </xdr:from>
    <xdr:to>
      <xdr:col>81</xdr:col>
      <xdr:colOff>101600</xdr:colOff>
      <xdr:row>108</xdr:row>
      <xdr:rowOff>60052</xdr:rowOff>
    </xdr:to>
    <xdr:sp macro="" textlink="">
      <xdr:nvSpPr>
        <xdr:cNvPr id="785" name="楕円 784">
          <a:extLst>
            <a:ext uri="{FF2B5EF4-FFF2-40B4-BE49-F238E27FC236}">
              <a16:creationId xmlns:a16="http://schemas.microsoft.com/office/drawing/2014/main" id="{00000000-0008-0000-0E00-000011030000}"/>
            </a:ext>
          </a:extLst>
        </xdr:cNvPr>
        <xdr:cNvSpPr/>
      </xdr:nvSpPr>
      <xdr:spPr>
        <a:xfrm>
          <a:off x="15430500" y="18475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9252</xdr:rowOff>
    </xdr:from>
    <xdr:to>
      <xdr:col>85</xdr:col>
      <xdr:colOff>127000</xdr:colOff>
      <xdr:row>108</xdr:row>
      <xdr:rowOff>33745</xdr:rowOff>
    </xdr:to>
    <xdr:cxnSp macro="">
      <xdr:nvCxnSpPr>
        <xdr:cNvPr id="786" name="直線コネクタ 785">
          <a:extLst>
            <a:ext uri="{FF2B5EF4-FFF2-40B4-BE49-F238E27FC236}">
              <a16:creationId xmlns:a16="http://schemas.microsoft.com/office/drawing/2014/main" id="{00000000-0008-0000-0E00-000012030000}"/>
            </a:ext>
          </a:extLst>
        </xdr:cNvPr>
        <xdr:cNvCxnSpPr/>
      </xdr:nvCxnSpPr>
      <xdr:spPr>
        <a:xfrm>
          <a:off x="15481300" y="18525852"/>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105411</xdr:rowOff>
    </xdr:from>
    <xdr:to>
      <xdr:col>76</xdr:col>
      <xdr:colOff>165100</xdr:colOff>
      <xdr:row>108</xdr:row>
      <xdr:rowOff>35561</xdr:rowOff>
    </xdr:to>
    <xdr:sp macro="" textlink="">
      <xdr:nvSpPr>
        <xdr:cNvPr id="787" name="楕円 786">
          <a:extLst>
            <a:ext uri="{FF2B5EF4-FFF2-40B4-BE49-F238E27FC236}">
              <a16:creationId xmlns:a16="http://schemas.microsoft.com/office/drawing/2014/main" id="{00000000-0008-0000-0E00-000013030000}"/>
            </a:ext>
          </a:extLst>
        </xdr:cNvPr>
        <xdr:cNvSpPr/>
      </xdr:nvSpPr>
      <xdr:spPr>
        <a:xfrm>
          <a:off x="14541500" y="1845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156211</xdr:rowOff>
    </xdr:from>
    <xdr:to>
      <xdr:col>81</xdr:col>
      <xdr:colOff>50800</xdr:colOff>
      <xdr:row>108</xdr:row>
      <xdr:rowOff>9252</xdr:rowOff>
    </xdr:to>
    <xdr:cxnSp macro="">
      <xdr:nvCxnSpPr>
        <xdr:cNvPr id="788" name="直線コネクタ 787">
          <a:extLst>
            <a:ext uri="{FF2B5EF4-FFF2-40B4-BE49-F238E27FC236}">
              <a16:creationId xmlns:a16="http://schemas.microsoft.com/office/drawing/2014/main" id="{00000000-0008-0000-0E00-000014030000}"/>
            </a:ext>
          </a:extLst>
        </xdr:cNvPr>
        <xdr:cNvCxnSpPr/>
      </xdr:nvCxnSpPr>
      <xdr:spPr>
        <a:xfrm>
          <a:off x="14592300" y="18501361"/>
          <a:ext cx="889000" cy="24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79284</xdr:rowOff>
    </xdr:from>
    <xdr:to>
      <xdr:col>72</xdr:col>
      <xdr:colOff>38100</xdr:colOff>
      <xdr:row>108</xdr:row>
      <xdr:rowOff>9434</xdr:rowOff>
    </xdr:to>
    <xdr:sp macro="" textlink="">
      <xdr:nvSpPr>
        <xdr:cNvPr id="789" name="楕円 788">
          <a:extLst>
            <a:ext uri="{FF2B5EF4-FFF2-40B4-BE49-F238E27FC236}">
              <a16:creationId xmlns:a16="http://schemas.microsoft.com/office/drawing/2014/main" id="{00000000-0008-0000-0E00-000015030000}"/>
            </a:ext>
          </a:extLst>
        </xdr:cNvPr>
        <xdr:cNvSpPr/>
      </xdr:nvSpPr>
      <xdr:spPr>
        <a:xfrm>
          <a:off x="13652500" y="18424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130084</xdr:rowOff>
    </xdr:from>
    <xdr:to>
      <xdr:col>76</xdr:col>
      <xdr:colOff>114300</xdr:colOff>
      <xdr:row>107</xdr:row>
      <xdr:rowOff>156211</xdr:rowOff>
    </xdr:to>
    <xdr:cxnSp macro="">
      <xdr:nvCxnSpPr>
        <xdr:cNvPr id="790" name="直線コネクタ 789">
          <a:extLst>
            <a:ext uri="{FF2B5EF4-FFF2-40B4-BE49-F238E27FC236}">
              <a16:creationId xmlns:a16="http://schemas.microsoft.com/office/drawing/2014/main" id="{00000000-0008-0000-0E00-000016030000}"/>
            </a:ext>
          </a:extLst>
        </xdr:cNvPr>
        <xdr:cNvCxnSpPr/>
      </xdr:nvCxnSpPr>
      <xdr:spPr>
        <a:xfrm>
          <a:off x="13703300" y="18475234"/>
          <a:ext cx="889000" cy="26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54792</xdr:rowOff>
    </xdr:from>
    <xdr:to>
      <xdr:col>67</xdr:col>
      <xdr:colOff>101600</xdr:colOff>
      <xdr:row>107</xdr:row>
      <xdr:rowOff>156392</xdr:rowOff>
    </xdr:to>
    <xdr:sp macro="" textlink="">
      <xdr:nvSpPr>
        <xdr:cNvPr id="791" name="楕円 790">
          <a:extLst>
            <a:ext uri="{FF2B5EF4-FFF2-40B4-BE49-F238E27FC236}">
              <a16:creationId xmlns:a16="http://schemas.microsoft.com/office/drawing/2014/main" id="{00000000-0008-0000-0E00-000017030000}"/>
            </a:ext>
          </a:extLst>
        </xdr:cNvPr>
        <xdr:cNvSpPr/>
      </xdr:nvSpPr>
      <xdr:spPr>
        <a:xfrm>
          <a:off x="12763500" y="18399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105592</xdr:rowOff>
    </xdr:from>
    <xdr:to>
      <xdr:col>71</xdr:col>
      <xdr:colOff>177800</xdr:colOff>
      <xdr:row>107</xdr:row>
      <xdr:rowOff>130084</xdr:rowOff>
    </xdr:to>
    <xdr:cxnSp macro="">
      <xdr:nvCxnSpPr>
        <xdr:cNvPr id="792" name="直線コネクタ 791">
          <a:extLst>
            <a:ext uri="{FF2B5EF4-FFF2-40B4-BE49-F238E27FC236}">
              <a16:creationId xmlns:a16="http://schemas.microsoft.com/office/drawing/2014/main" id="{00000000-0008-0000-0E00-000018030000}"/>
            </a:ext>
          </a:extLst>
        </xdr:cNvPr>
        <xdr:cNvCxnSpPr/>
      </xdr:nvCxnSpPr>
      <xdr:spPr>
        <a:xfrm>
          <a:off x="12814300" y="18450742"/>
          <a:ext cx="88900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89643</xdr:rowOff>
    </xdr:from>
    <xdr:ext cx="405111" cy="259045"/>
    <xdr:sp macro="" textlink="">
      <xdr:nvSpPr>
        <xdr:cNvPr id="793" name="n_1aveValue【公民館】&#10;有形固定資産減価償却率">
          <a:extLst>
            <a:ext uri="{FF2B5EF4-FFF2-40B4-BE49-F238E27FC236}">
              <a16:creationId xmlns:a16="http://schemas.microsoft.com/office/drawing/2014/main" id="{00000000-0008-0000-0E00-000019030000}"/>
            </a:ext>
          </a:extLst>
        </xdr:cNvPr>
        <xdr:cNvSpPr txBox="1"/>
      </xdr:nvSpPr>
      <xdr:spPr>
        <a:xfrm>
          <a:off x="15266044" y="179204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61884</xdr:rowOff>
    </xdr:from>
    <xdr:ext cx="405111" cy="259045"/>
    <xdr:sp macro="" textlink="">
      <xdr:nvSpPr>
        <xdr:cNvPr id="794" name="n_2aveValue【公民館】&#10;有形固定資産減価償却率">
          <a:extLst>
            <a:ext uri="{FF2B5EF4-FFF2-40B4-BE49-F238E27FC236}">
              <a16:creationId xmlns:a16="http://schemas.microsoft.com/office/drawing/2014/main" id="{00000000-0008-0000-0E00-00001A030000}"/>
            </a:ext>
          </a:extLst>
        </xdr:cNvPr>
        <xdr:cNvSpPr txBox="1"/>
      </xdr:nvSpPr>
      <xdr:spPr>
        <a:xfrm>
          <a:off x="14389744" y="17892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70048</xdr:rowOff>
    </xdr:from>
    <xdr:ext cx="405111" cy="259045"/>
    <xdr:sp macro="" textlink="">
      <xdr:nvSpPr>
        <xdr:cNvPr id="795" name="n_3aveValue【公民館】&#10;有形固定資産減価償却率">
          <a:extLst>
            <a:ext uri="{FF2B5EF4-FFF2-40B4-BE49-F238E27FC236}">
              <a16:creationId xmlns:a16="http://schemas.microsoft.com/office/drawing/2014/main" id="{00000000-0008-0000-0E00-00001B030000}"/>
            </a:ext>
          </a:extLst>
        </xdr:cNvPr>
        <xdr:cNvSpPr txBox="1"/>
      </xdr:nvSpPr>
      <xdr:spPr>
        <a:xfrm>
          <a:off x="13500744" y="179008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56985</xdr:rowOff>
    </xdr:from>
    <xdr:ext cx="405111" cy="259045"/>
    <xdr:sp macro="" textlink="">
      <xdr:nvSpPr>
        <xdr:cNvPr id="796" name="n_4aveValue【公民館】&#10;有形固定資産減価償却率">
          <a:extLst>
            <a:ext uri="{FF2B5EF4-FFF2-40B4-BE49-F238E27FC236}">
              <a16:creationId xmlns:a16="http://schemas.microsoft.com/office/drawing/2014/main" id="{00000000-0008-0000-0E00-00001C030000}"/>
            </a:ext>
          </a:extLst>
        </xdr:cNvPr>
        <xdr:cNvSpPr txBox="1"/>
      </xdr:nvSpPr>
      <xdr:spPr>
        <a:xfrm>
          <a:off x="12611744" y="17887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51179</xdr:rowOff>
    </xdr:from>
    <xdr:ext cx="405111" cy="259045"/>
    <xdr:sp macro="" textlink="">
      <xdr:nvSpPr>
        <xdr:cNvPr id="797" name="n_1mainValue【公民館】&#10;有形固定資産減価償却率">
          <a:extLst>
            <a:ext uri="{FF2B5EF4-FFF2-40B4-BE49-F238E27FC236}">
              <a16:creationId xmlns:a16="http://schemas.microsoft.com/office/drawing/2014/main" id="{00000000-0008-0000-0E00-00001D030000}"/>
            </a:ext>
          </a:extLst>
        </xdr:cNvPr>
        <xdr:cNvSpPr txBox="1"/>
      </xdr:nvSpPr>
      <xdr:spPr>
        <a:xfrm>
          <a:off x="15266044" y="18567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26688</xdr:rowOff>
    </xdr:from>
    <xdr:ext cx="405111" cy="259045"/>
    <xdr:sp macro="" textlink="">
      <xdr:nvSpPr>
        <xdr:cNvPr id="798" name="n_2mainValue【公民館】&#10;有形固定資産減価償却率">
          <a:extLst>
            <a:ext uri="{FF2B5EF4-FFF2-40B4-BE49-F238E27FC236}">
              <a16:creationId xmlns:a16="http://schemas.microsoft.com/office/drawing/2014/main" id="{00000000-0008-0000-0E00-00001E030000}"/>
            </a:ext>
          </a:extLst>
        </xdr:cNvPr>
        <xdr:cNvSpPr txBox="1"/>
      </xdr:nvSpPr>
      <xdr:spPr>
        <a:xfrm>
          <a:off x="14389744" y="18543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561</xdr:rowOff>
    </xdr:from>
    <xdr:ext cx="405111" cy="259045"/>
    <xdr:sp macro="" textlink="">
      <xdr:nvSpPr>
        <xdr:cNvPr id="799" name="n_3mainValue【公民館】&#10;有形固定資産減価償却率">
          <a:extLst>
            <a:ext uri="{FF2B5EF4-FFF2-40B4-BE49-F238E27FC236}">
              <a16:creationId xmlns:a16="http://schemas.microsoft.com/office/drawing/2014/main" id="{00000000-0008-0000-0E00-00001F030000}"/>
            </a:ext>
          </a:extLst>
        </xdr:cNvPr>
        <xdr:cNvSpPr txBox="1"/>
      </xdr:nvSpPr>
      <xdr:spPr>
        <a:xfrm>
          <a:off x="13500744" y="18517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147519</xdr:rowOff>
    </xdr:from>
    <xdr:ext cx="405111" cy="259045"/>
    <xdr:sp macro="" textlink="">
      <xdr:nvSpPr>
        <xdr:cNvPr id="800" name="n_4mainValue【公民館】&#10;有形固定資産減価償却率">
          <a:extLst>
            <a:ext uri="{FF2B5EF4-FFF2-40B4-BE49-F238E27FC236}">
              <a16:creationId xmlns:a16="http://schemas.microsoft.com/office/drawing/2014/main" id="{00000000-0008-0000-0E00-000020030000}"/>
            </a:ext>
          </a:extLst>
        </xdr:cNvPr>
        <xdr:cNvSpPr txBox="1"/>
      </xdr:nvSpPr>
      <xdr:spPr>
        <a:xfrm>
          <a:off x="12611744" y="18492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1" name="正方形/長方形 800">
          <a:extLst>
            <a:ext uri="{FF2B5EF4-FFF2-40B4-BE49-F238E27FC236}">
              <a16:creationId xmlns:a16="http://schemas.microsoft.com/office/drawing/2014/main" id="{00000000-0008-0000-0E00-000021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2" name="正方形/長方形 801">
          <a:extLst>
            <a:ext uri="{FF2B5EF4-FFF2-40B4-BE49-F238E27FC236}">
              <a16:creationId xmlns:a16="http://schemas.microsoft.com/office/drawing/2014/main" id="{00000000-0008-0000-0E00-000022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3" name="正方形/長方形 802">
          <a:extLst>
            <a:ext uri="{FF2B5EF4-FFF2-40B4-BE49-F238E27FC236}">
              <a16:creationId xmlns:a16="http://schemas.microsoft.com/office/drawing/2014/main" id="{00000000-0008-0000-0E00-000023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4" name="正方形/長方形 803">
          <a:extLst>
            <a:ext uri="{FF2B5EF4-FFF2-40B4-BE49-F238E27FC236}">
              <a16:creationId xmlns:a16="http://schemas.microsoft.com/office/drawing/2014/main" id="{00000000-0008-0000-0E00-000024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5" name="正方形/長方形 804">
          <a:extLst>
            <a:ext uri="{FF2B5EF4-FFF2-40B4-BE49-F238E27FC236}">
              <a16:creationId xmlns:a16="http://schemas.microsoft.com/office/drawing/2014/main" id="{00000000-0008-0000-0E00-000025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6" name="正方形/長方形 805">
          <a:extLst>
            <a:ext uri="{FF2B5EF4-FFF2-40B4-BE49-F238E27FC236}">
              <a16:creationId xmlns:a16="http://schemas.microsoft.com/office/drawing/2014/main" id="{00000000-0008-0000-0E00-000026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7" name="正方形/長方形 806">
          <a:extLst>
            <a:ext uri="{FF2B5EF4-FFF2-40B4-BE49-F238E27FC236}">
              <a16:creationId xmlns:a16="http://schemas.microsoft.com/office/drawing/2014/main" id="{00000000-0008-0000-0E00-000027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8" name="正方形/長方形 807">
          <a:extLst>
            <a:ext uri="{FF2B5EF4-FFF2-40B4-BE49-F238E27FC236}">
              <a16:creationId xmlns:a16="http://schemas.microsoft.com/office/drawing/2014/main" id="{00000000-0008-0000-0E00-000028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9" name="テキスト ボックス 808">
          <a:extLst>
            <a:ext uri="{FF2B5EF4-FFF2-40B4-BE49-F238E27FC236}">
              <a16:creationId xmlns:a16="http://schemas.microsoft.com/office/drawing/2014/main" id="{00000000-0008-0000-0E00-000029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0" name="直線コネクタ 809">
          <a:extLst>
            <a:ext uri="{FF2B5EF4-FFF2-40B4-BE49-F238E27FC236}">
              <a16:creationId xmlns:a16="http://schemas.microsoft.com/office/drawing/2014/main" id="{00000000-0008-0000-0E00-00002A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107</xdr:row>
      <xdr:rowOff>133350</xdr:rowOff>
    </xdr:from>
    <xdr:to>
      <xdr:col>120</xdr:col>
      <xdr:colOff>114300</xdr:colOff>
      <xdr:row>107</xdr:row>
      <xdr:rowOff>133350</xdr:rowOff>
    </xdr:to>
    <xdr:cxnSp macro="">
      <xdr:nvCxnSpPr>
        <xdr:cNvPr id="811" name="直線コネクタ 810">
          <a:extLst>
            <a:ext uri="{FF2B5EF4-FFF2-40B4-BE49-F238E27FC236}">
              <a16:creationId xmlns:a16="http://schemas.microsoft.com/office/drawing/2014/main" id="{00000000-0008-0000-0E00-00002B030000}"/>
            </a:ext>
          </a:extLst>
        </xdr:cNvPr>
        <xdr:cNvCxnSpPr/>
      </xdr:nvCxnSpPr>
      <xdr:spPr>
        <a:xfrm>
          <a:off x="18288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812" name="テキスト ボックス 811">
          <a:extLst>
            <a:ext uri="{FF2B5EF4-FFF2-40B4-BE49-F238E27FC236}">
              <a16:creationId xmlns:a16="http://schemas.microsoft.com/office/drawing/2014/main" id="{00000000-0008-0000-0E00-00002C030000}"/>
            </a:ext>
          </a:extLst>
        </xdr:cNvPr>
        <xdr:cNvSpPr txBox="1"/>
      </xdr:nvSpPr>
      <xdr:spPr>
        <a:xfrm>
          <a:off x="17820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3" name="直線コネクタ 812">
          <a:extLst>
            <a:ext uri="{FF2B5EF4-FFF2-40B4-BE49-F238E27FC236}">
              <a16:creationId xmlns:a16="http://schemas.microsoft.com/office/drawing/2014/main" id="{00000000-0008-0000-0E00-00002D03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4" name="テキスト ボックス 813">
          <a:extLst>
            <a:ext uri="{FF2B5EF4-FFF2-40B4-BE49-F238E27FC236}">
              <a16:creationId xmlns:a16="http://schemas.microsoft.com/office/drawing/2014/main" id="{00000000-0008-0000-0E00-00002E03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815" name="直線コネクタ 814">
          <a:extLst>
            <a:ext uri="{FF2B5EF4-FFF2-40B4-BE49-F238E27FC236}">
              <a16:creationId xmlns:a16="http://schemas.microsoft.com/office/drawing/2014/main" id="{00000000-0008-0000-0E00-00002F030000}"/>
            </a:ext>
          </a:extLst>
        </xdr:cNvPr>
        <xdr:cNvCxnSpPr/>
      </xdr:nvCxnSpPr>
      <xdr:spPr>
        <a:xfrm>
          <a:off x="18288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816" name="テキスト ボックス 815">
          <a:extLst>
            <a:ext uri="{FF2B5EF4-FFF2-40B4-BE49-F238E27FC236}">
              <a16:creationId xmlns:a16="http://schemas.microsoft.com/office/drawing/2014/main" id="{00000000-0008-0000-0E00-000030030000}"/>
            </a:ext>
          </a:extLst>
        </xdr:cNvPr>
        <xdr:cNvSpPr txBox="1"/>
      </xdr:nvSpPr>
      <xdr:spPr>
        <a:xfrm>
          <a:off x="17820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7" name="直線コネクタ 816">
          <a:extLst>
            <a:ext uri="{FF2B5EF4-FFF2-40B4-BE49-F238E27FC236}">
              <a16:creationId xmlns:a16="http://schemas.microsoft.com/office/drawing/2014/main" id="{00000000-0008-0000-0E00-000031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8" name="テキスト ボックス 817">
          <a:extLst>
            <a:ext uri="{FF2B5EF4-FFF2-40B4-BE49-F238E27FC236}">
              <a16:creationId xmlns:a16="http://schemas.microsoft.com/office/drawing/2014/main" id="{00000000-0008-0000-0E00-000032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9" name="【公民館】&#10;一人当たり面積グラフ枠">
          <a:extLst>
            <a:ext uri="{FF2B5EF4-FFF2-40B4-BE49-F238E27FC236}">
              <a16:creationId xmlns:a16="http://schemas.microsoft.com/office/drawing/2014/main" id="{00000000-0008-0000-0E00-000033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146495</xdr:rowOff>
    </xdr:from>
    <xdr:to>
      <xdr:col>116</xdr:col>
      <xdr:colOff>62864</xdr:colOff>
      <xdr:row>107</xdr:row>
      <xdr:rowOff>111061</xdr:rowOff>
    </xdr:to>
    <xdr:cxnSp macro="">
      <xdr:nvCxnSpPr>
        <xdr:cNvPr id="820" name="直線コネクタ 819">
          <a:extLst>
            <a:ext uri="{FF2B5EF4-FFF2-40B4-BE49-F238E27FC236}">
              <a16:creationId xmlns:a16="http://schemas.microsoft.com/office/drawing/2014/main" id="{00000000-0008-0000-0E00-000034030000}"/>
            </a:ext>
          </a:extLst>
        </xdr:cNvPr>
        <xdr:cNvCxnSpPr/>
      </xdr:nvCxnSpPr>
      <xdr:spPr>
        <a:xfrm flipV="1">
          <a:off x="22160864" y="17291495"/>
          <a:ext cx="0" cy="1164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114888</xdr:rowOff>
    </xdr:from>
    <xdr:ext cx="469744" cy="259045"/>
    <xdr:sp macro="" textlink="">
      <xdr:nvSpPr>
        <xdr:cNvPr id="821" name="【公民館】&#10;一人当たり面積最小値テキスト">
          <a:extLst>
            <a:ext uri="{FF2B5EF4-FFF2-40B4-BE49-F238E27FC236}">
              <a16:creationId xmlns:a16="http://schemas.microsoft.com/office/drawing/2014/main" id="{00000000-0008-0000-0E00-000035030000}"/>
            </a:ext>
          </a:extLst>
        </xdr:cNvPr>
        <xdr:cNvSpPr txBox="1"/>
      </xdr:nvSpPr>
      <xdr:spPr>
        <a:xfrm>
          <a:off x="22199600" y="18460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111061</xdr:rowOff>
    </xdr:from>
    <xdr:to>
      <xdr:col>116</xdr:col>
      <xdr:colOff>152400</xdr:colOff>
      <xdr:row>107</xdr:row>
      <xdr:rowOff>111061</xdr:rowOff>
    </xdr:to>
    <xdr:cxnSp macro="">
      <xdr:nvCxnSpPr>
        <xdr:cNvPr id="822" name="直線コネクタ 821">
          <a:extLst>
            <a:ext uri="{FF2B5EF4-FFF2-40B4-BE49-F238E27FC236}">
              <a16:creationId xmlns:a16="http://schemas.microsoft.com/office/drawing/2014/main" id="{00000000-0008-0000-0E00-000036030000}"/>
            </a:ext>
          </a:extLst>
        </xdr:cNvPr>
        <xdr:cNvCxnSpPr/>
      </xdr:nvCxnSpPr>
      <xdr:spPr>
        <a:xfrm>
          <a:off x="22072600" y="18456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93172</xdr:rowOff>
    </xdr:from>
    <xdr:ext cx="469744" cy="259045"/>
    <xdr:sp macro="" textlink="">
      <xdr:nvSpPr>
        <xdr:cNvPr id="823" name="【公民館】&#10;一人当たり面積最大値テキスト">
          <a:extLst>
            <a:ext uri="{FF2B5EF4-FFF2-40B4-BE49-F238E27FC236}">
              <a16:creationId xmlns:a16="http://schemas.microsoft.com/office/drawing/2014/main" id="{00000000-0008-0000-0E00-000037030000}"/>
            </a:ext>
          </a:extLst>
        </xdr:cNvPr>
        <xdr:cNvSpPr txBox="1"/>
      </xdr:nvSpPr>
      <xdr:spPr>
        <a:xfrm>
          <a:off x="22199600" y="17066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146495</xdr:rowOff>
    </xdr:from>
    <xdr:to>
      <xdr:col>116</xdr:col>
      <xdr:colOff>152400</xdr:colOff>
      <xdr:row>100</xdr:row>
      <xdr:rowOff>146495</xdr:rowOff>
    </xdr:to>
    <xdr:cxnSp macro="">
      <xdr:nvCxnSpPr>
        <xdr:cNvPr id="824" name="直線コネクタ 823">
          <a:extLst>
            <a:ext uri="{FF2B5EF4-FFF2-40B4-BE49-F238E27FC236}">
              <a16:creationId xmlns:a16="http://schemas.microsoft.com/office/drawing/2014/main" id="{00000000-0008-0000-0E00-000038030000}"/>
            </a:ext>
          </a:extLst>
        </xdr:cNvPr>
        <xdr:cNvCxnSpPr/>
      </xdr:nvCxnSpPr>
      <xdr:spPr>
        <a:xfrm>
          <a:off x="22072600" y="17291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118699</xdr:rowOff>
    </xdr:from>
    <xdr:ext cx="469744" cy="259045"/>
    <xdr:sp macro="" textlink="">
      <xdr:nvSpPr>
        <xdr:cNvPr id="825" name="【公民館】&#10;一人当たり面積平均値テキスト">
          <a:extLst>
            <a:ext uri="{FF2B5EF4-FFF2-40B4-BE49-F238E27FC236}">
              <a16:creationId xmlns:a16="http://schemas.microsoft.com/office/drawing/2014/main" id="{00000000-0008-0000-0E00-000039030000}"/>
            </a:ext>
          </a:extLst>
        </xdr:cNvPr>
        <xdr:cNvSpPr txBox="1"/>
      </xdr:nvSpPr>
      <xdr:spPr>
        <a:xfrm>
          <a:off x="22199600" y="181209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140272</xdr:rowOff>
    </xdr:from>
    <xdr:to>
      <xdr:col>116</xdr:col>
      <xdr:colOff>114300</xdr:colOff>
      <xdr:row>106</xdr:row>
      <xdr:rowOff>70422</xdr:rowOff>
    </xdr:to>
    <xdr:sp macro="" textlink="">
      <xdr:nvSpPr>
        <xdr:cNvPr id="826" name="フローチャート: 判断 825">
          <a:extLst>
            <a:ext uri="{FF2B5EF4-FFF2-40B4-BE49-F238E27FC236}">
              <a16:creationId xmlns:a16="http://schemas.microsoft.com/office/drawing/2014/main" id="{00000000-0008-0000-0E00-00003A030000}"/>
            </a:ext>
          </a:extLst>
        </xdr:cNvPr>
        <xdr:cNvSpPr/>
      </xdr:nvSpPr>
      <xdr:spPr>
        <a:xfrm>
          <a:off x="22110700" y="18142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125413</xdr:rowOff>
    </xdr:from>
    <xdr:to>
      <xdr:col>112</xdr:col>
      <xdr:colOff>38100</xdr:colOff>
      <xdr:row>106</xdr:row>
      <xdr:rowOff>55563</xdr:rowOff>
    </xdr:to>
    <xdr:sp macro="" textlink="">
      <xdr:nvSpPr>
        <xdr:cNvPr id="827" name="フローチャート: 判断 826">
          <a:extLst>
            <a:ext uri="{FF2B5EF4-FFF2-40B4-BE49-F238E27FC236}">
              <a16:creationId xmlns:a16="http://schemas.microsoft.com/office/drawing/2014/main" id="{00000000-0008-0000-0E00-00003B030000}"/>
            </a:ext>
          </a:extLst>
        </xdr:cNvPr>
        <xdr:cNvSpPr/>
      </xdr:nvSpPr>
      <xdr:spPr>
        <a:xfrm>
          <a:off x="21272500" y="18127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136271</xdr:rowOff>
    </xdr:from>
    <xdr:to>
      <xdr:col>107</xdr:col>
      <xdr:colOff>101600</xdr:colOff>
      <xdr:row>106</xdr:row>
      <xdr:rowOff>66421</xdr:rowOff>
    </xdr:to>
    <xdr:sp macro="" textlink="">
      <xdr:nvSpPr>
        <xdr:cNvPr id="828" name="フローチャート: 判断 827">
          <a:extLst>
            <a:ext uri="{FF2B5EF4-FFF2-40B4-BE49-F238E27FC236}">
              <a16:creationId xmlns:a16="http://schemas.microsoft.com/office/drawing/2014/main" id="{00000000-0008-0000-0E00-00003C030000}"/>
            </a:ext>
          </a:extLst>
        </xdr:cNvPr>
        <xdr:cNvSpPr/>
      </xdr:nvSpPr>
      <xdr:spPr>
        <a:xfrm>
          <a:off x="20383500" y="18138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130556</xdr:rowOff>
    </xdr:from>
    <xdr:to>
      <xdr:col>102</xdr:col>
      <xdr:colOff>165100</xdr:colOff>
      <xdr:row>106</xdr:row>
      <xdr:rowOff>60706</xdr:rowOff>
    </xdr:to>
    <xdr:sp macro="" textlink="">
      <xdr:nvSpPr>
        <xdr:cNvPr id="829" name="フローチャート: 判断 828">
          <a:extLst>
            <a:ext uri="{FF2B5EF4-FFF2-40B4-BE49-F238E27FC236}">
              <a16:creationId xmlns:a16="http://schemas.microsoft.com/office/drawing/2014/main" id="{00000000-0008-0000-0E00-00003D030000}"/>
            </a:ext>
          </a:extLst>
        </xdr:cNvPr>
        <xdr:cNvSpPr/>
      </xdr:nvSpPr>
      <xdr:spPr>
        <a:xfrm>
          <a:off x="19494500" y="18132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145986</xdr:rowOff>
    </xdr:from>
    <xdr:to>
      <xdr:col>98</xdr:col>
      <xdr:colOff>38100</xdr:colOff>
      <xdr:row>106</xdr:row>
      <xdr:rowOff>76136</xdr:rowOff>
    </xdr:to>
    <xdr:sp macro="" textlink="">
      <xdr:nvSpPr>
        <xdr:cNvPr id="830" name="フローチャート: 判断 829">
          <a:extLst>
            <a:ext uri="{FF2B5EF4-FFF2-40B4-BE49-F238E27FC236}">
              <a16:creationId xmlns:a16="http://schemas.microsoft.com/office/drawing/2014/main" id="{00000000-0008-0000-0E00-00003E030000}"/>
            </a:ext>
          </a:extLst>
        </xdr:cNvPr>
        <xdr:cNvSpPr/>
      </xdr:nvSpPr>
      <xdr:spPr>
        <a:xfrm>
          <a:off x="18605500" y="18148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00000000-0008-0000-0E00-00003F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00000000-0008-0000-0E00-000040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00000000-0008-0000-0E00-000041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00000000-0008-0000-0E00-000042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00000000-0008-0000-0E00-000043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93980</xdr:rowOff>
    </xdr:from>
    <xdr:to>
      <xdr:col>116</xdr:col>
      <xdr:colOff>114300</xdr:colOff>
      <xdr:row>106</xdr:row>
      <xdr:rowOff>24130</xdr:rowOff>
    </xdr:to>
    <xdr:sp macro="" textlink="">
      <xdr:nvSpPr>
        <xdr:cNvPr id="836" name="楕円 835">
          <a:extLst>
            <a:ext uri="{FF2B5EF4-FFF2-40B4-BE49-F238E27FC236}">
              <a16:creationId xmlns:a16="http://schemas.microsoft.com/office/drawing/2014/main" id="{00000000-0008-0000-0E00-000044030000}"/>
            </a:ext>
          </a:extLst>
        </xdr:cNvPr>
        <xdr:cNvSpPr/>
      </xdr:nvSpPr>
      <xdr:spPr>
        <a:xfrm>
          <a:off x="22110700" y="1809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116857</xdr:rowOff>
    </xdr:from>
    <xdr:ext cx="469744" cy="259045"/>
    <xdr:sp macro="" textlink="">
      <xdr:nvSpPr>
        <xdr:cNvPr id="837" name="【公民館】&#10;一人当たり面積該当値テキスト">
          <a:extLst>
            <a:ext uri="{FF2B5EF4-FFF2-40B4-BE49-F238E27FC236}">
              <a16:creationId xmlns:a16="http://schemas.microsoft.com/office/drawing/2014/main" id="{00000000-0008-0000-0E00-000045030000}"/>
            </a:ext>
          </a:extLst>
        </xdr:cNvPr>
        <xdr:cNvSpPr txBox="1"/>
      </xdr:nvSpPr>
      <xdr:spPr>
        <a:xfrm>
          <a:off x="22199600" y="17947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98552</xdr:rowOff>
    </xdr:from>
    <xdr:to>
      <xdr:col>112</xdr:col>
      <xdr:colOff>38100</xdr:colOff>
      <xdr:row>106</xdr:row>
      <xdr:rowOff>28702</xdr:rowOff>
    </xdr:to>
    <xdr:sp macro="" textlink="">
      <xdr:nvSpPr>
        <xdr:cNvPr id="838" name="楕円 837">
          <a:extLst>
            <a:ext uri="{FF2B5EF4-FFF2-40B4-BE49-F238E27FC236}">
              <a16:creationId xmlns:a16="http://schemas.microsoft.com/office/drawing/2014/main" id="{00000000-0008-0000-0E00-000046030000}"/>
            </a:ext>
          </a:extLst>
        </xdr:cNvPr>
        <xdr:cNvSpPr/>
      </xdr:nvSpPr>
      <xdr:spPr>
        <a:xfrm>
          <a:off x="21272500" y="18100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144780</xdr:rowOff>
    </xdr:from>
    <xdr:to>
      <xdr:col>116</xdr:col>
      <xdr:colOff>63500</xdr:colOff>
      <xdr:row>105</xdr:row>
      <xdr:rowOff>149352</xdr:rowOff>
    </xdr:to>
    <xdr:cxnSp macro="">
      <xdr:nvCxnSpPr>
        <xdr:cNvPr id="839" name="直線コネクタ 838">
          <a:extLst>
            <a:ext uri="{FF2B5EF4-FFF2-40B4-BE49-F238E27FC236}">
              <a16:creationId xmlns:a16="http://schemas.microsoft.com/office/drawing/2014/main" id="{00000000-0008-0000-0E00-000047030000}"/>
            </a:ext>
          </a:extLst>
        </xdr:cNvPr>
        <xdr:cNvCxnSpPr/>
      </xdr:nvCxnSpPr>
      <xdr:spPr>
        <a:xfrm flipV="1">
          <a:off x="21323300" y="1814703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102552</xdr:rowOff>
    </xdr:from>
    <xdr:to>
      <xdr:col>107</xdr:col>
      <xdr:colOff>101600</xdr:colOff>
      <xdr:row>106</xdr:row>
      <xdr:rowOff>32702</xdr:rowOff>
    </xdr:to>
    <xdr:sp macro="" textlink="">
      <xdr:nvSpPr>
        <xdr:cNvPr id="840" name="楕円 839">
          <a:extLst>
            <a:ext uri="{FF2B5EF4-FFF2-40B4-BE49-F238E27FC236}">
              <a16:creationId xmlns:a16="http://schemas.microsoft.com/office/drawing/2014/main" id="{00000000-0008-0000-0E00-000048030000}"/>
            </a:ext>
          </a:extLst>
        </xdr:cNvPr>
        <xdr:cNvSpPr/>
      </xdr:nvSpPr>
      <xdr:spPr>
        <a:xfrm>
          <a:off x="20383500" y="18104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149352</xdr:rowOff>
    </xdr:from>
    <xdr:to>
      <xdr:col>111</xdr:col>
      <xdr:colOff>177800</xdr:colOff>
      <xdr:row>105</xdr:row>
      <xdr:rowOff>153352</xdr:rowOff>
    </xdr:to>
    <xdr:cxnSp macro="">
      <xdr:nvCxnSpPr>
        <xdr:cNvPr id="841" name="直線コネクタ 840">
          <a:extLst>
            <a:ext uri="{FF2B5EF4-FFF2-40B4-BE49-F238E27FC236}">
              <a16:creationId xmlns:a16="http://schemas.microsoft.com/office/drawing/2014/main" id="{00000000-0008-0000-0E00-000049030000}"/>
            </a:ext>
          </a:extLst>
        </xdr:cNvPr>
        <xdr:cNvCxnSpPr/>
      </xdr:nvCxnSpPr>
      <xdr:spPr>
        <a:xfrm flipV="1">
          <a:off x="20434300" y="18151602"/>
          <a:ext cx="889000" cy="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104267</xdr:rowOff>
    </xdr:from>
    <xdr:to>
      <xdr:col>102</xdr:col>
      <xdr:colOff>165100</xdr:colOff>
      <xdr:row>106</xdr:row>
      <xdr:rowOff>34417</xdr:rowOff>
    </xdr:to>
    <xdr:sp macro="" textlink="">
      <xdr:nvSpPr>
        <xdr:cNvPr id="842" name="楕円 841">
          <a:extLst>
            <a:ext uri="{FF2B5EF4-FFF2-40B4-BE49-F238E27FC236}">
              <a16:creationId xmlns:a16="http://schemas.microsoft.com/office/drawing/2014/main" id="{00000000-0008-0000-0E00-00004A030000}"/>
            </a:ext>
          </a:extLst>
        </xdr:cNvPr>
        <xdr:cNvSpPr/>
      </xdr:nvSpPr>
      <xdr:spPr>
        <a:xfrm>
          <a:off x="19494500" y="18106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153352</xdr:rowOff>
    </xdr:from>
    <xdr:to>
      <xdr:col>107</xdr:col>
      <xdr:colOff>50800</xdr:colOff>
      <xdr:row>105</xdr:row>
      <xdr:rowOff>155067</xdr:rowOff>
    </xdr:to>
    <xdr:cxnSp macro="">
      <xdr:nvCxnSpPr>
        <xdr:cNvPr id="843" name="直線コネクタ 842">
          <a:extLst>
            <a:ext uri="{FF2B5EF4-FFF2-40B4-BE49-F238E27FC236}">
              <a16:creationId xmlns:a16="http://schemas.microsoft.com/office/drawing/2014/main" id="{00000000-0008-0000-0E00-00004B030000}"/>
            </a:ext>
          </a:extLst>
        </xdr:cNvPr>
        <xdr:cNvCxnSpPr/>
      </xdr:nvCxnSpPr>
      <xdr:spPr>
        <a:xfrm flipV="1">
          <a:off x="19545300" y="18155602"/>
          <a:ext cx="88900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105411</xdr:rowOff>
    </xdr:from>
    <xdr:to>
      <xdr:col>98</xdr:col>
      <xdr:colOff>38100</xdr:colOff>
      <xdr:row>106</xdr:row>
      <xdr:rowOff>35561</xdr:rowOff>
    </xdr:to>
    <xdr:sp macro="" textlink="">
      <xdr:nvSpPr>
        <xdr:cNvPr id="844" name="楕円 843">
          <a:extLst>
            <a:ext uri="{FF2B5EF4-FFF2-40B4-BE49-F238E27FC236}">
              <a16:creationId xmlns:a16="http://schemas.microsoft.com/office/drawing/2014/main" id="{00000000-0008-0000-0E00-00004C030000}"/>
            </a:ext>
          </a:extLst>
        </xdr:cNvPr>
        <xdr:cNvSpPr/>
      </xdr:nvSpPr>
      <xdr:spPr>
        <a:xfrm>
          <a:off x="18605500" y="1810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155067</xdr:rowOff>
    </xdr:from>
    <xdr:to>
      <xdr:col>102</xdr:col>
      <xdr:colOff>114300</xdr:colOff>
      <xdr:row>105</xdr:row>
      <xdr:rowOff>156211</xdr:rowOff>
    </xdr:to>
    <xdr:cxnSp macro="">
      <xdr:nvCxnSpPr>
        <xdr:cNvPr id="845" name="直線コネクタ 844">
          <a:extLst>
            <a:ext uri="{FF2B5EF4-FFF2-40B4-BE49-F238E27FC236}">
              <a16:creationId xmlns:a16="http://schemas.microsoft.com/office/drawing/2014/main" id="{00000000-0008-0000-0E00-00004D030000}"/>
            </a:ext>
          </a:extLst>
        </xdr:cNvPr>
        <xdr:cNvCxnSpPr/>
      </xdr:nvCxnSpPr>
      <xdr:spPr>
        <a:xfrm flipV="1">
          <a:off x="18656300" y="18157317"/>
          <a:ext cx="889000" cy="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46690</xdr:rowOff>
    </xdr:from>
    <xdr:ext cx="469744" cy="259045"/>
    <xdr:sp macro="" textlink="">
      <xdr:nvSpPr>
        <xdr:cNvPr id="846" name="n_1aveValue【公民館】&#10;一人当たり面積">
          <a:extLst>
            <a:ext uri="{FF2B5EF4-FFF2-40B4-BE49-F238E27FC236}">
              <a16:creationId xmlns:a16="http://schemas.microsoft.com/office/drawing/2014/main" id="{00000000-0008-0000-0E00-00004E030000}"/>
            </a:ext>
          </a:extLst>
        </xdr:cNvPr>
        <xdr:cNvSpPr txBox="1"/>
      </xdr:nvSpPr>
      <xdr:spPr>
        <a:xfrm>
          <a:off x="21075727" y="18220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57548</xdr:rowOff>
    </xdr:from>
    <xdr:ext cx="469744" cy="259045"/>
    <xdr:sp macro="" textlink="">
      <xdr:nvSpPr>
        <xdr:cNvPr id="847" name="n_2aveValue【公民館】&#10;一人当たり面積">
          <a:extLst>
            <a:ext uri="{FF2B5EF4-FFF2-40B4-BE49-F238E27FC236}">
              <a16:creationId xmlns:a16="http://schemas.microsoft.com/office/drawing/2014/main" id="{00000000-0008-0000-0E00-00004F030000}"/>
            </a:ext>
          </a:extLst>
        </xdr:cNvPr>
        <xdr:cNvSpPr txBox="1"/>
      </xdr:nvSpPr>
      <xdr:spPr>
        <a:xfrm>
          <a:off x="20199427" y="18231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51833</xdr:rowOff>
    </xdr:from>
    <xdr:ext cx="469744" cy="259045"/>
    <xdr:sp macro="" textlink="">
      <xdr:nvSpPr>
        <xdr:cNvPr id="848" name="n_3aveValue【公民館】&#10;一人当たり面積">
          <a:extLst>
            <a:ext uri="{FF2B5EF4-FFF2-40B4-BE49-F238E27FC236}">
              <a16:creationId xmlns:a16="http://schemas.microsoft.com/office/drawing/2014/main" id="{00000000-0008-0000-0E00-000050030000}"/>
            </a:ext>
          </a:extLst>
        </xdr:cNvPr>
        <xdr:cNvSpPr txBox="1"/>
      </xdr:nvSpPr>
      <xdr:spPr>
        <a:xfrm>
          <a:off x="19310427" y="18225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67263</xdr:rowOff>
    </xdr:from>
    <xdr:ext cx="469744" cy="259045"/>
    <xdr:sp macro="" textlink="">
      <xdr:nvSpPr>
        <xdr:cNvPr id="849" name="n_4aveValue【公民館】&#10;一人当たり面積">
          <a:extLst>
            <a:ext uri="{FF2B5EF4-FFF2-40B4-BE49-F238E27FC236}">
              <a16:creationId xmlns:a16="http://schemas.microsoft.com/office/drawing/2014/main" id="{00000000-0008-0000-0E00-000051030000}"/>
            </a:ext>
          </a:extLst>
        </xdr:cNvPr>
        <xdr:cNvSpPr txBox="1"/>
      </xdr:nvSpPr>
      <xdr:spPr>
        <a:xfrm>
          <a:off x="18421427" y="18240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45229</xdr:rowOff>
    </xdr:from>
    <xdr:ext cx="469744" cy="259045"/>
    <xdr:sp macro="" textlink="">
      <xdr:nvSpPr>
        <xdr:cNvPr id="850" name="n_1mainValue【公民館】&#10;一人当たり面積">
          <a:extLst>
            <a:ext uri="{FF2B5EF4-FFF2-40B4-BE49-F238E27FC236}">
              <a16:creationId xmlns:a16="http://schemas.microsoft.com/office/drawing/2014/main" id="{00000000-0008-0000-0E00-000052030000}"/>
            </a:ext>
          </a:extLst>
        </xdr:cNvPr>
        <xdr:cNvSpPr txBox="1"/>
      </xdr:nvSpPr>
      <xdr:spPr>
        <a:xfrm>
          <a:off x="21075727" y="17876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49229</xdr:rowOff>
    </xdr:from>
    <xdr:ext cx="469744" cy="259045"/>
    <xdr:sp macro="" textlink="">
      <xdr:nvSpPr>
        <xdr:cNvPr id="851" name="n_2mainValue【公民館】&#10;一人当たり面積">
          <a:extLst>
            <a:ext uri="{FF2B5EF4-FFF2-40B4-BE49-F238E27FC236}">
              <a16:creationId xmlns:a16="http://schemas.microsoft.com/office/drawing/2014/main" id="{00000000-0008-0000-0E00-000053030000}"/>
            </a:ext>
          </a:extLst>
        </xdr:cNvPr>
        <xdr:cNvSpPr txBox="1"/>
      </xdr:nvSpPr>
      <xdr:spPr>
        <a:xfrm>
          <a:off x="20199427" y="17880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50944</xdr:rowOff>
    </xdr:from>
    <xdr:ext cx="469744" cy="259045"/>
    <xdr:sp macro="" textlink="">
      <xdr:nvSpPr>
        <xdr:cNvPr id="852" name="n_3mainValue【公民館】&#10;一人当たり面積">
          <a:extLst>
            <a:ext uri="{FF2B5EF4-FFF2-40B4-BE49-F238E27FC236}">
              <a16:creationId xmlns:a16="http://schemas.microsoft.com/office/drawing/2014/main" id="{00000000-0008-0000-0E00-000054030000}"/>
            </a:ext>
          </a:extLst>
        </xdr:cNvPr>
        <xdr:cNvSpPr txBox="1"/>
      </xdr:nvSpPr>
      <xdr:spPr>
        <a:xfrm>
          <a:off x="19310427" y="17881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52088</xdr:rowOff>
    </xdr:from>
    <xdr:ext cx="469744" cy="259045"/>
    <xdr:sp macro="" textlink="">
      <xdr:nvSpPr>
        <xdr:cNvPr id="853" name="n_4mainValue【公民館】&#10;一人当たり面積">
          <a:extLst>
            <a:ext uri="{FF2B5EF4-FFF2-40B4-BE49-F238E27FC236}">
              <a16:creationId xmlns:a16="http://schemas.microsoft.com/office/drawing/2014/main" id="{00000000-0008-0000-0E00-000055030000}"/>
            </a:ext>
          </a:extLst>
        </xdr:cNvPr>
        <xdr:cNvSpPr txBox="1"/>
      </xdr:nvSpPr>
      <xdr:spPr>
        <a:xfrm>
          <a:off x="18421427" y="1788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4" name="正方形/長方形 853">
          <a:extLst>
            <a:ext uri="{FF2B5EF4-FFF2-40B4-BE49-F238E27FC236}">
              <a16:creationId xmlns:a16="http://schemas.microsoft.com/office/drawing/2014/main" id="{00000000-0008-0000-0E00-000056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5" name="正方形/長方形 854">
          <a:extLst>
            <a:ext uri="{FF2B5EF4-FFF2-40B4-BE49-F238E27FC236}">
              <a16:creationId xmlns:a16="http://schemas.microsoft.com/office/drawing/2014/main" id="{00000000-0008-0000-0E00-000057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6" name="テキスト ボックス 855">
          <a:extLst>
            <a:ext uri="{FF2B5EF4-FFF2-40B4-BE49-F238E27FC236}">
              <a16:creationId xmlns:a16="http://schemas.microsoft.com/office/drawing/2014/main" id="{00000000-0008-0000-0E00-000058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有形固定資産減価償却率が高くなっている主な施設は、公民館、漁港・港湾施設、橋りょう・トンネル、認定こども園等であり、低くなっている主な施設は公営住宅である。公営住宅については築年数の古いものが多いが、建替え工事や改修工事を進めていることから類似団体平均値より低い数値となっている。橋りょうについては建築年月日が不詳のものがあり、減価償却率が高くなっていると思料される。今後の調査次第で建築年月日が判明し、数値次第では減少するものと思料す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一方公民館については、築年数が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年ほど経過しているものがほとんどであるため、減価償却率が高くなっている。港湾・漁港については、築年数が古く減価償却率が高くなっているため今後順次改修を検討していく。</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認定こども園については多くの建物が建築後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年以上経過しており数値が高くなっている。今後は個別施設計画の策定に基づいた施設の複合化・集約化を検討する。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鹿児島県与論町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5,078
5,064
20.58
6,128,544
5,893,042
120,225
3,052,351
6,404,389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31.5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F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F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F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F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F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F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F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F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F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F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F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F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F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F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F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F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0000000-0008-0000-0F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68036</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00000000-0008-0000-0F00-00003A000000}"/>
            </a:ext>
          </a:extLst>
        </xdr:cNvPr>
        <xdr:cNvCxnSpPr/>
      </xdr:nvCxnSpPr>
      <xdr:spPr>
        <a:xfrm flipV="1">
          <a:off x="4634865" y="5725886"/>
          <a:ext cx="0" cy="1567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00000000-0008-0000-0F00-00003B000000}"/>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00000000-0008-0000-0F00-00003C000000}"/>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14713</xdr:rowOff>
    </xdr:from>
    <xdr:ext cx="340478" cy="259045"/>
    <xdr:sp macro="" textlink="">
      <xdr:nvSpPr>
        <xdr:cNvPr id="61" name="【図書館】&#10;有形固定資産減価償却率最大値テキスト">
          <a:extLst>
            <a:ext uri="{FF2B5EF4-FFF2-40B4-BE49-F238E27FC236}">
              <a16:creationId xmlns:a16="http://schemas.microsoft.com/office/drawing/2014/main" id="{00000000-0008-0000-0F00-00003D000000}"/>
            </a:ext>
          </a:extLst>
        </xdr:cNvPr>
        <xdr:cNvSpPr txBox="1"/>
      </xdr:nvSpPr>
      <xdr:spPr>
        <a:xfrm>
          <a:off x="4673600" y="55011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68036</xdr:rowOff>
    </xdr:from>
    <xdr:to>
      <xdr:col>24</xdr:col>
      <xdr:colOff>152400</xdr:colOff>
      <xdr:row>33</xdr:row>
      <xdr:rowOff>68036</xdr:rowOff>
    </xdr:to>
    <xdr:cxnSp macro="">
      <xdr:nvCxnSpPr>
        <xdr:cNvPr id="62" name="直線コネクタ 61">
          <a:extLst>
            <a:ext uri="{FF2B5EF4-FFF2-40B4-BE49-F238E27FC236}">
              <a16:creationId xmlns:a16="http://schemas.microsoft.com/office/drawing/2014/main" id="{00000000-0008-0000-0F00-00003E000000}"/>
            </a:ext>
          </a:extLst>
        </xdr:cNvPr>
        <xdr:cNvCxnSpPr/>
      </xdr:nvCxnSpPr>
      <xdr:spPr>
        <a:xfrm>
          <a:off x="4546600" y="572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138084</xdr:rowOff>
    </xdr:from>
    <xdr:ext cx="405111" cy="259045"/>
    <xdr:sp macro="" textlink="">
      <xdr:nvSpPr>
        <xdr:cNvPr id="63" name="【図書館】&#10;有形固定資産減価償却率平均値テキスト">
          <a:extLst>
            <a:ext uri="{FF2B5EF4-FFF2-40B4-BE49-F238E27FC236}">
              <a16:creationId xmlns:a16="http://schemas.microsoft.com/office/drawing/2014/main" id="{00000000-0008-0000-0F00-00003F000000}"/>
            </a:ext>
          </a:extLst>
        </xdr:cNvPr>
        <xdr:cNvSpPr txBox="1"/>
      </xdr:nvSpPr>
      <xdr:spPr>
        <a:xfrm>
          <a:off x="4673600" y="64817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115207</xdr:rowOff>
    </xdr:from>
    <xdr:to>
      <xdr:col>24</xdr:col>
      <xdr:colOff>114300</xdr:colOff>
      <xdr:row>39</xdr:row>
      <xdr:rowOff>45357</xdr:rowOff>
    </xdr:to>
    <xdr:sp macro="" textlink="">
      <xdr:nvSpPr>
        <xdr:cNvPr id="64" name="フローチャート: 判断 63">
          <a:extLst>
            <a:ext uri="{FF2B5EF4-FFF2-40B4-BE49-F238E27FC236}">
              <a16:creationId xmlns:a16="http://schemas.microsoft.com/office/drawing/2014/main" id="{00000000-0008-0000-0F00-000040000000}"/>
            </a:ext>
          </a:extLst>
        </xdr:cNvPr>
        <xdr:cNvSpPr/>
      </xdr:nvSpPr>
      <xdr:spPr>
        <a:xfrm>
          <a:off x="4584700" y="663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125004</xdr:rowOff>
    </xdr:from>
    <xdr:to>
      <xdr:col>20</xdr:col>
      <xdr:colOff>38100</xdr:colOff>
      <xdr:row>39</xdr:row>
      <xdr:rowOff>55154</xdr:rowOff>
    </xdr:to>
    <xdr:sp macro="" textlink="">
      <xdr:nvSpPr>
        <xdr:cNvPr id="65" name="フローチャート: 判断 64">
          <a:extLst>
            <a:ext uri="{FF2B5EF4-FFF2-40B4-BE49-F238E27FC236}">
              <a16:creationId xmlns:a16="http://schemas.microsoft.com/office/drawing/2014/main" id="{00000000-0008-0000-0F00-000041000000}"/>
            </a:ext>
          </a:extLst>
        </xdr:cNvPr>
        <xdr:cNvSpPr/>
      </xdr:nvSpPr>
      <xdr:spPr>
        <a:xfrm>
          <a:off x="3746500" y="664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97246</xdr:rowOff>
    </xdr:from>
    <xdr:to>
      <xdr:col>15</xdr:col>
      <xdr:colOff>101600</xdr:colOff>
      <xdr:row>39</xdr:row>
      <xdr:rowOff>27396</xdr:rowOff>
    </xdr:to>
    <xdr:sp macro="" textlink="">
      <xdr:nvSpPr>
        <xdr:cNvPr id="66" name="フローチャート: 判断 65">
          <a:extLst>
            <a:ext uri="{FF2B5EF4-FFF2-40B4-BE49-F238E27FC236}">
              <a16:creationId xmlns:a16="http://schemas.microsoft.com/office/drawing/2014/main" id="{00000000-0008-0000-0F00-000042000000}"/>
            </a:ext>
          </a:extLst>
        </xdr:cNvPr>
        <xdr:cNvSpPr/>
      </xdr:nvSpPr>
      <xdr:spPr>
        <a:xfrm>
          <a:off x="2857500" y="661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85816</xdr:rowOff>
    </xdr:from>
    <xdr:to>
      <xdr:col>10</xdr:col>
      <xdr:colOff>165100</xdr:colOff>
      <xdr:row>39</xdr:row>
      <xdr:rowOff>15966</xdr:rowOff>
    </xdr:to>
    <xdr:sp macro="" textlink="">
      <xdr:nvSpPr>
        <xdr:cNvPr id="67" name="フローチャート: 判断 66">
          <a:extLst>
            <a:ext uri="{FF2B5EF4-FFF2-40B4-BE49-F238E27FC236}">
              <a16:creationId xmlns:a16="http://schemas.microsoft.com/office/drawing/2014/main" id="{00000000-0008-0000-0F00-000043000000}"/>
            </a:ext>
          </a:extLst>
        </xdr:cNvPr>
        <xdr:cNvSpPr/>
      </xdr:nvSpPr>
      <xdr:spPr>
        <a:xfrm>
          <a:off x="1968500" y="660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71120</xdr:rowOff>
    </xdr:from>
    <xdr:to>
      <xdr:col>6</xdr:col>
      <xdr:colOff>38100</xdr:colOff>
      <xdr:row>39</xdr:row>
      <xdr:rowOff>1270</xdr:rowOff>
    </xdr:to>
    <xdr:sp macro="" textlink="">
      <xdr:nvSpPr>
        <xdr:cNvPr id="68" name="フローチャート: 判断 67">
          <a:extLst>
            <a:ext uri="{FF2B5EF4-FFF2-40B4-BE49-F238E27FC236}">
              <a16:creationId xmlns:a16="http://schemas.microsoft.com/office/drawing/2014/main" id="{00000000-0008-0000-0F00-000044000000}"/>
            </a:ext>
          </a:extLst>
        </xdr:cNvPr>
        <xdr:cNvSpPr/>
      </xdr:nvSpPr>
      <xdr:spPr>
        <a:xfrm>
          <a:off x="10795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F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F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F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F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152763</xdr:rowOff>
    </xdr:from>
    <xdr:to>
      <xdr:col>24</xdr:col>
      <xdr:colOff>114300</xdr:colOff>
      <xdr:row>41</xdr:row>
      <xdr:rowOff>82913</xdr:rowOff>
    </xdr:to>
    <xdr:sp macro="" textlink="">
      <xdr:nvSpPr>
        <xdr:cNvPr id="74" name="楕円 73">
          <a:extLst>
            <a:ext uri="{FF2B5EF4-FFF2-40B4-BE49-F238E27FC236}">
              <a16:creationId xmlns:a16="http://schemas.microsoft.com/office/drawing/2014/main" id="{00000000-0008-0000-0F00-00004A000000}"/>
            </a:ext>
          </a:extLst>
        </xdr:cNvPr>
        <xdr:cNvSpPr/>
      </xdr:nvSpPr>
      <xdr:spPr>
        <a:xfrm>
          <a:off x="4584700" y="701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131190</xdr:rowOff>
    </xdr:from>
    <xdr:ext cx="405111" cy="259045"/>
    <xdr:sp macro="" textlink="">
      <xdr:nvSpPr>
        <xdr:cNvPr id="75" name="【図書館】&#10;有形固定資産減価償却率該当値テキスト">
          <a:extLst>
            <a:ext uri="{FF2B5EF4-FFF2-40B4-BE49-F238E27FC236}">
              <a16:creationId xmlns:a16="http://schemas.microsoft.com/office/drawing/2014/main" id="{00000000-0008-0000-0F00-00004B000000}"/>
            </a:ext>
          </a:extLst>
        </xdr:cNvPr>
        <xdr:cNvSpPr txBox="1"/>
      </xdr:nvSpPr>
      <xdr:spPr>
        <a:xfrm>
          <a:off x="4673600" y="6989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116840</xdr:rowOff>
    </xdr:from>
    <xdr:to>
      <xdr:col>20</xdr:col>
      <xdr:colOff>38100</xdr:colOff>
      <xdr:row>41</xdr:row>
      <xdr:rowOff>46990</xdr:rowOff>
    </xdr:to>
    <xdr:sp macro="" textlink="">
      <xdr:nvSpPr>
        <xdr:cNvPr id="76" name="楕円 75">
          <a:extLst>
            <a:ext uri="{FF2B5EF4-FFF2-40B4-BE49-F238E27FC236}">
              <a16:creationId xmlns:a16="http://schemas.microsoft.com/office/drawing/2014/main" id="{00000000-0008-0000-0F00-00004C000000}"/>
            </a:ext>
          </a:extLst>
        </xdr:cNvPr>
        <xdr:cNvSpPr/>
      </xdr:nvSpPr>
      <xdr:spPr>
        <a:xfrm>
          <a:off x="3746500" y="697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167640</xdr:rowOff>
    </xdr:from>
    <xdr:to>
      <xdr:col>24</xdr:col>
      <xdr:colOff>63500</xdr:colOff>
      <xdr:row>41</xdr:row>
      <xdr:rowOff>32113</xdr:rowOff>
    </xdr:to>
    <xdr:cxnSp macro="">
      <xdr:nvCxnSpPr>
        <xdr:cNvPr id="77" name="直線コネクタ 76">
          <a:extLst>
            <a:ext uri="{FF2B5EF4-FFF2-40B4-BE49-F238E27FC236}">
              <a16:creationId xmlns:a16="http://schemas.microsoft.com/office/drawing/2014/main" id="{00000000-0008-0000-0F00-00004D000000}"/>
            </a:ext>
          </a:extLst>
        </xdr:cNvPr>
        <xdr:cNvCxnSpPr/>
      </xdr:nvCxnSpPr>
      <xdr:spPr>
        <a:xfrm>
          <a:off x="3797300" y="7025640"/>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80917</xdr:rowOff>
    </xdr:from>
    <xdr:to>
      <xdr:col>15</xdr:col>
      <xdr:colOff>101600</xdr:colOff>
      <xdr:row>41</xdr:row>
      <xdr:rowOff>11067</xdr:rowOff>
    </xdr:to>
    <xdr:sp macro="" textlink="">
      <xdr:nvSpPr>
        <xdr:cNvPr id="78" name="楕円 77">
          <a:extLst>
            <a:ext uri="{FF2B5EF4-FFF2-40B4-BE49-F238E27FC236}">
              <a16:creationId xmlns:a16="http://schemas.microsoft.com/office/drawing/2014/main" id="{00000000-0008-0000-0F00-00004E000000}"/>
            </a:ext>
          </a:extLst>
        </xdr:cNvPr>
        <xdr:cNvSpPr/>
      </xdr:nvSpPr>
      <xdr:spPr>
        <a:xfrm>
          <a:off x="2857500" y="6938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131717</xdr:rowOff>
    </xdr:from>
    <xdr:to>
      <xdr:col>19</xdr:col>
      <xdr:colOff>177800</xdr:colOff>
      <xdr:row>40</xdr:row>
      <xdr:rowOff>167640</xdr:rowOff>
    </xdr:to>
    <xdr:cxnSp macro="">
      <xdr:nvCxnSpPr>
        <xdr:cNvPr id="79" name="直線コネクタ 78">
          <a:extLst>
            <a:ext uri="{FF2B5EF4-FFF2-40B4-BE49-F238E27FC236}">
              <a16:creationId xmlns:a16="http://schemas.microsoft.com/office/drawing/2014/main" id="{00000000-0008-0000-0F00-00004F000000}"/>
            </a:ext>
          </a:extLst>
        </xdr:cNvPr>
        <xdr:cNvCxnSpPr/>
      </xdr:nvCxnSpPr>
      <xdr:spPr>
        <a:xfrm>
          <a:off x="2908300" y="6989717"/>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44994</xdr:rowOff>
    </xdr:from>
    <xdr:to>
      <xdr:col>10</xdr:col>
      <xdr:colOff>165100</xdr:colOff>
      <xdr:row>40</xdr:row>
      <xdr:rowOff>146594</xdr:rowOff>
    </xdr:to>
    <xdr:sp macro="" textlink="">
      <xdr:nvSpPr>
        <xdr:cNvPr id="80" name="楕円 79">
          <a:extLst>
            <a:ext uri="{FF2B5EF4-FFF2-40B4-BE49-F238E27FC236}">
              <a16:creationId xmlns:a16="http://schemas.microsoft.com/office/drawing/2014/main" id="{00000000-0008-0000-0F00-000050000000}"/>
            </a:ext>
          </a:extLst>
        </xdr:cNvPr>
        <xdr:cNvSpPr/>
      </xdr:nvSpPr>
      <xdr:spPr>
        <a:xfrm>
          <a:off x="1968500" y="690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95794</xdr:rowOff>
    </xdr:from>
    <xdr:to>
      <xdr:col>15</xdr:col>
      <xdr:colOff>50800</xdr:colOff>
      <xdr:row>40</xdr:row>
      <xdr:rowOff>131717</xdr:rowOff>
    </xdr:to>
    <xdr:cxnSp macro="">
      <xdr:nvCxnSpPr>
        <xdr:cNvPr id="81" name="直線コネクタ 80">
          <a:extLst>
            <a:ext uri="{FF2B5EF4-FFF2-40B4-BE49-F238E27FC236}">
              <a16:creationId xmlns:a16="http://schemas.microsoft.com/office/drawing/2014/main" id="{00000000-0008-0000-0F00-000051000000}"/>
            </a:ext>
          </a:extLst>
        </xdr:cNvPr>
        <xdr:cNvCxnSpPr/>
      </xdr:nvCxnSpPr>
      <xdr:spPr>
        <a:xfrm>
          <a:off x="2019300" y="6953794"/>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40</xdr:row>
      <xdr:rowOff>9072</xdr:rowOff>
    </xdr:from>
    <xdr:to>
      <xdr:col>6</xdr:col>
      <xdr:colOff>38100</xdr:colOff>
      <xdr:row>40</xdr:row>
      <xdr:rowOff>110672</xdr:rowOff>
    </xdr:to>
    <xdr:sp macro="" textlink="">
      <xdr:nvSpPr>
        <xdr:cNvPr id="82" name="楕円 81">
          <a:extLst>
            <a:ext uri="{FF2B5EF4-FFF2-40B4-BE49-F238E27FC236}">
              <a16:creationId xmlns:a16="http://schemas.microsoft.com/office/drawing/2014/main" id="{00000000-0008-0000-0F00-000052000000}"/>
            </a:ext>
          </a:extLst>
        </xdr:cNvPr>
        <xdr:cNvSpPr/>
      </xdr:nvSpPr>
      <xdr:spPr>
        <a:xfrm>
          <a:off x="1079500" y="6867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40</xdr:row>
      <xdr:rowOff>59872</xdr:rowOff>
    </xdr:from>
    <xdr:to>
      <xdr:col>10</xdr:col>
      <xdr:colOff>114300</xdr:colOff>
      <xdr:row>40</xdr:row>
      <xdr:rowOff>95794</xdr:rowOff>
    </xdr:to>
    <xdr:cxnSp macro="">
      <xdr:nvCxnSpPr>
        <xdr:cNvPr id="83" name="直線コネクタ 82">
          <a:extLst>
            <a:ext uri="{FF2B5EF4-FFF2-40B4-BE49-F238E27FC236}">
              <a16:creationId xmlns:a16="http://schemas.microsoft.com/office/drawing/2014/main" id="{00000000-0008-0000-0F00-000053000000}"/>
            </a:ext>
          </a:extLst>
        </xdr:cNvPr>
        <xdr:cNvCxnSpPr/>
      </xdr:nvCxnSpPr>
      <xdr:spPr>
        <a:xfrm>
          <a:off x="1130300" y="6917872"/>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71681</xdr:rowOff>
    </xdr:from>
    <xdr:ext cx="405111" cy="259045"/>
    <xdr:sp macro="" textlink="">
      <xdr:nvSpPr>
        <xdr:cNvPr id="84" name="n_1aveValue【図書館】&#10;有形固定資産減価償却率">
          <a:extLst>
            <a:ext uri="{FF2B5EF4-FFF2-40B4-BE49-F238E27FC236}">
              <a16:creationId xmlns:a16="http://schemas.microsoft.com/office/drawing/2014/main" id="{00000000-0008-0000-0F00-000054000000}"/>
            </a:ext>
          </a:extLst>
        </xdr:cNvPr>
        <xdr:cNvSpPr txBox="1"/>
      </xdr:nvSpPr>
      <xdr:spPr>
        <a:xfrm>
          <a:off x="3582044" y="6415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43923</xdr:rowOff>
    </xdr:from>
    <xdr:ext cx="405111" cy="259045"/>
    <xdr:sp macro="" textlink="">
      <xdr:nvSpPr>
        <xdr:cNvPr id="85" name="n_2aveValue【図書館】&#10;有形固定資産減価償却率">
          <a:extLst>
            <a:ext uri="{FF2B5EF4-FFF2-40B4-BE49-F238E27FC236}">
              <a16:creationId xmlns:a16="http://schemas.microsoft.com/office/drawing/2014/main" id="{00000000-0008-0000-0F00-000055000000}"/>
            </a:ext>
          </a:extLst>
        </xdr:cNvPr>
        <xdr:cNvSpPr txBox="1"/>
      </xdr:nvSpPr>
      <xdr:spPr>
        <a:xfrm>
          <a:off x="2705744" y="6387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32493</xdr:rowOff>
    </xdr:from>
    <xdr:ext cx="405111" cy="259045"/>
    <xdr:sp macro="" textlink="">
      <xdr:nvSpPr>
        <xdr:cNvPr id="86" name="n_3aveValue【図書館】&#10;有形固定資産減価償却率">
          <a:extLst>
            <a:ext uri="{FF2B5EF4-FFF2-40B4-BE49-F238E27FC236}">
              <a16:creationId xmlns:a16="http://schemas.microsoft.com/office/drawing/2014/main" id="{00000000-0008-0000-0F00-000056000000}"/>
            </a:ext>
          </a:extLst>
        </xdr:cNvPr>
        <xdr:cNvSpPr txBox="1"/>
      </xdr:nvSpPr>
      <xdr:spPr>
        <a:xfrm>
          <a:off x="1816744" y="6376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17797</xdr:rowOff>
    </xdr:from>
    <xdr:ext cx="405111" cy="259045"/>
    <xdr:sp macro="" textlink="">
      <xdr:nvSpPr>
        <xdr:cNvPr id="87" name="n_4aveValue【図書館】&#10;有形固定資産減価償却率">
          <a:extLst>
            <a:ext uri="{FF2B5EF4-FFF2-40B4-BE49-F238E27FC236}">
              <a16:creationId xmlns:a16="http://schemas.microsoft.com/office/drawing/2014/main" id="{00000000-0008-0000-0F00-000057000000}"/>
            </a:ext>
          </a:extLst>
        </xdr:cNvPr>
        <xdr:cNvSpPr txBox="1"/>
      </xdr:nvSpPr>
      <xdr:spPr>
        <a:xfrm>
          <a:off x="927744" y="636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38117</xdr:rowOff>
    </xdr:from>
    <xdr:ext cx="405111" cy="259045"/>
    <xdr:sp macro="" textlink="">
      <xdr:nvSpPr>
        <xdr:cNvPr id="88" name="n_1mainValue【図書館】&#10;有形固定資産減価償却率">
          <a:extLst>
            <a:ext uri="{FF2B5EF4-FFF2-40B4-BE49-F238E27FC236}">
              <a16:creationId xmlns:a16="http://schemas.microsoft.com/office/drawing/2014/main" id="{00000000-0008-0000-0F00-000058000000}"/>
            </a:ext>
          </a:extLst>
        </xdr:cNvPr>
        <xdr:cNvSpPr txBox="1"/>
      </xdr:nvSpPr>
      <xdr:spPr>
        <a:xfrm>
          <a:off x="3582044" y="7067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2194</xdr:rowOff>
    </xdr:from>
    <xdr:ext cx="405111" cy="259045"/>
    <xdr:sp macro="" textlink="">
      <xdr:nvSpPr>
        <xdr:cNvPr id="89" name="n_2mainValue【図書館】&#10;有形固定資産減価償却率">
          <a:extLst>
            <a:ext uri="{FF2B5EF4-FFF2-40B4-BE49-F238E27FC236}">
              <a16:creationId xmlns:a16="http://schemas.microsoft.com/office/drawing/2014/main" id="{00000000-0008-0000-0F00-000059000000}"/>
            </a:ext>
          </a:extLst>
        </xdr:cNvPr>
        <xdr:cNvSpPr txBox="1"/>
      </xdr:nvSpPr>
      <xdr:spPr>
        <a:xfrm>
          <a:off x="2705744" y="7031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137721</xdr:rowOff>
    </xdr:from>
    <xdr:ext cx="405111" cy="259045"/>
    <xdr:sp macro="" textlink="">
      <xdr:nvSpPr>
        <xdr:cNvPr id="90" name="n_3mainValue【図書館】&#10;有形固定資産減価償却率">
          <a:extLst>
            <a:ext uri="{FF2B5EF4-FFF2-40B4-BE49-F238E27FC236}">
              <a16:creationId xmlns:a16="http://schemas.microsoft.com/office/drawing/2014/main" id="{00000000-0008-0000-0F00-00005A000000}"/>
            </a:ext>
          </a:extLst>
        </xdr:cNvPr>
        <xdr:cNvSpPr txBox="1"/>
      </xdr:nvSpPr>
      <xdr:spPr>
        <a:xfrm>
          <a:off x="1816744" y="6995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101799</xdr:rowOff>
    </xdr:from>
    <xdr:ext cx="405111" cy="259045"/>
    <xdr:sp macro="" textlink="">
      <xdr:nvSpPr>
        <xdr:cNvPr id="91" name="n_4mainValue【図書館】&#10;有形固定資産減価償却率">
          <a:extLst>
            <a:ext uri="{FF2B5EF4-FFF2-40B4-BE49-F238E27FC236}">
              <a16:creationId xmlns:a16="http://schemas.microsoft.com/office/drawing/2014/main" id="{00000000-0008-0000-0F00-00005B000000}"/>
            </a:ext>
          </a:extLst>
        </xdr:cNvPr>
        <xdr:cNvSpPr txBox="1"/>
      </xdr:nvSpPr>
      <xdr:spPr>
        <a:xfrm>
          <a:off x="927744" y="6959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F00-00005C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F00-00005D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F00-00005E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F00-00005F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F00-000060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F00-000061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F00-000062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F00-000063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00000000-0008-0000-0F00-000064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F00-000065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00000000-0008-0000-0F00-000066000000}"/>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00000000-0008-0000-0F00-000067000000}"/>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00000000-0008-0000-0F00-000068000000}"/>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00000000-0008-0000-0F00-000069000000}"/>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00000000-0008-0000-0F00-00006A000000}"/>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00000000-0008-0000-0F00-00006B000000}"/>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00000000-0008-0000-0F00-00006C000000}"/>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00000000-0008-0000-0F00-00006D000000}"/>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00000000-0008-0000-0F00-00006E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00000000-0008-0000-0F00-00006F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00000000-0008-0000-0F00-000070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16764</xdr:rowOff>
    </xdr:from>
    <xdr:to>
      <xdr:col>54</xdr:col>
      <xdr:colOff>189865</xdr:colOff>
      <xdr:row>41</xdr:row>
      <xdr:rowOff>119634</xdr:rowOff>
    </xdr:to>
    <xdr:cxnSp macro="">
      <xdr:nvCxnSpPr>
        <xdr:cNvPr id="113" name="直線コネクタ 112">
          <a:extLst>
            <a:ext uri="{FF2B5EF4-FFF2-40B4-BE49-F238E27FC236}">
              <a16:creationId xmlns:a16="http://schemas.microsoft.com/office/drawing/2014/main" id="{00000000-0008-0000-0F00-000071000000}"/>
            </a:ext>
          </a:extLst>
        </xdr:cNvPr>
        <xdr:cNvCxnSpPr/>
      </xdr:nvCxnSpPr>
      <xdr:spPr>
        <a:xfrm flipV="1">
          <a:off x="10476865" y="5846064"/>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123461</xdr:rowOff>
    </xdr:from>
    <xdr:ext cx="469744" cy="259045"/>
    <xdr:sp macro="" textlink="">
      <xdr:nvSpPr>
        <xdr:cNvPr id="114" name="【図書館】&#10;一人当たり面積最小値テキスト">
          <a:extLst>
            <a:ext uri="{FF2B5EF4-FFF2-40B4-BE49-F238E27FC236}">
              <a16:creationId xmlns:a16="http://schemas.microsoft.com/office/drawing/2014/main" id="{00000000-0008-0000-0F00-000072000000}"/>
            </a:ext>
          </a:extLst>
        </xdr:cNvPr>
        <xdr:cNvSpPr txBox="1"/>
      </xdr:nvSpPr>
      <xdr:spPr>
        <a:xfrm>
          <a:off x="10515600" y="715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119634</xdr:rowOff>
    </xdr:from>
    <xdr:to>
      <xdr:col>55</xdr:col>
      <xdr:colOff>88900</xdr:colOff>
      <xdr:row>41</xdr:row>
      <xdr:rowOff>119634</xdr:rowOff>
    </xdr:to>
    <xdr:cxnSp macro="">
      <xdr:nvCxnSpPr>
        <xdr:cNvPr id="115" name="直線コネクタ 114">
          <a:extLst>
            <a:ext uri="{FF2B5EF4-FFF2-40B4-BE49-F238E27FC236}">
              <a16:creationId xmlns:a16="http://schemas.microsoft.com/office/drawing/2014/main" id="{00000000-0008-0000-0F00-000073000000}"/>
            </a:ext>
          </a:extLst>
        </xdr:cNvPr>
        <xdr:cNvCxnSpPr/>
      </xdr:nvCxnSpPr>
      <xdr:spPr>
        <a:xfrm>
          <a:off x="10388600" y="714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134891</xdr:rowOff>
    </xdr:from>
    <xdr:ext cx="469744" cy="259045"/>
    <xdr:sp macro="" textlink="">
      <xdr:nvSpPr>
        <xdr:cNvPr id="116" name="【図書館】&#10;一人当たり面積最大値テキスト">
          <a:extLst>
            <a:ext uri="{FF2B5EF4-FFF2-40B4-BE49-F238E27FC236}">
              <a16:creationId xmlns:a16="http://schemas.microsoft.com/office/drawing/2014/main" id="{00000000-0008-0000-0F00-000074000000}"/>
            </a:ext>
          </a:extLst>
        </xdr:cNvPr>
        <xdr:cNvSpPr txBox="1"/>
      </xdr:nvSpPr>
      <xdr:spPr>
        <a:xfrm>
          <a:off x="10515600" y="5621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16764</xdr:rowOff>
    </xdr:from>
    <xdr:to>
      <xdr:col>55</xdr:col>
      <xdr:colOff>88900</xdr:colOff>
      <xdr:row>34</xdr:row>
      <xdr:rowOff>16764</xdr:rowOff>
    </xdr:to>
    <xdr:cxnSp macro="">
      <xdr:nvCxnSpPr>
        <xdr:cNvPr id="117" name="直線コネクタ 116">
          <a:extLst>
            <a:ext uri="{FF2B5EF4-FFF2-40B4-BE49-F238E27FC236}">
              <a16:creationId xmlns:a16="http://schemas.microsoft.com/office/drawing/2014/main" id="{00000000-0008-0000-0F00-000075000000}"/>
            </a:ext>
          </a:extLst>
        </xdr:cNvPr>
        <xdr:cNvCxnSpPr/>
      </xdr:nvCxnSpPr>
      <xdr:spPr>
        <a:xfrm>
          <a:off x="10388600" y="5846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48277</xdr:rowOff>
    </xdr:from>
    <xdr:ext cx="469744" cy="259045"/>
    <xdr:sp macro="" textlink="">
      <xdr:nvSpPr>
        <xdr:cNvPr id="118" name="【図書館】&#10;一人当たり面積平均値テキスト">
          <a:extLst>
            <a:ext uri="{FF2B5EF4-FFF2-40B4-BE49-F238E27FC236}">
              <a16:creationId xmlns:a16="http://schemas.microsoft.com/office/drawing/2014/main" id="{00000000-0008-0000-0F00-000076000000}"/>
            </a:ext>
          </a:extLst>
        </xdr:cNvPr>
        <xdr:cNvSpPr txBox="1"/>
      </xdr:nvSpPr>
      <xdr:spPr>
        <a:xfrm>
          <a:off x="10515600" y="6391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25400</xdr:rowOff>
    </xdr:from>
    <xdr:to>
      <xdr:col>55</xdr:col>
      <xdr:colOff>50800</xdr:colOff>
      <xdr:row>38</xdr:row>
      <xdr:rowOff>127000</xdr:rowOff>
    </xdr:to>
    <xdr:sp macro="" textlink="">
      <xdr:nvSpPr>
        <xdr:cNvPr id="119" name="フローチャート: 判断 118">
          <a:extLst>
            <a:ext uri="{FF2B5EF4-FFF2-40B4-BE49-F238E27FC236}">
              <a16:creationId xmlns:a16="http://schemas.microsoft.com/office/drawing/2014/main" id="{00000000-0008-0000-0F00-000077000000}"/>
            </a:ext>
          </a:extLst>
        </xdr:cNvPr>
        <xdr:cNvSpPr/>
      </xdr:nvSpPr>
      <xdr:spPr>
        <a:xfrm>
          <a:off x="104267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20828</xdr:rowOff>
    </xdr:from>
    <xdr:to>
      <xdr:col>50</xdr:col>
      <xdr:colOff>165100</xdr:colOff>
      <xdr:row>38</xdr:row>
      <xdr:rowOff>122428</xdr:rowOff>
    </xdr:to>
    <xdr:sp macro="" textlink="">
      <xdr:nvSpPr>
        <xdr:cNvPr id="120" name="フローチャート: 判断 119">
          <a:extLst>
            <a:ext uri="{FF2B5EF4-FFF2-40B4-BE49-F238E27FC236}">
              <a16:creationId xmlns:a16="http://schemas.microsoft.com/office/drawing/2014/main" id="{00000000-0008-0000-0F00-000078000000}"/>
            </a:ext>
          </a:extLst>
        </xdr:cNvPr>
        <xdr:cNvSpPr/>
      </xdr:nvSpPr>
      <xdr:spPr>
        <a:xfrm>
          <a:off x="9588500" y="6535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169418</xdr:rowOff>
    </xdr:from>
    <xdr:to>
      <xdr:col>46</xdr:col>
      <xdr:colOff>38100</xdr:colOff>
      <xdr:row>38</xdr:row>
      <xdr:rowOff>99568</xdr:rowOff>
    </xdr:to>
    <xdr:sp macro="" textlink="">
      <xdr:nvSpPr>
        <xdr:cNvPr id="121" name="フローチャート: 判断 120">
          <a:extLst>
            <a:ext uri="{FF2B5EF4-FFF2-40B4-BE49-F238E27FC236}">
              <a16:creationId xmlns:a16="http://schemas.microsoft.com/office/drawing/2014/main" id="{00000000-0008-0000-0F00-000079000000}"/>
            </a:ext>
          </a:extLst>
        </xdr:cNvPr>
        <xdr:cNvSpPr/>
      </xdr:nvSpPr>
      <xdr:spPr>
        <a:xfrm>
          <a:off x="8699500" y="651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155702</xdr:rowOff>
    </xdr:from>
    <xdr:to>
      <xdr:col>41</xdr:col>
      <xdr:colOff>101600</xdr:colOff>
      <xdr:row>38</xdr:row>
      <xdr:rowOff>85852</xdr:rowOff>
    </xdr:to>
    <xdr:sp macro="" textlink="">
      <xdr:nvSpPr>
        <xdr:cNvPr id="122" name="フローチャート: 判断 121">
          <a:extLst>
            <a:ext uri="{FF2B5EF4-FFF2-40B4-BE49-F238E27FC236}">
              <a16:creationId xmlns:a16="http://schemas.microsoft.com/office/drawing/2014/main" id="{00000000-0008-0000-0F00-00007A000000}"/>
            </a:ext>
          </a:extLst>
        </xdr:cNvPr>
        <xdr:cNvSpPr/>
      </xdr:nvSpPr>
      <xdr:spPr>
        <a:xfrm>
          <a:off x="7810500" y="649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2540</xdr:rowOff>
    </xdr:from>
    <xdr:to>
      <xdr:col>36</xdr:col>
      <xdr:colOff>165100</xdr:colOff>
      <xdr:row>38</xdr:row>
      <xdr:rowOff>104140</xdr:rowOff>
    </xdr:to>
    <xdr:sp macro="" textlink="">
      <xdr:nvSpPr>
        <xdr:cNvPr id="123" name="フローチャート: 判断 122">
          <a:extLst>
            <a:ext uri="{FF2B5EF4-FFF2-40B4-BE49-F238E27FC236}">
              <a16:creationId xmlns:a16="http://schemas.microsoft.com/office/drawing/2014/main" id="{00000000-0008-0000-0F00-00007B000000}"/>
            </a:ext>
          </a:extLst>
        </xdr:cNvPr>
        <xdr:cNvSpPr/>
      </xdr:nvSpPr>
      <xdr:spPr>
        <a:xfrm>
          <a:off x="6921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F00-00007C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F00-00007D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F00-00007E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F00-00007F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F00-000080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84836</xdr:rowOff>
    </xdr:from>
    <xdr:to>
      <xdr:col>55</xdr:col>
      <xdr:colOff>50800</xdr:colOff>
      <xdr:row>39</xdr:row>
      <xdr:rowOff>14986</xdr:rowOff>
    </xdr:to>
    <xdr:sp macro="" textlink="">
      <xdr:nvSpPr>
        <xdr:cNvPr id="129" name="楕円 128">
          <a:extLst>
            <a:ext uri="{FF2B5EF4-FFF2-40B4-BE49-F238E27FC236}">
              <a16:creationId xmlns:a16="http://schemas.microsoft.com/office/drawing/2014/main" id="{00000000-0008-0000-0F00-000081000000}"/>
            </a:ext>
          </a:extLst>
        </xdr:cNvPr>
        <xdr:cNvSpPr/>
      </xdr:nvSpPr>
      <xdr:spPr>
        <a:xfrm>
          <a:off x="10426700" y="6599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63263</xdr:rowOff>
    </xdr:from>
    <xdr:ext cx="469744" cy="259045"/>
    <xdr:sp macro="" textlink="">
      <xdr:nvSpPr>
        <xdr:cNvPr id="130" name="【図書館】&#10;一人当たり面積該当値テキスト">
          <a:extLst>
            <a:ext uri="{FF2B5EF4-FFF2-40B4-BE49-F238E27FC236}">
              <a16:creationId xmlns:a16="http://schemas.microsoft.com/office/drawing/2014/main" id="{00000000-0008-0000-0F00-000082000000}"/>
            </a:ext>
          </a:extLst>
        </xdr:cNvPr>
        <xdr:cNvSpPr txBox="1"/>
      </xdr:nvSpPr>
      <xdr:spPr>
        <a:xfrm>
          <a:off x="10515600" y="6578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89408</xdr:rowOff>
    </xdr:from>
    <xdr:to>
      <xdr:col>50</xdr:col>
      <xdr:colOff>165100</xdr:colOff>
      <xdr:row>39</xdr:row>
      <xdr:rowOff>19558</xdr:rowOff>
    </xdr:to>
    <xdr:sp macro="" textlink="">
      <xdr:nvSpPr>
        <xdr:cNvPr id="131" name="楕円 130">
          <a:extLst>
            <a:ext uri="{FF2B5EF4-FFF2-40B4-BE49-F238E27FC236}">
              <a16:creationId xmlns:a16="http://schemas.microsoft.com/office/drawing/2014/main" id="{00000000-0008-0000-0F00-000083000000}"/>
            </a:ext>
          </a:extLst>
        </xdr:cNvPr>
        <xdr:cNvSpPr/>
      </xdr:nvSpPr>
      <xdr:spPr>
        <a:xfrm>
          <a:off x="9588500" y="6604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135636</xdr:rowOff>
    </xdr:from>
    <xdr:to>
      <xdr:col>55</xdr:col>
      <xdr:colOff>0</xdr:colOff>
      <xdr:row>38</xdr:row>
      <xdr:rowOff>140208</xdr:rowOff>
    </xdr:to>
    <xdr:cxnSp macro="">
      <xdr:nvCxnSpPr>
        <xdr:cNvPr id="132" name="直線コネクタ 131">
          <a:extLst>
            <a:ext uri="{FF2B5EF4-FFF2-40B4-BE49-F238E27FC236}">
              <a16:creationId xmlns:a16="http://schemas.microsoft.com/office/drawing/2014/main" id="{00000000-0008-0000-0F00-000084000000}"/>
            </a:ext>
          </a:extLst>
        </xdr:cNvPr>
        <xdr:cNvCxnSpPr/>
      </xdr:nvCxnSpPr>
      <xdr:spPr>
        <a:xfrm flipV="1">
          <a:off x="9639300" y="665073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98552</xdr:rowOff>
    </xdr:from>
    <xdr:to>
      <xdr:col>46</xdr:col>
      <xdr:colOff>38100</xdr:colOff>
      <xdr:row>39</xdr:row>
      <xdr:rowOff>28702</xdr:rowOff>
    </xdr:to>
    <xdr:sp macro="" textlink="">
      <xdr:nvSpPr>
        <xdr:cNvPr id="133" name="楕円 132">
          <a:extLst>
            <a:ext uri="{FF2B5EF4-FFF2-40B4-BE49-F238E27FC236}">
              <a16:creationId xmlns:a16="http://schemas.microsoft.com/office/drawing/2014/main" id="{00000000-0008-0000-0F00-000085000000}"/>
            </a:ext>
          </a:extLst>
        </xdr:cNvPr>
        <xdr:cNvSpPr/>
      </xdr:nvSpPr>
      <xdr:spPr>
        <a:xfrm>
          <a:off x="8699500" y="661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140208</xdr:rowOff>
    </xdr:from>
    <xdr:to>
      <xdr:col>50</xdr:col>
      <xdr:colOff>114300</xdr:colOff>
      <xdr:row>38</xdr:row>
      <xdr:rowOff>149352</xdr:rowOff>
    </xdr:to>
    <xdr:cxnSp macro="">
      <xdr:nvCxnSpPr>
        <xdr:cNvPr id="134" name="直線コネクタ 133">
          <a:extLst>
            <a:ext uri="{FF2B5EF4-FFF2-40B4-BE49-F238E27FC236}">
              <a16:creationId xmlns:a16="http://schemas.microsoft.com/office/drawing/2014/main" id="{00000000-0008-0000-0F00-000086000000}"/>
            </a:ext>
          </a:extLst>
        </xdr:cNvPr>
        <xdr:cNvCxnSpPr/>
      </xdr:nvCxnSpPr>
      <xdr:spPr>
        <a:xfrm flipV="1">
          <a:off x="8750300" y="665530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98552</xdr:rowOff>
    </xdr:from>
    <xdr:to>
      <xdr:col>41</xdr:col>
      <xdr:colOff>101600</xdr:colOff>
      <xdr:row>39</xdr:row>
      <xdr:rowOff>28702</xdr:rowOff>
    </xdr:to>
    <xdr:sp macro="" textlink="">
      <xdr:nvSpPr>
        <xdr:cNvPr id="135" name="楕円 134">
          <a:extLst>
            <a:ext uri="{FF2B5EF4-FFF2-40B4-BE49-F238E27FC236}">
              <a16:creationId xmlns:a16="http://schemas.microsoft.com/office/drawing/2014/main" id="{00000000-0008-0000-0F00-000087000000}"/>
            </a:ext>
          </a:extLst>
        </xdr:cNvPr>
        <xdr:cNvSpPr/>
      </xdr:nvSpPr>
      <xdr:spPr>
        <a:xfrm>
          <a:off x="7810500" y="661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149352</xdr:rowOff>
    </xdr:from>
    <xdr:to>
      <xdr:col>45</xdr:col>
      <xdr:colOff>177800</xdr:colOff>
      <xdr:row>38</xdr:row>
      <xdr:rowOff>149352</xdr:rowOff>
    </xdr:to>
    <xdr:cxnSp macro="">
      <xdr:nvCxnSpPr>
        <xdr:cNvPr id="136" name="直線コネクタ 135">
          <a:extLst>
            <a:ext uri="{FF2B5EF4-FFF2-40B4-BE49-F238E27FC236}">
              <a16:creationId xmlns:a16="http://schemas.microsoft.com/office/drawing/2014/main" id="{00000000-0008-0000-0F00-000088000000}"/>
            </a:ext>
          </a:extLst>
        </xdr:cNvPr>
        <xdr:cNvCxnSpPr/>
      </xdr:nvCxnSpPr>
      <xdr:spPr>
        <a:xfrm>
          <a:off x="7861300" y="66644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103124</xdr:rowOff>
    </xdr:from>
    <xdr:to>
      <xdr:col>36</xdr:col>
      <xdr:colOff>165100</xdr:colOff>
      <xdr:row>39</xdr:row>
      <xdr:rowOff>33274</xdr:rowOff>
    </xdr:to>
    <xdr:sp macro="" textlink="">
      <xdr:nvSpPr>
        <xdr:cNvPr id="137" name="楕円 136">
          <a:extLst>
            <a:ext uri="{FF2B5EF4-FFF2-40B4-BE49-F238E27FC236}">
              <a16:creationId xmlns:a16="http://schemas.microsoft.com/office/drawing/2014/main" id="{00000000-0008-0000-0F00-000089000000}"/>
            </a:ext>
          </a:extLst>
        </xdr:cNvPr>
        <xdr:cNvSpPr/>
      </xdr:nvSpPr>
      <xdr:spPr>
        <a:xfrm>
          <a:off x="6921500" y="6618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149352</xdr:rowOff>
    </xdr:from>
    <xdr:to>
      <xdr:col>41</xdr:col>
      <xdr:colOff>50800</xdr:colOff>
      <xdr:row>38</xdr:row>
      <xdr:rowOff>153924</xdr:rowOff>
    </xdr:to>
    <xdr:cxnSp macro="">
      <xdr:nvCxnSpPr>
        <xdr:cNvPr id="138" name="直線コネクタ 137">
          <a:extLst>
            <a:ext uri="{FF2B5EF4-FFF2-40B4-BE49-F238E27FC236}">
              <a16:creationId xmlns:a16="http://schemas.microsoft.com/office/drawing/2014/main" id="{00000000-0008-0000-0F00-00008A000000}"/>
            </a:ext>
          </a:extLst>
        </xdr:cNvPr>
        <xdr:cNvCxnSpPr/>
      </xdr:nvCxnSpPr>
      <xdr:spPr>
        <a:xfrm flipV="1">
          <a:off x="6972300" y="666445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138955</xdr:rowOff>
    </xdr:from>
    <xdr:ext cx="469744" cy="259045"/>
    <xdr:sp macro="" textlink="">
      <xdr:nvSpPr>
        <xdr:cNvPr id="139" name="n_1aveValue【図書館】&#10;一人当たり面積">
          <a:extLst>
            <a:ext uri="{FF2B5EF4-FFF2-40B4-BE49-F238E27FC236}">
              <a16:creationId xmlns:a16="http://schemas.microsoft.com/office/drawing/2014/main" id="{00000000-0008-0000-0F00-00008B000000}"/>
            </a:ext>
          </a:extLst>
        </xdr:cNvPr>
        <xdr:cNvSpPr txBox="1"/>
      </xdr:nvSpPr>
      <xdr:spPr>
        <a:xfrm>
          <a:off x="9391727" y="6311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116095</xdr:rowOff>
    </xdr:from>
    <xdr:ext cx="469744" cy="259045"/>
    <xdr:sp macro="" textlink="">
      <xdr:nvSpPr>
        <xdr:cNvPr id="140" name="n_2aveValue【図書館】&#10;一人当たり面積">
          <a:extLst>
            <a:ext uri="{FF2B5EF4-FFF2-40B4-BE49-F238E27FC236}">
              <a16:creationId xmlns:a16="http://schemas.microsoft.com/office/drawing/2014/main" id="{00000000-0008-0000-0F00-00008C000000}"/>
            </a:ext>
          </a:extLst>
        </xdr:cNvPr>
        <xdr:cNvSpPr txBox="1"/>
      </xdr:nvSpPr>
      <xdr:spPr>
        <a:xfrm>
          <a:off x="8515427" y="6288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102379</xdr:rowOff>
    </xdr:from>
    <xdr:ext cx="469744" cy="259045"/>
    <xdr:sp macro="" textlink="">
      <xdr:nvSpPr>
        <xdr:cNvPr id="141" name="n_3aveValue【図書館】&#10;一人当たり面積">
          <a:extLst>
            <a:ext uri="{FF2B5EF4-FFF2-40B4-BE49-F238E27FC236}">
              <a16:creationId xmlns:a16="http://schemas.microsoft.com/office/drawing/2014/main" id="{00000000-0008-0000-0F00-00008D000000}"/>
            </a:ext>
          </a:extLst>
        </xdr:cNvPr>
        <xdr:cNvSpPr txBox="1"/>
      </xdr:nvSpPr>
      <xdr:spPr>
        <a:xfrm>
          <a:off x="7626427" y="6274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120667</xdr:rowOff>
    </xdr:from>
    <xdr:ext cx="469744" cy="259045"/>
    <xdr:sp macro="" textlink="">
      <xdr:nvSpPr>
        <xdr:cNvPr id="142" name="n_4aveValue【図書館】&#10;一人当たり面積">
          <a:extLst>
            <a:ext uri="{FF2B5EF4-FFF2-40B4-BE49-F238E27FC236}">
              <a16:creationId xmlns:a16="http://schemas.microsoft.com/office/drawing/2014/main" id="{00000000-0008-0000-0F00-00008E000000}"/>
            </a:ext>
          </a:extLst>
        </xdr:cNvPr>
        <xdr:cNvSpPr txBox="1"/>
      </xdr:nvSpPr>
      <xdr:spPr>
        <a:xfrm>
          <a:off x="6737427" y="6292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10685</xdr:rowOff>
    </xdr:from>
    <xdr:ext cx="469744" cy="259045"/>
    <xdr:sp macro="" textlink="">
      <xdr:nvSpPr>
        <xdr:cNvPr id="143" name="n_1mainValue【図書館】&#10;一人当たり面積">
          <a:extLst>
            <a:ext uri="{FF2B5EF4-FFF2-40B4-BE49-F238E27FC236}">
              <a16:creationId xmlns:a16="http://schemas.microsoft.com/office/drawing/2014/main" id="{00000000-0008-0000-0F00-00008F000000}"/>
            </a:ext>
          </a:extLst>
        </xdr:cNvPr>
        <xdr:cNvSpPr txBox="1"/>
      </xdr:nvSpPr>
      <xdr:spPr>
        <a:xfrm>
          <a:off x="9391727" y="669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19829</xdr:rowOff>
    </xdr:from>
    <xdr:ext cx="469744" cy="259045"/>
    <xdr:sp macro="" textlink="">
      <xdr:nvSpPr>
        <xdr:cNvPr id="144" name="n_2mainValue【図書館】&#10;一人当たり面積">
          <a:extLst>
            <a:ext uri="{FF2B5EF4-FFF2-40B4-BE49-F238E27FC236}">
              <a16:creationId xmlns:a16="http://schemas.microsoft.com/office/drawing/2014/main" id="{00000000-0008-0000-0F00-000090000000}"/>
            </a:ext>
          </a:extLst>
        </xdr:cNvPr>
        <xdr:cNvSpPr txBox="1"/>
      </xdr:nvSpPr>
      <xdr:spPr>
        <a:xfrm>
          <a:off x="8515427" y="6706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19829</xdr:rowOff>
    </xdr:from>
    <xdr:ext cx="469744" cy="259045"/>
    <xdr:sp macro="" textlink="">
      <xdr:nvSpPr>
        <xdr:cNvPr id="145" name="n_3mainValue【図書館】&#10;一人当たり面積">
          <a:extLst>
            <a:ext uri="{FF2B5EF4-FFF2-40B4-BE49-F238E27FC236}">
              <a16:creationId xmlns:a16="http://schemas.microsoft.com/office/drawing/2014/main" id="{00000000-0008-0000-0F00-000091000000}"/>
            </a:ext>
          </a:extLst>
        </xdr:cNvPr>
        <xdr:cNvSpPr txBox="1"/>
      </xdr:nvSpPr>
      <xdr:spPr>
        <a:xfrm>
          <a:off x="7626427" y="6706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24401</xdr:rowOff>
    </xdr:from>
    <xdr:ext cx="469744" cy="259045"/>
    <xdr:sp macro="" textlink="">
      <xdr:nvSpPr>
        <xdr:cNvPr id="146" name="n_4mainValue【図書館】&#10;一人当たり面積">
          <a:extLst>
            <a:ext uri="{FF2B5EF4-FFF2-40B4-BE49-F238E27FC236}">
              <a16:creationId xmlns:a16="http://schemas.microsoft.com/office/drawing/2014/main" id="{00000000-0008-0000-0F00-000092000000}"/>
            </a:ext>
          </a:extLst>
        </xdr:cNvPr>
        <xdr:cNvSpPr txBox="1"/>
      </xdr:nvSpPr>
      <xdr:spPr>
        <a:xfrm>
          <a:off x="6737427" y="6710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00000000-0008-0000-0F00-000093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00000000-0008-0000-0F00-000094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00000000-0008-0000-0F00-000095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00000000-0008-0000-0F00-000096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00000000-0008-0000-0F00-000097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00000000-0008-0000-0F00-000098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00000000-0008-0000-0F00-000099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00000000-0008-0000-0F00-00009A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00000000-0008-0000-0F00-00009B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00000000-0008-0000-0F00-00009C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00000000-0008-0000-0F00-00009D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8" name="直線コネクタ 157">
          <a:extLst>
            <a:ext uri="{FF2B5EF4-FFF2-40B4-BE49-F238E27FC236}">
              <a16:creationId xmlns:a16="http://schemas.microsoft.com/office/drawing/2014/main" id="{00000000-0008-0000-0F00-00009E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9" name="テキスト ボックス 158">
          <a:extLst>
            <a:ext uri="{FF2B5EF4-FFF2-40B4-BE49-F238E27FC236}">
              <a16:creationId xmlns:a16="http://schemas.microsoft.com/office/drawing/2014/main" id="{00000000-0008-0000-0F00-00009F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0" name="直線コネクタ 159">
          <a:extLst>
            <a:ext uri="{FF2B5EF4-FFF2-40B4-BE49-F238E27FC236}">
              <a16:creationId xmlns:a16="http://schemas.microsoft.com/office/drawing/2014/main" id="{00000000-0008-0000-0F00-0000A0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1" name="テキスト ボックス 160">
          <a:extLst>
            <a:ext uri="{FF2B5EF4-FFF2-40B4-BE49-F238E27FC236}">
              <a16:creationId xmlns:a16="http://schemas.microsoft.com/office/drawing/2014/main" id="{00000000-0008-0000-0F00-0000A1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2" name="直線コネクタ 161">
          <a:extLst>
            <a:ext uri="{FF2B5EF4-FFF2-40B4-BE49-F238E27FC236}">
              <a16:creationId xmlns:a16="http://schemas.microsoft.com/office/drawing/2014/main" id="{00000000-0008-0000-0F00-0000A2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3" name="テキスト ボックス 162">
          <a:extLst>
            <a:ext uri="{FF2B5EF4-FFF2-40B4-BE49-F238E27FC236}">
              <a16:creationId xmlns:a16="http://schemas.microsoft.com/office/drawing/2014/main" id="{00000000-0008-0000-0F00-0000A3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4" name="直線コネクタ 163">
          <a:extLst>
            <a:ext uri="{FF2B5EF4-FFF2-40B4-BE49-F238E27FC236}">
              <a16:creationId xmlns:a16="http://schemas.microsoft.com/office/drawing/2014/main" id="{00000000-0008-0000-0F00-0000A4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5" name="テキスト ボックス 164">
          <a:extLst>
            <a:ext uri="{FF2B5EF4-FFF2-40B4-BE49-F238E27FC236}">
              <a16:creationId xmlns:a16="http://schemas.microsoft.com/office/drawing/2014/main" id="{00000000-0008-0000-0F00-0000A5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6" name="直線コネクタ 165">
          <a:extLst>
            <a:ext uri="{FF2B5EF4-FFF2-40B4-BE49-F238E27FC236}">
              <a16:creationId xmlns:a16="http://schemas.microsoft.com/office/drawing/2014/main" id="{00000000-0008-0000-0F00-0000A6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7" name="テキスト ボックス 166">
          <a:extLst>
            <a:ext uri="{FF2B5EF4-FFF2-40B4-BE49-F238E27FC236}">
              <a16:creationId xmlns:a16="http://schemas.microsoft.com/office/drawing/2014/main" id="{00000000-0008-0000-0F00-0000A7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8" name="直線コネクタ 167">
          <a:extLst>
            <a:ext uri="{FF2B5EF4-FFF2-40B4-BE49-F238E27FC236}">
              <a16:creationId xmlns:a16="http://schemas.microsoft.com/office/drawing/2014/main" id="{00000000-0008-0000-0F00-0000A8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9" name="テキスト ボックス 168">
          <a:extLst>
            <a:ext uri="{FF2B5EF4-FFF2-40B4-BE49-F238E27FC236}">
              <a16:creationId xmlns:a16="http://schemas.microsoft.com/office/drawing/2014/main" id="{00000000-0008-0000-0F00-0000A9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00000000-0008-0000-0F00-0000AA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1" name="【体育館・プール】&#10;有形固定資産減価償却率グラフ枠">
          <a:extLst>
            <a:ext uri="{FF2B5EF4-FFF2-40B4-BE49-F238E27FC236}">
              <a16:creationId xmlns:a16="http://schemas.microsoft.com/office/drawing/2014/main" id="{00000000-0008-0000-0F00-0000AB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75112</xdr:rowOff>
    </xdr:from>
    <xdr:to>
      <xdr:col>24</xdr:col>
      <xdr:colOff>62865</xdr:colOff>
      <xdr:row>64</xdr:row>
      <xdr:rowOff>130628</xdr:rowOff>
    </xdr:to>
    <xdr:cxnSp macro="">
      <xdr:nvCxnSpPr>
        <xdr:cNvPr id="172" name="直線コネクタ 171">
          <a:extLst>
            <a:ext uri="{FF2B5EF4-FFF2-40B4-BE49-F238E27FC236}">
              <a16:creationId xmlns:a16="http://schemas.microsoft.com/office/drawing/2014/main" id="{00000000-0008-0000-0F00-0000AC000000}"/>
            </a:ext>
          </a:extLst>
        </xdr:cNvPr>
        <xdr:cNvCxnSpPr/>
      </xdr:nvCxnSpPr>
      <xdr:spPr>
        <a:xfrm flipV="1">
          <a:off x="4634865" y="9676312"/>
          <a:ext cx="0" cy="1427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3" name="【体育館・プール】&#10;有形固定資産減価償却率最小値テキスト">
          <a:extLst>
            <a:ext uri="{FF2B5EF4-FFF2-40B4-BE49-F238E27FC236}">
              <a16:creationId xmlns:a16="http://schemas.microsoft.com/office/drawing/2014/main" id="{00000000-0008-0000-0F00-0000AD000000}"/>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4" name="直線コネクタ 173">
          <a:extLst>
            <a:ext uri="{FF2B5EF4-FFF2-40B4-BE49-F238E27FC236}">
              <a16:creationId xmlns:a16="http://schemas.microsoft.com/office/drawing/2014/main" id="{00000000-0008-0000-0F00-0000AE000000}"/>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21789</xdr:rowOff>
    </xdr:from>
    <xdr:ext cx="405111" cy="259045"/>
    <xdr:sp macro="" textlink="">
      <xdr:nvSpPr>
        <xdr:cNvPr id="175" name="【体育館・プール】&#10;有形固定資産減価償却率最大値テキスト">
          <a:extLst>
            <a:ext uri="{FF2B5EF4-FFF2-40B4-BE49-F238E27FC236}">
              <a16:creationId xmlns:a16="http://schemas.microsoft.com/office/drawing/2014/main" id="{00000000-0008-0000-0F00-0000AF000000}"/>
            </a:ext>
          </a:extLst>
        </xdr:cNvPr>
        <xdr:cNvSpPr txBox="1"/>
      </xdr:nvSpPr>
      <xdr:spPr>
        <a:xfrm>
          <a:off x="4673600" y="9451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75112</xdr:rowOff>
    </xdr:from>
    <xdr:to>
      <xdr:col>24</xdr:col>
      <xdr:colOff>152400</xdr:colOff>
      <xdr:row>56</xdr:row>
      <xdr:rowOff>75112</xdr:rowOff>
    </xdr:to>
    <xdr:cxnSp macro="">
      <xdr:nvCxnSpPr>
        <xdr:cNvPr id="176" name="直線コネクタ 175">
          <a:extLst>
            <a:ext uri="{FF2B5EF4-FFF2-40B4-BE49-F238E27FC236}">
              <a16:creationId xmlns:a16="http://schemas.microsoft.com/office/drawing/2014/main" id="{00000000-0008-0000-0F00-0000B0000000}"/>
            </a:ext>
          </a:extLst>
        </xdr:cNvPr>
        <xdr:cNvCxnSpPr/>
      </xdr:nvCxnSpPr>
      <xdr:spPr>
        <a:xfrm>
          <a:off x="4546600" y="9676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143527</xdr:rowOff>
    </xdr:from>
    <xdr:ext cx="405111" cy="259045"/>
    <xdr:sp macro="" textlink="">
      <xdr:nvSpPr>
        <xdr:cNvPr id="177" name="【体育館・プール】&#10;有形固定資産減価償却率平均値テキスト">
          <a:extLst>
            <a:ext uri="{FF2B5EF4-FFF2-40B4-BE49-F238E27FC236}">
              <a16:creationId xmlns:a16="http://schemas.microsoft.com/office/drawing/2014/main" id="{00000000-0008-0000-0F00-0000B1000000}"/>
            </a:ext>
          </a:extLst>
        </xdr:cNvPr>
        <xdr:cNvSpPr txBox="1"/>
      </xdr:nvSpPr>
      <xdr:spPr>
        <a:xfrm>
          <a:off x="4673600" y="104305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120650</xdr:rowOff>
    </xdr:from>
    <xdr:to>
      <xdr:col>24</xdr:col>
      <xdr:colOff>114300</xdr:colOff>
      <xdr:row>62</xdr:row>
      <xdr:rowOff>50800</xdr:rowOff>
    </xdr:to>
    <xdr:sp macro="" textlink="">
      <xdr:nvSpPr>
        <xdr:cNvPr id="178" name="フローチャート: 判断 177">
          <a:extLst>
            <a:ext uri="{FF2B5EF4-FFF2-40B4-BE49-F238E27FC236}">
              <a16:creationId xmlns:a16="http://schemas.microsoft.com/office/drawing/2014/main" id="{00000000-0008-0000-0F00-0000B2000000}"/>
            </a:ext>
          </a:extLst>
        </xdr:cNvPr>
        <xdr:cNvSpPr/>
      </xdr:nvSpPr>
      <xdr:spPr>
        <a:xfrm>
          <a:off x="45847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87993</xdr:rowOff>
    </xdr:from>
    <xdr:to>
      <xdr:col>20</xdr:col>
      <xdr:colOff>38100</xdr:colOff>
      <xdr:row>62</xdr:row>
      <xdr:rowOff>18143</xdr:rowOff>
    </xdr:to>
    <xdr:sp macro="" textlink="">
      <xdr:nvSpPr>
        <xdr:cNvPr id="179" name="フローチャート: 判断 178">
          <a:extLst>
            <a:ext uri="{FF2B5EF4-FFF2-40B4-BE49-F238E27FC236}">
              <a16:creationId xmlns:a16="http://schemas.microsoft.com/office/drawing/2014/main" id="{00000000-0008-0000-0F00-0000B3000000}"/>
            </a:ext>
          </a:extLst>
        </xdr:cNvPr>
        <xdr:cNvSpPr/>
      </xdr:nvSpPr>
      <xdr:spPr>
        <a:xfrm>
          <a:off x="3746500" y="10546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53703</xdr:rowOff>
    </xdr:from>
    <xdr:to>
      <xdr:col>15</xdr:col>
      <xdr:colOff>101600</xdr:colOff>
      <xdr:row>61</xdr:row>
      <xdr:rowOff>155303</xdr:rowOff>
    </xdr:to>
    <xdr:sp macro="" textlink="">
      <xdr:nvSpPr>
        <xdr:cNvPr id="180" name="フローチャート: 判断 179">
          <a:extLst>
            <a:ext uri="{FF2B5EF4-FFF2-40B4-BE49-F238E27FC236}">
              <a16:creationId xmlns:a16="http://schemas.microsoft.com/office/drawing/2014/main" id="{00000000-0008-0000-0F00-0000B4000000}"/>
            </a:ext>
          </a:extLst>
        </xdr:cNvPr>
        <xdr:cNvSpPr/>
      </xdr:nvSpPr>
      <xdr:spPr>
        <a:xfrm>
          <a:off x="2857500" y="10512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163104</xdr:rowOff>
    </xdr:from>
    <xdr:to>
      <xdr:col>10</xdr:col>
      <xdr:colOff>165100</xdr:colOff>
      <xdr:row>61</xdr:row>
      <xdr:rowOff>93254</xdr:rowOff>
    </xdr:to>
    <xdr:sp macro="" textlink="">
      <xdr:nvSpPr>
        <xdr:cNvPr id="181" name="フローチャート: 判断 180">
          <a:extLst>
            <a:ext uri="{FF2B5EF4-FFF2-40B4-BE49-F238E27FC236}">
              <a16:creationId xmlns:a16="http://schemas.microsoft.com/office/drawing/2014/main" id="{00000000-0008-0000-0F00-0000B5000000}"/>
            </a:ext>
          </a:extLst>
        </xdr:cNvPr>
        <xdr:cNvSpPr/>
      </xdr:nvSpPr>
      <xdr:spPr>
        <a:xfrm>
          <a:off x="1968500" y="1045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150041</xdr:rowOff>
    </xdr:from>
    <xdr:to>
      <xdr:col>6</xdr:col>
      <xdr:colOff>38100</xdr:colOff>
      <xdr:row>61</xdr:row>
      <xdr:rowOff>80191</xdr:rowOff>
    </xdr:to>
    <xdr:sp macro="" textlink="">
      <xdr:nvSpPr>
        <xdr:cNvPr id="182" name="フローチャート: 判断 181">
          <a:extLst>
            <a:ext uri="{FF2B5EF4-FFF2-40B4-BE49-F238E27FC236}">
              <a16:creationId xmlns:a16="http://schemas.microsoft.com/office/drawing/2014/main" id="{00000000-0008-0000-0F00-0000B6000000}"/>
            </a:ext>
          </a:extLst>
        </xdr:cNvPr>
        <xdr:cNvSpPr/>
      </xdr:nvSpPr>
      <xdr:spPr>
        <a:xfrm>
          <a:off x="1079500" y="1043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F00-0000B7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F00-0000B8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F00-0000B9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F00-0000BA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F00-0000BB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12881</xdr:rowOff>
    </xdr:from>
    <xdr:to>
      <xdr:col>24</xdr:col>
      <xdr:colOff>114300</xdr:colOff>
      <xdr:row>62</xdr:row>
      <xdr:rowOff>114481</xdr:rowOff>
    </xdr:to>
    <xdr:sp macro="" textlink="">
      <xdr:nvSpPr>
        <xdr:cNvPr id="188" name="楕円 187">
          <a:extLst>
            <a:ext uri="{FF2B5EF4-FFF2-40B4-BE49-F238E27FC236}">
              <a16:creationId xmlns:a16="http://schemas.microsoft.com/office/drawing/2014/main" id="{00000000-0008-0000-0F00-0000BC000000}"/>
            </a:ext>
          </a:extLst>
        </xdr:cNvPr>
        <xdr:cNvSpPr/>
      </xdr:nvSpPr>
      <xdr:spPr>
        <a:xfrm>
          <a:off x="4584700" y="10642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162758</xdr:rowOff>
    </xdr:from>
    <xdr:ext cx="405111" cy="259045"/>
    <xdr:sp macro="" textlink="">
      <xdr:nvSpPr>
        <xdr:cNvPr id="189" name="【体育館・プール】&#10;有形固定資産減価償却率該当値テキスト">
          <a:extLst>
            <a:ext uri="{FF2B5EF4-FFF2-40B4-BE49-F238E27FC236}">
              <a16:creationId xmlns:a16="http://schemas.microsoft.com/office/drawing/2014/main" id="{00000000-0008-0000-0F00-0000BD000000}"/>
            </a:ext>
          </a:extLst>
        </xdr:cNvPr>
        <xdr:cNvSpPr txBox="1"/>
      </xdr:nvSpPr>
      <xdr:spPr>
        <a:xfrm>
          <a:off x="4673600" y="106212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7983</xdr:rowOff>
    </xdr:from>
    <xdr:to>
      <xdr:col>20</xdr:col>
      <xdr:colOff>38100</xdr:colOff>
      <xdr:row>62</xdr:row>
      <xdr:rowOff>109583</xdr:rowOff>
    </xdr:to>
    <xdr:sp macro="" textlink="">
      <xdr:nvSpPr>
        <xdr:cNvPr id="190" name="楕円 189">
          <a:extLst>
            <a:ext uri="{FF2B5EF4-FFF2-40B4-BE49-F238E27FC236}">
              <a16:creationId xmlns:a16="http://schemas.microsoft.com/office/drawing/2014/main" id="{00000000-0008-0000-0F00-0000BE000000}"/>
            </a:ext>
          </a:extLst>
        </xdr:cNvPr>
        <xdr:cNvSpPr/>
      </xdr:nvSpPr>
      <xdr:spPr>
        <a:xfrm>
          <a:off x="3746500" y="1063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58783</xdr:rowOff>
    </xdr:from>
    <xdr:to>
      <xdr:col>24</xdr:col>
      <xdr:colOff>63500</xdr:colOff>
      <xdr:row>62</xdr:row>
      <xdr:rowOff>63681</xdr:rowOff>
    </xdr:to>
    <xdr:cxnSp macro="">
      <xdr:nvCxnSpPr>
        <xdr:cNvPr id="191" name="直線コネクタ 190">
          <a:extLst>
            <a:ext uri="{FF2B5EF4-FFF2-40B4-BE49-F238E27FC236}">
              <a16:creationId xmlns:a16="http://schemas.microsoft.com/office/drawing/2014/main" id="{00000000-0008-0000-0F00-0000BF000000}"/>
            </a:ext>
          </a:extLst>
        </xdr:cNvPr>
        <xdr:cNvCxnSpPr/>
      </xdr:nvCxnSpPr>
      <xdr:spPr>
        <a:xfrm>
          <a:off x="3797300" y="10688683"/>
          <a:ext cx="8382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133713</xdr:rowOff>
    </xdr:from>
    <xdr:to>
      <xdr:col>15</xdr:col>
      <xdr:colOff>101600</xdr:colOff>
      <xdr:row>62</xdr:row>
      <xdr:rowOff>63863</xdr:rowOff>
    </xdr:to>
    <xdr:sp macro="" textlink="">
      <xdr:nvSpPr>
        <xdr:cNvPr id="192" name="楕円 191">
          <a:extLst>
            <a:ext uri="{FF2B5EF4-FFF2-40B4-BE49-F238E27FC236}">
              <a16:creationId xmlns:a16="http://schemas.microsoft.com/office/drawing/2014/main" id="{00000000-0008-0000-0F00-0000C0000000}"/>
            </a:ext>
          </a:extLst>
        </xdr:cNvPr>
        <xdr:cNvSpPr/>
      </xdr:nvSpPr>
      <xdr:spPr>
        <a:xfrm>
          <a:off x="2857500" y="10592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13063</xdr:rowOff>
    </xdr:from>
    <xdr:to>
      <xdr:col>19</xdr:col>
      <xdr:colOff>177800</xdr:colOff>
      <xdr:row>62</xdr:row>
      <xdr:rowOff>58783</xdr:rowOff>
    </xdr:to>
    <xdr:cxnSp macro="">
      <xdr:nvCxnSpPr>
        <xdr:cNvPr id="193" name="直線コネクタ 192">
          <a:extLst>
            <a:ext uri="{FF2B5EF4-FFF2-40B4-BE49-F238E27FC236}">
              <a16:creationId xmlns:a16="http://schemas.microsoft.com/office/drawing/2014/main" id="{00000000-0008-0000-0F00-0000C1000000}"/>
            </a:ext>
          </a:extLst>
        </xdr:cNvPr>
        <xdr:cNvCxnSpPr/>
      </xdr:nvCxnSpPr>
      <xdr:spPr>
        <a:xfrm>
          <a:off x="2908300" y="10642963"/>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87993</xdr:rowOff>
    </xdr:from>
    <xdr:to>
      <xdr:col>10</xdr:col>
      <xdr:colOff>165100</xdr:colOff>
      <xdr:row>62</xdr:row>
      <xdr:rowOff>18143</xdr:rowOff>
    </xdr:to>
    <xdr:sp macro="" textlink="">
      <xdr:nvSpPr>
        <xdr:cNvPr id="194" name="楕円 193">
          <a:extLst>
            <a:ext uri="{FF2B5EF4-FFF2-40B4-BE49-F238E27FC236}">
              <a16:creationId xmlns:a16="http://schemas.microsoft.com/office/drawing/2014/main" id="{00000000-0008-0000-0F00-0000C2000000}"/>
            </a:ext>
          </a:extLst>
        </xdr:cNvPr>
        <xdr:cNvSpPr/>
      </xdr:nvSpPr>
      <xdr:spPr>
        <a:xfrm>
          <a:off x="1968500" y="1054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138793</xdr:rowOff>
    </xdr:from>
    <xdr:to>
      <xdr:col>15</xdr:col>
      <xdr:colOff>50800</xdr:colOff>
      <xdr:row>62</xdr:row>
      <xdr:rowOff>13063</xdr:rowOff>
    </xdr:to>
    <xdr:cxnSp macro="">
      <xdr:nvCxnSpPr>
        <xdr:cNvPr id="195" name="直線コネクタ 194">
          <a:extLst>
            <a:ext uri="{FF2B5EF4-FFF2-40B4-BE49-F238E27FC236}">
              <a16:creationId xmlns:a16="http://schemas.microsoft.com/office/drawing/2014/main" id="{00000000-0008-0000-0F00-0000C3000000}"/>
            </a:ext>
          </a:extLst>
        </xdr:cNvPr>
        <xdr:cNvCxnSpPr/>
      </xdr:nvCxnSpPr>
      <xdr:spPr>
        <a:xfrm>
          <a:off x="2019300" y="10597243"/>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42273</xdr:rowOff>
    </xdr:from>
    <xdr:to>
      <xdr:col>6</xdr:col>
      <xdr:colOff>38100</xdr:colOff>
      <xdr:row>61</xdr:row>
      <xdr:rowOff>143873</xdr:rowOff>
    </xdr:to>
    <xdr:sp macro="" textlink="">
      <xdr:nvSpPr>
        <xdr:cNvPr id="196" name="楕円 195">
          <a:extLst>
            <a:ext uri="{FF2B5EF4-FFF2-40B4-BE49-F238E27FC236}">
              <a16:creationId xmlns:a16="http://schemas.microsoft.com/office/drawing/2014/main" id="{00000000-0008-0000-0F00-0000C4000000}"/>
            </a:ext>
          </a:extLst>
        </xdr:cNvPr>
        <xdr:cNvSpPr/>
      </xdr:nvSpPr>
      <xdr:spPr>
        <a:xfrm>
          <a:off x="1079500" y="1050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93073</xdr:rowOff>
    </xdr:from>
    <xdr:to>
      <xdr:col>10</xdr:col>
      <xdr:colOff>114300</xdr:colOff>
      <xdr:row>61</xdr:row>
      <xdr:rowOff>138793</xdr:rowOff>
    </xdr:to>
    <xdr:cxnSp macro="">
      <xdr:nvCxnSpPr>
        <xdr:cNvPr id="197" name="直線コネクタ 196">
          <a:extLst>
            <a:ext uri="{FF2B5EF4-FFF2-40B4-BE49-F238E27FC236}">
              <a16:creationId xmlns:a16="http://schemas.microsoft.com/office/drawing/2014/main" id="{00000000-0008-0000-0F00-0000C5000000}"/>
            </a:ext>
          </a:extLst>
        </xdr:cNvPr>
        <xdr:cNvCxnSpPr/>
      </xdr:nvCxnSpPr>
      <xdr:spPr>
        <a:xfrm>
          <a:off x="1130300" y="10551523"/>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34670</xdr:rowOff>
    </xdr:from>
    <xdr:ext cx="405111" cy="259045"/>
    <xdr:sp macro="" textlink="">
      <xdr:nvSpPr>
        <xdr:cNvPr id="198" name="n_1aveValue【体育館・プール】&#10;有形固定資産減価償却率">
          <a:extLst>
            <a:ext uri="{FF2B5EF4-FFF2-40B4-BE49-F238E27FC236}">
              <a16:creationId xmlns:a16="http://schemas.microsoft.com/office/drawing/2014/main" id="{00000000-0008-0000-0F00-0000C6000000}"/>
            </a:ext>
          </a:extLst>
        </xdr:cNvPr>
        <xdr:cNvSpPr txBox="1"/>
      </xdr:nvSpPr>
      <xdr:spPr>
        <a:xfrm>
          <a:off x="3582044" y="103216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380</xdr:rowOff>
    </xdr:from>
    <xdr:ext cx="405111" cy="259045"/>
    <xdr:sp macro="" textlink="">
      <xdr:nvSpPr>
        <xdr:cNvPr id="199" name="n_2aveValue【体育館・プール】&#10;有形固定資産減価償却率">
          <a:extLst>
            <a:ext uri="{FF2B5EF4-FFF2-40B4-BE49-F238E27FC236}">
              <a16:creationId xmlns:a16="http://schemas.microsoft.com/office/drawing/2014/main" id="{00000000-0008-0000-0F00-0000C7000000}"/>
            </a:ext>
          </a:extLst>
        </xdr:cNvPr>
        <xdr:cNvSpPr txBox="1"/>
      </xdr:nvSpPr>
      <xdr:spPr>
        <a:xfrm>
          <a:off x="2705744" y="102873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109781</xdr:rowOff>
    </xdr:from>
    <xdr:ext cx="405111" cy="259045"/>
    <xdr:sp macro="" textlink="">
      <xdr:nvSpPr>
        <xdr:cNvPr id="200" name="n_3aveValue【体育館・プール】&#10;有形固定資産減価償却率">
          <a:extLst>
            <a:ext uri="{FF2B5EF4-FFF2-40B4-BE49-F238E27FC236}">
              <a16:creationId xmlns:a16="http://schemas.microsoft.com/office/drawing/2014/main" id="{00000000-0008-0000-0F00-0000C8000000}"/>
            </a:ext>
          </a:extLst>
        </xdr:cNvPr>
        <xdr:cNvSpPr txBox="1"/>
      </xdr:nvSpPr>
      <xdr:spPr>
        <a:xfrm>
          <a:off x="1816744" y="10225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96718</xdr:rowOff>
    </xdr:from>
    <xdr:ext cx="405111" cy="259045"/>
    <xdr:sp macro="" textlink="">
      <xdr:nvSpPr>
        <xdr:cNvPr id="201" name="n_4aveValue【体育館・プール】&#10;有形固定資産減価償却率">
          <a:extLst>
            <a:ext uri="{FF2B5EF4-FFF2-40B4-BE49-F238E27FC236}">
              <a16:creationId xmlns:a16="http://schemas.microsoft.com/office/drawing/2014/main" id="{00000000-0008-0000-0F00-0000C9000000}"/>
            </a:ext>
          </a:extLst>
        </xdr:cNvPr>
        <xdr:cNvSpPr txBox="1"/>
      </xdr:nvSpPr>
      <xdr:spPr>
        <a:xfrm>
          <a:off x="927744" y="102122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100710</xdr:rowOff>
    </xdr:from>
    <xdr:ext cx="405111" cy="259045"/>
    <xdr:sp macro="" textlink="">
      <xdr:nvSpPr>
        <xdr:cNvPr id="202" name="n_1mainValue【体育館・プール】&#10;有形固定資産減価償却率">
          <a:extLst>
            <a:ext uri="{FF2B5EF4-FFF2-40B4-BE49-F238E27FC236}">
              <a16:creationId xmlns:a16="http://schemas.microsoft.com/office/drawing/2014/main" id="{00000000-0008-0000-0F00-0000CA000000}"/>
            </a:ext>
          </a:extLst>
        </xdr:cNvPr>
        <xdr:cNvSpPr txBox="1"/>
      </xdr:nvSpPr>
      <xdr:spPr>
        <a:xfrm>
          <a:off x="3582044" y="107306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54990</xdr:rowOff>
    </xdr:from>
    <xdr:ext cx="405111" cy="259045"/>
    <xdr:sp macro="" textlink="">
      <xdr:nvSpPr>
        <xdr:cNvPr id="203" name="n_2mainValue【体育館・プール】&#10;有形固定資産減価償却率">
          <a:extLst>
            <a:ext uri="{FF2B5EF4-FFF2-40B4-BE49-F238E27FC236}">
              <a16:creationId xmlns:a16="http://schemas.microsoft.com/office/drawing/2014/main" id="{00000000-0008-0000-0F00-0000CB000000}"/>
            </a:ext>
          </a:extLst>
        </xdr:cNvPr>
        <xdr:cNvSpPr txBox="1"/>
      </xdr:nvSpPr>
      <xdr:spPr>
        <a:xfrm>
          <a:off x="2705744" y="10684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9270</xdr:rowOff>
    </xdr:from>
    <xdr:ext cx="405111" cy="259045"/>
    <xdr:sp macro="" textlink="">
      <xdr:nvSpPr>
        <xdr:cNvPr id="204" name="n_3mainValue【体育館・プール】&#10;有形固定資産減価償却率">
          <a:extLst>
            <a:ext uri="{FF2B5EF4-FFF2-40B4-BE49-F238E27FC236}">
              <a16:creationId xmlns:a16="http://schemas.microsoft.com/office/drawing/2014/main" id="{00000000-0008-0000-0F00-0000CC000000}"/>
            </a:ext>
          </a:extLst>
        </xdr:cNvPr>
        <xdr:cNvSpPr txBox="1"/>
      </xdr:nvSpPr>
      <xdr:spPr>
        <a:xfrm>
          <a:off x="1816744" y="10639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135000</xdr:rowOff>
    </xdr:from>
    <xdr:ext cx="405111" cy="259045"/>
    <xdr:sp macro="" textlink="">
      <xdr:nvSpPr>
        <xdr:cNvPr id="205" name="n_4mainValue【体育館・プール】&#10;有形固定資産減価償却率">
          <a:extLst>
            <a:ext uri="{FF2B5EF4-FFF2-40B4-BE49-F238E27FC236}">
              <a16:creationId xmlns:a16="http://schemas.microsoft.com/office/drawing/2014/main" id="{00000000-0008-0000-0F00-0000CD000000}"/>
            </a:ext>
          </a:extLst>
        </xdr:cNvPr>
        <xdr:cNvSpPr txBox="1"/>
      </xdr:nvSpPr>
      <xdr:spPr>
        <a:xfrm>
          <a:off x="927744" y="10593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00000000-0008-0000-0F00-0000CE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00000000-0008-0000-0F00-0000CF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00000000-0008-0000-0F00-0000D0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00000000-0008-0000-0F00-0000D1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00000000-0008-0000-0F00-0000D2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00000000-0008-0000-0F00-0000D3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00000000-0008-0000-0F00-0000D4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00000000-0008-0000-0F00-0000D5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00000000-0008-0000-0F00-0000D6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00000000-0008-0000-0F00-0000D7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216" name="直線コネクタ 215">
          <a:extLst>
            <a:ext uri="{FF2B5EF4-FFF2-40B4-BE49-F238E27FC236}">
              <a16:creationId xmlns:a16="http://schemas.microsoft.com/office/drawing/2014/main" id="{00000000-0008-0000-0F00-0000D8000000}"/>
            </a:ext>
          </a:extLst>
        </xdr:cNvPr>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86377</xdr:rowOff>
    </xdr:from>
    <xdr:ext cx="467179" cy="259045"/>
    <xdr:sp macro="" textlink="">
      <xdr:nvSpPr>
        <xdr:cNvPr id="217" name="テキスト ボックス 216">
          <a:extLst>
            <a:ext uri="{FF2B5EF4-FFF2-40B4-BE49-F238E27FC236}">
              <a16:creationId xmlns:a16="http://schemas.microsoft.com/office/drawing/2014/main" id="{00000000-0008-0000-0F00-0000D9000000}"/>
            </a:ext>
          </a:extLst>
        </xdr:cNvPr>
        <xdr:cNvSpPr txBox="1"/>
      </xdr:nvSpPr>
      <xdr:spPr>
        <a:xfrm>
          <a:off x="6136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8" name="直線コネクタ 217">
          <a:extLst>
            <a:ext uri="{FF2B5EF4-FFF2-40B4-BE49-F238E27FC236}">
              <a16:creationId xmlns:a16="http://schemas.microsoft.com/office/drawing/2014/main" id="{00000000-0008-0000-0F00-0000DA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19" name="テキスト ボックス 218">
          <a:extLst>
            <a:ext uri="{FF2B5EF4-FFF2-40B4-BE49-F238E27FC236}">
              <a16:creationId xmlns:a16="http://schemas.microsoft.com/office/drawing/2014/main" id="{00000000-0008-0000-0F00-0000DB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220" name="直線コネクタ 219">
          <a:extLst>
            <a:ext uri="{FF2B5EF4-FFF2-40B4-BE49-F238E27FC236}">
              <a16:creationId xmlns:a16="http://schemas.microsoft.com/office/drawing/2014/main" id="{00000000-0008-0000-0F00-0000DC000000}"/>
            </a:ext>
          </a:extLst>
        </xdr:cNvPr>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143527</xdr:rowOff>
    </xdr:from>
    <xdr:ext cx="467179" cy="259045"/>
    <xdr:sp macro="" textlink="">
      <xdr:nvSpPr>
        <xdr:cNvPr id="221" name="テキスト ボックス 220">
          <a:extLst>
            <a:ext uri="{FF2B5EF4-FFF2-40B4-BE49-F238E27FC236}">
              <a16:creationId xmlns:a16="http://schemas.microsoft.com/office/drawing/2014/main" id="{00000000-0008-0000-0F00-0000DD000000}"/>
            </a:ext>
          </a:extLst>
        </xdr:cNvPr>
        <xdr:cNvSpPr txBox="1"/>
      </xdr:nvSpPr>
      <xdr:spPr>
        <a:xfrm>
          <a:off x="6136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a:extLst>
            <a:ext uri="{FF2B5EF4-FFF2-40B4-BE49-F238E27FC236}">
              <a16:creationId xmlns:a16="http://schemas.microsoft.com/office/drawing/2014/main" id="{00000000-0008-0000-0F00-0000DE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3" name="テキスト ボックス 222">
          <a:extLst>
            <a:ext uri="{FF2B5EF4-FFF2-40B4-BE49-F238E27FC236}">
              <a16:creationId xmlns:a16="http://schemas.microsoft.com/office/drawing/2014/main" id="{00000000-0008-0000-0F00-0000DF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体育館・プール】&#10;一人当たり面積グラフ枠">
          <a:extLst>
            <a:ext uri="{FF2B5EF4-FFF2-40B4-BE49-F238E27FC236}">
              <a16:creationId xmlns:a16="http://schemas.microsoft.com/office/drawing/2014/main" id="{00000000-0008-0000-0F00-0000E0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116586</xdr:rowOff>
    </xdr:from>
    <xdr:to>
      <xdr:col>54</xdr:col>
      <xdr:colOff>189865</xdr:colOff>
      <xdr:row>63</xdr:row>
      <xdr:rowOff>48006</xdr:rowOff>
    </xdr:to>
    <xdr:cxnSp macro="">
      <xdr:nvCxnSpPr>
        <xdr:cNvPr id="225" name="直線コネクタ 224">
          <a:extLst>
            <a:ext uri="{FF2B5EF4-FFF2-40B4-BE49-F238E27FC236}">
              <a16:creationId xmlns:a16="http://schemas.microsoft.com/office/drawing/2014/main" id="{00000000-0008-0000-0F00-0000E1000000}"/>
            </a:ext>
          </a:extLst>
        </xdr:cNvPr>
        <xdr:cNvCxnSpPr/>
      </xdr:nvCxnSpPr>
      <xdr:spPr>
        <a:xfrm flipV="1">
          <a:off x="10476865" y="9546336"/>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51833</xdr:rowOff>
    </xdr:from>
    <xdr:ext cx="469744" cy="259045"/>
    <xdr:sp macro="" textlink="">
      <xdr:nvSpPr>
        <xdr:cNvPr id="226" name="【体育館・プール】&#10;一人当たり面積最小値テキスト">
          <a:extLst>
            <a:ext uri="{FF2B5EF4-FFF2-40B4-BE49-F238E27FC236}">
              <a16:creationId xmlns:a16="http://schemas.microsoft.com/office/drawing/2014/main" id="{00000000-0008-0000-0F00-0000E2000000}"/>
            </a:ext>
          </a:extLst>
        </xdr:cNvPr>
        <xdr:cNvSpPr txBox="1"/>
      </xdr:nvSpPr>
      <xdr:spPr>
        <a:xfrm>
          <a:off x="10515600" y="10853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48006</xdr:rowOff>
    </xdr:from>
    <xdr:to>
      <xdr:col>55</xdr:col>
      <xdr:colOff>88900</xdr:colOff>
      <xdr:row>63</xdr:row>
      <xdr:rowOff>48006</xdr:rowOff>
    </xdr:to>
    <xdr:cxnSp macro="">
      <xdr:nvCxnSpPr>
        <xdr:cNvPr id="227" name="直線コネクタ 226">
          <a:extLst>
            <a:ext uri="{FF2B5EF4-FFF2-40B4-BE49-F238E27FC236}">
              <a16:creationId xmlns:a16="http://schemas.microsoft.com/office/drawing/2014/main" id="{00000000-0008-0000-0F00-0000E3000000}"/>
            </a:ext>
          </a:extLst>
        </xdr:cNvPr>
        <xdr:cNvCxnSpPr/>
      </xdr:nvCxnSpPr>
      <xdr:spPr>
        <a:xfrm>
          <a:off x="10388600" y="10849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63263</xdr:rowOff>
    </xdr:from>
    <xdr:ext cx="469744" cy="259045"/>
    <xdr:sp macro="" textlink="">
      <xdr:nvSpPr>
        <xdr:cNvPr id="228" name="【体育館・プール】&#10;一人当たり面積最大値テキスト">
          <a:extLst>
            <a:ext uri="{FF2B5EF4-FFF2-40B4-BE49-F238E27FC236}">
              <a16:creationId xmlns:a16="http://schemas.microsoft.com/office/drawing/2014/main" id="{00000000-0008-0000-0F00-0000E4000000}"/>
            </a:ext>
          </a:extLst>
        </xdr:cNvPr>
        <xdr:cNvSpPr txBox="1"/>
      </xdr:nvSpPr>
      <xdr:spPr>
        <a:xfrm>
          <a:off x="10515600" y="9321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116586</xdr:rowOff>
    </xdr:from>
    <xdr:to>
      <xdr:col>55</xdr:col>
      <xdr:colOff>88900</xdr:colOff>
      <xdr:row>55</xdr:row>
      <xdr:rowOff>116586</xdr:rowOff>
    </xdr:to>
    <xdr:cxnSp macro="">
      <xdr:nvCxnSpPr>
        <xdr:cNvPr id="229" name="直線コネクタ 228">
          <a:extLst>
            <a:ext uri="{FF2B5EF4-FFF2-40B4-BE49-F238E27FC236}">
              <a16:creationId xmlns:a16="http://schemas.microsoft.com/office/drawing/2014/main" id="{00000000-0008-0000-0F00-0000E5000000}"/>
            </a:ext>
          </a:extLst>
        </xdr:cNvPr>
        <xdr:cNvCxnSpPr/>
      </xdr:nvCxnSpPr>
      <xdr:spPr>
        <a:xfrm>
          <a:off x="10388600" y="9546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67645</xdr:rowOff>
    </xdr:from>
    <xdr:ext cx="469744" cy="259045"/>
    <xdr:sp macro="" textlink="">
      <xdr:nvSpPr>
        <xdr:cNvPr id="230" name="【体育館・プール】&#10;一人当たり面積平均値テキスト">
          <a:extLst>
            <a:ext uri="{FF2B5EF4-FFF2-40B4-BE49-F238E27FC236}">
              <a16:creationId xmlns:a16="http://schemas.microsoft.com/office/drawing/2014/main" id="{00000000-0008-0000-0F00-0000E6000000}"/>
            </a:ext>
          </a:extLst>
        </xdr:cNvPr>
        <xdr:cNvSpPr txBox="1"/>
      </xdr:nvSpPr>
      <xdr:spPr>
        <a:xfrm>
          <a:off x="10515600" y="103546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89218</xdr:rowOff>
    </xdr:from>
    <xdr:to>
      <xdr:col>55</xdr:col>
      <xdr:colOff>50800</xdr:colOff>
      <xdr:row>61</xdr:row>
      <xdr:rowOff>19368</xdr:rowOff>
    </xdr:to>
    <xdr:sp macro="" textlink="">
      <xdr:nvSpPr>
        <xdr:cNvPr id="231" name="フローチャート: 判断 230">
          <a:extLst>
            <a:ext uri="{FF2B5EF4-FFF2-40B4-BE49-F238E27FC236}">
              <a16:creationId xmlns:a16="http://schemas.microsoft.com/office/drawing/2014/main" id="{00000000-0008-0000-0F00-0000E7000000}"/>
            </a:ext>
          </a:extLst>
        </xdr:cNvPr>
        <xdr:cNvSpPr/>
      </xdr:nvSpPr>
      <xdr:spPr>
        <a:xfrm>
          <a:off x="10426700" y="10376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107506</xdr:rowOff>
    </xdr:from>
    <xdr:to>
      <xdr:col>50</xdr:col>
      <xdr:colOff>165100</xdr:colOff>
      <xdr:row>61</xdr:row>
      <xdr:rowOff>37656</xdr:rowOff>
    </xdr:to>
    <xdr:sp macro="" textlink="">
      <xdr:nvSpPr>
        <xdr:cNvPr id="232" name="フローチャート: 判断 231">
          <a:extLst>
            <a:ext uri="{FF2B5EF4-FFF2-40B4-BE49-F238E27FC236}">
              <a16:creationId xmlns:a16="http://schemas.microsoft.com/office/drawing/2014/main" id="{00000000-0008-0000-0F00-0000E8000000}"/>
            </a:ext>
          </a:extLst>
        </xdr:cNvPr>
        <xdr:cNvSpPr/>
      </xdr:nvSpPr>
      <xdr:spPr>
        <a:xfrm>
          <a:off x="9588500" y="10394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100076</xdr:rowOff>
    </xdr:from>
    <xdr:to>
      <xdr:col>46</xdr:col>
      <xdr:colOff>38100</xdr:colOff>
      <xdr:row>61</xdr:row>
      <xdr:rowOff>30226</xdr:rowOff>
    </xdr:to>
    <xdr:sp macro="" textlink="">
      <xdr:nvSpPr>
        <xdr:cNvPr id="233" name="フローチャート: 判断 232">
          <a:extLst>
            <a:ext uri="{FF2B5EF4-FFF2-40B4-BE49-F238E27FC236}">
              <a16:creationId xmlns:a16="http://schemas.microsoft.com/office/drawing/2014/main" id="{00000000-0008-0000-0F00-0000E9000000}"/>
            </a:ext>
          </a:extLst>
        </xdr:cNvPr>
        <xdr:cNvSpPr/>
      </xdr:nvSpPr>
      <xdr:spPr>
        <a:xfrm>
          <a:off x="8699500" y="1038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81788</xdr:rowOff>
    </xdr:from>
    <xdr:to>
      <xdr:col>41</xdr:col>
      <xdr:colOff>101600</xdr:colOff>
      <xdr:row>61</xdr:row>
      <xdr:rowOff>11938</xdr:rowOff>
    </xdr:to>
    <xdr:sp macro="" textlink="">
      <xdr:nvSpPr>
        <xdr:cNvPr id="234" name="フローチャート: 判断 233">
          <a:extLst>
            <a:ext uri="{FF2B5EF4-FFF2-40B4-BE49-F238E27FC236}">
              <a16:creationId xmlns:a16="http://schemas.microsoft.com/office/drawing/2014/main" id="{00000000-0008-0000-0F00-0000EA000000}"/>
            </a:ext>
          </a:extLst>
        </xdr:cNvPr>
        <xdr:cNvSpPr/>
      </xdr:nvSpPr>
      <xdr:spPr>
        <a:xfrm>
          <a:off x="7810500" y="1036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99505</xdr:rowOff>
    </xdr:from>
    <xdr:to>
      <xdr:col>36</xdr:col>
      <xdr:colOff>165100</xdr:colOff>
      <xdr:row>61</xdr:row>
      <xdr:rowOff>29655</xdr:rowOff>
    </xdr:to>
    <xdr:sp macro="" textlink="">
      <xdr:nvSpPr>
        <xdr:cNvPr id="235" name="フローチャート: 判断 234">
          <a:extLst>
            <a:ext uri="{FF2B5EF4-FFF2-40B4-BE49-F238E27FC236}">
              <a16:creationId xmlns:a16="http://schemas.microsoft.com/office/drawing/2014/main" id="{00000000-0008-0000-0F00-0000EB000000}"/>
            </a:ext>
          </a:extLst>
        </xdr:cNvPr>
        <xdr:cNvSpPr/>
      </xdr:nvSpPr>
      <xdr:spPr>
        <a:xfrm>
          <a:off x="6921500" y="1038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00000000-0008-0000-0F00-0000EC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00000000-0008-0000-0F00-0000ED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00000000-0008-0000-0F00-0000EE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0000000-0008-0000-0F00-0000EF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F00-0000F0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115506</xdr:rowOff>
    </xdr:from>
    <xdr:to>
      <xdr:col>55</xdr:col>
      <xdr:colOff>50800</xdr:colOff>
      <xdr:row>58</xdr:row>
      <xdr:rowOff>45656</xdr:rowOff>
    </xdr:to>
    <xdr:sp macro="" textlink="">
      <xdr:nvSpPr>
        <xdr:cNvPr id="241" name="楕円 240">
          <a:extLst>
            <a:ext uri="{FF2B5EF4-FFF2-40B4-BE49-F238E27FC236}">
              <a16:creationId xmlns:a16="http://schemas.microsoft.com/office/drawing/2014/main" id="{00000000-0008-0000-0F00-0000F1000000}"/>
            </a:ext>
          </a:extLst>
        </xdr:cNvPr>
        <xdr:cNvSpPr/>
      </xdr:nvSpPr>
      <xdr:spPr>
        <a:xfrm>
          <a:off x="10426700" y="9888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56</xdr:row>
      <xdr:rowOff>138383</xdr:rowOff>
    </xdr:from>
    <xdr:ext cx="469744" cy="259045"/>
    <xdr:sp macro="" textlink="">
      <xdr:nvSpPr>
        <xdr:cNvPr id="242" name="【体育館・プール】&#10;一人当たり面積該当値テキスト">
          <a:extLst>
            <a:ext uri="{FF2B5EF4-FFF2-40B4-BE49-F238E27FC236}">
              <a16:creationId xmlns:a16="http://schemas.microsoft.com/office/drawing/2014/main" id="{00000000-0008-0000-0F00-0000F2000000}"/>
            </a:ext>
          </a:extLst>
        </xdr:cNvPr>
        <xdr:cNvSpPr txBox="1"/>
      </xdr:nvSpPr>
      <xdr:spPr>
        <a:xfrm>
          <a:off x="10515600" y="9739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128651</xdr:rowOff>
    </xdr:from>
    <xdr:to>
      <xdr:col>50</xdr:col>
      <xdr:colOff>165100</xdr:colOff>
      <xdr:row>58</xdr:row>
      <xdr:rowOff>58801</xdr:rowOff>
    </xdr:to>
    <xdr:sp macro="" textlink="">
      <xdr:nvSpPr>
        <xdr:cNvPr id="243" name="楕円 242">
          <a:extLst>
            <a:ext uri="{FF2B5EF4-FFF2-40B4-BE49-F238E27FC236}">
              <a16:creationId xmlns:a16="http://schemas.microsoft.com/office/drawing/2014/main" id="{00000000-0008-0000-0F00-0000F3000000}"/>
            </a:ext>
          </a:extLst>
        </xdr:cNvPr>
        <xdr:cNvSpPr/>
      </xdr:nvSpPr>
      <xdr:spPr>
        <a:xfrm>
          <a:off x="9588500" y="9901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57</xdr:row>
      <xdr:rowOff>166306</xdr:rowOff>
    </xdr:from>
    <xdr:to>
      <xdr:col>55</xdr:col>
      <xdr:colOff>0</xdr:colOff>
      <xdr:row>58</xdr:row>
      <xdr:rowOff>8001</xdr:rowOff>
    </xdr:to>
    <xdr:cxnSp macro="">
      <xdr:nvCxnSpPr>
        <xdr:cNvPr id="244" name="直線コネクタ 243">
          <a:extLst>
            <a:ext uri="{FF2B5EF4-FFF2-40B4-BE49-F238E27FC236}">
              <a16:creationId xmlns:a16="http://schemas.microsoft.com/office/drawing/2014/main" id="{00000000-0008-0000-0F00-0000F4000000}"/>
            </a:ext>
          </a:extLst>
        </xdr:cNvPr>
        <xdr:cNvCxnSpPr/>
      </xdr:nvCxnSpPr>
      <xdr:spPr>
        <a:xfrm flipV="1">
          <a:off x="9639300" y="9938956"/>
          <a:ext cx="838200" cy="13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140653</xdr:rowOff>
    </xdr:from>
    <xdr:to>
      <xdr:col>46</xdr:col>
      <xdr:colOff>38100</xdr:colOff>
      <xdr:row>58</xdr:row>
      <xdr:rowOff>70803</xdr:rowOff>
    </xdr:to>
    <xdr:sp macro="" textlink="">
      <xdr:nvSpPr>
        <xdr:cNvPr id="245" name="楕円 244">
          <a:extLst>
            <a:ext uri="{FF2B5EF4-FFF2-40B4-BE49-F238E27FC236}">
              <a16:creationId xmlns:a16="http://schemas.microsoft.com/office/drawing/2014/main" id="{00000000-0008-0000-0F00-0000F5000000}"/>
            </a:ext>
          </a:extLst>
        </xdr:cNvPr>
        <xdr:cNvSpPr/>
      </xdr:nvSpPr>
      <xdr:spPr>
        <a:xfrm>
          <a:off x="8699500" y="9913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8001</xdr:rowOff>
    </xdr:from>
    <xdr:to>
      <xdr:col>50</xdr:col>
      <xdr:colOff>114300</xdr:colOff>
      <xdr:row>58</xdr:row>
      <xdr:rowOff>20003</xdr:rowOff>
    </xdr:to>
    <xdr:cxnSp macro="">
      <xdr:nvCxnSpPr>
        <xdr:cNvPr id="246" name="直線コネクタ 245">
          <a:extLst>
            <a:ext uri="{FF2B5EF4-FFF2-40B4-BE49-F238E27FC236}">
              <a16:creationId xmlns:a16="http://schemas.microsoft.com/office/drawing/2014/main" id="{00000000-0008-0000-0F00-0000F6000000}"/>
            </a:ext>
          </a:extLst>
        </xdr:cNvPr>
        <xdr:cNvCxnSpPr/>
      </xdr:nvCxnSpPr>
      <xdr:spPr>
        <a:xfrm flipV="1">
          <a:off x="8750300" y="9952101"/>
          <a:ext cx="889000" cy="1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145224</xdr:rowOff>
    </xdr:from>
    <xdr:to>
      <xdr:col>41</xdr:col>
      <xdr:colOff>101600</xdr:colOff>
      <xdr:row>58</xdr:row>
      <xdr:rowOff>75374</xdr:rowOff>
    </xdr:to>
    <xdr:sp macro="" textlink="">
      <xdr:nvSpPr>
        <xdr:cNvPr id="247" name="楕円 246">
          <a:extLst>
            <a:ext uri="{FF2B5EF4-FFF2-40B4-BE49-F238E27FC236}">
              <a16:creationId xmlns:a16="http://schemas.microsoft.com/office/drawing/2014/main" id="{00000000-0008-0000-0F00-0000F7000000}"/>
            </a:ext>
          </a:extLst>
        </xdr:cNvPr>
        <xdr:cNvSpPr/>
      </xdr:nvSpPr>
      <xdr:spPr>
        <a:xfrm>
          <a:off x="7810500" y="9917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58</xdr:row>
      <xdr:rowOff>20003</xdr:rowOff>
    </xdr:from>
    <xdr:to>
      <xdr:col>45</xdr:col>
      <xdr:colOff>177800</xdr:colOff>
      <xdr:row>58</xdr:row>
      <xdr:rowOff>24574</xdr:rowOff>
    </xdr:to>
    <xdr:cxnSp macro="">
      <xdr:nvCxnSpPr>
        <xdr:cNvPr id="248" name="直線コネクタ 247">
          <a:extLst>
            <a:ext uri="{FF2B5EF4-FFF2-40B4-BE49-F238E27FC236}">
              <a16:creationId xmlns:a16="http://schemas.microsoft.com/office/drawing/2014/main" id="{00000000-0008-0000-0F00-0000F8000000}"/>
            </a:ext>
          </a:extLst>
        </xdr:cNvPr>
        <xdr:cNvCxnSpPr/>
      </xdr:nvCxnSpPr>
      <xdr:spPr>
        <a:xfrm flipV="1">
          <a:off x="7861300" y="9964103"/>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57</xdr:row>
      <xdr:rowOff>148654</xdr:rowOff>
    </xdr:from>
    <xdr:to>
      <xdr:col>36</xdr:col>
      <xdr:colOff>165100</xdr:colOff>
      <xdr:row>58</xdr:row>
      <xdr:rowOff>78804</xdr:rowOff>
    </xdr:to>
    <xdr:sp macro="" textlink="">
      <xdr:nvSpPr>
        <xdr:cNvPr id="249" name="楕円 248">
          <a:extLst>
            <a:ext uri="{FF2B5EF4-FFF2-40B4-BE49-F238E27FC236}">
              <a16:creationId xmlns:a16="http://schemas.microsoft.com/office/drawing/2014/main" id="{00000000-0008-0000-0F00-0000F9000000}"/>
            </a:ext>
          </a:extLst>
        </xdr:cNvPr>
        <xdr:cNvSpPr/>
      </xdr:nvSpPr>
      <xdr:spPr>
        <a:xfrm>
          <a:off x="6921500" y="9921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58</xdr:row>
      <xdr:rowOff>24574</xdr:rowOff>
    </xdr:from>
    <xdr:to>
      <xdr:col>41</xdr:col>
      <xdr:colOff>50800</xdr:colOff>
      <xdr:row>58</xdr:row>
      <xdr:rowOff>28004</xdr:rowOff>
    </xdr:to>
    <xdr:cxnSp macro="">
      <xdr:nvCxnSpPr>
        <xdr:cNvPr id="250" name="直線コネクタ 249">
          <a:extLst>
            <a:ext uri="{FF2B5EF4-FFF2-40B4-BE49-F238E27FC236}">
              <a16:creationId xmlns:a16="http://schemas.microsoft.com/office/drawing/2014/main" id="{00000000-0008-0000-0F00-0000FA000000}"/>
            </a:ext>
          </a:extLst>
        </xdr:cNvPr>
        <xdr:cNvCxnSpPr/>
      </xdr:nvCxnSpPr>
      <xdr:spPr>
        <a:xfrm flipV="1">
          <a:off x="6972300" y="9968674"/>
          <a:ext cx="889000" cy="3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28783</xdr:rowOff>
    </xdr:from>
    <xdr:ext cx="469744" cy="259045"/>
    <xdr:sp macro="" textlink="">
      <xdr:nvSpPr>
        <xdr:cNvPr id="251" name="n_1aveValue【体育館・プール】&#10;一人当たり面積">
          <a:extLst>
            <a:ext uri="{FF2B5EF4-FFF2-40B4-BE49-F238E27FC236}">
              <a16:creationId xmlns:a16="http://schemas.microsoft.com/office/drawing/2014/main" id="{00000000-0008-0000-0F00-0000FB000000}"/>
            </a:ext>
          </a:extLst>
        </xdr:cNvPr>
        <xdr:cNvSpPr txBox="1"/>
      </xdr:nvSpPr>
      <xdr:spPr>
        <a:xfrm>
          <a:off x="9391727" y="10487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21353</xdr:rowOff>
    </xdr:from>
    <xdr:ext cx="469744" cy="259045"/>
    <xdr:sp macro="" textlink="">
      <xdr:nvSpPr>
        <xdr:cNvPr id="252" name="n_2aveValue【体育館・プール】&#10;一人当たり面積">
          <a:extLst>
            <a:ext uri="{FF2B5EF4-FFF2-40B4-BE49-F238E27FC236}">
              <a16:creationId xmlns:a16="http://schemas.microsoft.com/office/drawing/2014/main" id="{00000000-0008-0000-0F00-0000FC000000}"/>
            </a:ext>
          </a:extLst>
        </xdr:cNvPr>
        <xdr:cNvSpPr txBox="1"/>
      </xdr:nvSpPr>
      <xdr:spPr>
        <a:xfrm>
          <a:off x="8515427" y="10479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3065</xdr:rowOff>
    </xdr:from>
    <xdr:ext cx="469744" cy="259045"/>
    <xdr:sp macro="" textlink="">
      <xdr:nvSpPr>
        <xdr:cNvPr id="253" name="n_3aveValue【体育館・プール】&#10;一人当たり面積">
          <a:extLst>
            <a:ext uri="{FF2B5EF4-FFF2-40B4-BE49-F238E27FC236}">
              <a16:creationId xmlns:a16="http://schemas.microsoft.com/office/drawing/2014/main" id="{00000000-0008-0000-0F00-0000FD000000}"/>
            </a:ext>
          </a:extLst>
        </xdr:cNvPr>
        <xdr:cNvSpPr txBox="1"/>
      </xdr:nvSpPr>
      <xdr:spPr>
        <a:xfrm>
          <a:off x="7626427" y="10461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20782</xdr:rowOff>
    </xdr:from>
    <xdr:ext cx="469744" cy="259045"/>
    <xdr:sp macro="" textlink="">
      <xdr:nvSpPr>
        <xdr:cNvPr id="254" name="n_4aveValue【体育館・プール】&#10;一人当たり面積">
          <a:extLst>
            <a:ext uri="{FF2B5EF4-FFF2-40B4-BE49-F238E27FC236}">
              <a16:creationId xmlns:a16="http://schemas.microsoft.com/office/drawing/2014/main" id="{00000000-0008-0000-0F00-0000FE000000}"/>
            </a:ext>
          </a:extLst>
        </xdr:cNvPr>
        <xdr:cNvSpPr txBox="1"/>
      </xdr:nvSpPr>
      <xdr:spPr>
        <a:xfrm>
          <a:off x="6737427" y="10479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56</xdr:row>
      <xdr:rowOff>75328</xdr:rowOff>
    </xdr:from>
    <xdr:ext cx="469744" cy="259045"/>
    <xdr:sp macro="" textlink="">
      <xdr:nvSpPr>
        <xdr:cNvPr id="255" name="n_1mainValue【体育館・プール】&#10;一人当たり面積">
          <a:extLst>
            <a:ext uri="{FF2B5EF4-FFF2-40B4-BE49-F238E27FC236}">
              <a16:creationId xmlns:a16="http://schemas.microsoft.com/office/drawing/2014/main" id="{00000000-0008-0000-0F00-0000FF000000}"/>
            </a:ext>
          </a:extLst>
        </xdr:cNvPr>
        <xdr:cNvSpPr txBox="1"/>
      </xdr:nvSpPr>
      <xdr:spPr>
        <a:xfrm>
          <a:off x="9391727" y="9676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56</xdr:row>
      <xdr:rowOff>87330</xdr:rowOff>
    </xdr:from>
    <xdr:ext cx="469744" cy="259045"/>
    <xdr:sp macro="" textlink="">
      <xdr:nvSpPr>
        <xdr:cNvPr id="256" name="n_2mainValue【体育館・プール】&#10;一人当たり面積">
          <a:extLst>
            <a:ext uri="{FF2B5EF4-FFF2-40B4-BE49-F238E27FC236}">
              <a16:creationId xmlns:a16="http://schemas.microsoft.com/office/drawing/2014/main" id="{00000000-0008-0000-0F00-000000010000}"/>
            </a:ext>
          </a:extLst>
        </xdr:cNvPr>
        <xdr:cNvSpPr txBox="1"/>
      </xdr:nvSpPr>
      <xdr:spPr>
        <a:xfrm>
          <a:off x="8515427" y="9688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56</xdr:row>
      <xdr:rowOff>91901</xdr:rowOff>
    </xdr:from>
    <xdr:ext cx="469744" cy="259045"/>
    <xdr:sp macro="" textlink="">
      <xdr:nvSpPr>
        <xdr:cNvPr id="257" name="n_3mainValue【体育館・プール】&#10;一人当たり面積">
          <a:extLst>
            <a:ext uri="{FF2B5EF4-FFF2-40B4-BE49-F238E27FC236}">
              <a16:creationId xmlns:a16="http://schemas.microsoft.com/office/drawing/2014/main" id="{00000000-0008-0000-0F00-000001010000}"/>
            </a:ext>
          </a:extLst>
        </xdr:cNvPr>
        <xdr:cNvSpPr txBox="1"/>
      </xdr:nvSpPr>
      <xdr:spPr>
        <a:xfrm>
          <a:off x="7626427" y="9693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56</xdr:row>
      <xdr:rowOff>95331</xdr:rowOff>
    </xdr:from>
    <xdr:ext cx="469744" cy="259045"/>
    <xdr:sp macro="" textlink="">
      <xdr:nvSpPr>
        <xdr:cNvPr id="258" name="n_4mainValue【体育館・プール】&#10;一人当たり面積">
          <a:extLst>
            <a:ext uri="{FF2B5EF4-FFF2-40B4-BE49-F238E27FC236}">
              <a16:creationId xmlns:a16="http://schemas.microsoft.com/office/drawing/2014/main" id="{00000000-0008-0000-0F00-000002010000}"/>
            </a:ext>
          </a:extLst>
        </xdr:cNvPr>
        <xdr:cNvSpPr txBox="1"/>
      </xdr:nvSpPr>
      <xdr:spPr>
        <a:xfrm>
          <a:off x="6737427" y="9696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a:extLst>
            <a:ext uri="{FF2B5EF4-FFF2-40B4-BE49-F238E27FC236}">
              <a16:creationId xmlns:a16="http://schemas.microsoft.com/office/drawing/2014/main" id="{00000000-0008-0000-0F00-000003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a:extLst>
            <a:ext uri="{FF2B5EF4-FFF2-40B4-BE49-F238E27FC236}">
              <a16:creationId xmlns:a16="http://schemas.microsoft.com/office/drawing/2014/main" id="{00000000-0008-0000-0F00-000004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a:extLst>
            <a:ext uri="{FF2B5EF4-FFF2-40B4-BE49-F238E27FC236}">
              <a16:creationId xmlns:a16="http://schemas.microsoft.com/office/drawing/2014/main" id="{00000000-0008-0000-0F00-000005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a:extLst>
            <a:ext uri="{FF2B5EF4-FFF2-40B4-BE49-F238E27FC236}">
              <a16:creationId xmlns:a16="http://schemas.microsoft.com/office/drawing/2014/main" id="{00000000-0008-0000-0F00-000006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a:extLst>
            <a:ext uri="{FF2B5EF4-FFF2-40B4-BE49-F238E27FC236}">
              <a16:creationId xmlns:a16="http://schemas.microsoft.com/office/drawing/2014/main" id="{00000000-0008-0000-0F00-000007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a:extLst>
            <a:ext uri="{FF2B5EF4-FFF2-40B4-BE49-F238E27FC236}">
              <a16:creationId xmlns:a16="http://schemas.microsoft.com/office/drawing/2014/main" id="{00000000-0008-0000-0F00-000008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a:extLst>
            <a:ext uri="{FF2B5EF4-FFF2-40B4-BE49-F238E27FC236}">
              <a16:creationId xmlns:a16="http://schemas.microsoft.com/office/drawing/2014/main" id="{00000000-0008-0000-0F00-000009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a:extLst>
            <a:ext uri="{FF2B5EF4-FFF2-40B4-BE49-F238E27FC236}">
              <a16:creationId xmlns:a16="http://schemas.microsoft.com/office/drawing/2014/main" id="{00000000-0008-0000-0F00-00000A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a:extLst>
            <a:ext uri="{FF2B5EF4-FFF2-40B4-BE49-F238E27FC236}">
              <a16:creationId xmlns:a16="http://schemas.microsoft.com/office/drawing/2014/main" id="{00000000-0008-0000-0F00-00000B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a:extLst>
            <a:ext uri="{FF2B5EF4-FFF2-40B4-BE49-F238E27FC236}">
              <a16:creationId xmlns:a16="http://schemas.microsoft.com/office/drawing/2014/main" id="{00000000-0008-0000-0F00-00000C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a:extLst>
            <a:ext uri="{FF2B5EF4-FFF2-40B4-BE49-F238E27FC236}">
              <a16:creationId xmlns:a16="http://schemas.microsoft.com/office/drawing/2014/main" id="{00000000-0008-0000-0F00-00000D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0" name="直線コネクタ 269">
          <a:extLst>
            <a:ext uri="{FF2B5EF4-FFF2-40B4-BE49-F238E27FC236}">
              <a16:creationId xmlns:a16="http://schemas.microsoft.com/office/drawing/2014/main" id="{00000000-0008-0000-0F00-00000E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1" name="テキスト ボックス 270">
          <a:extLst>
            <a:ext uri="{FF2B5EF4-FFF2-40B4-BE49-F238E27FC236}">
              <a16:creationId xmlns:a16="http://schemas.microsoft.com/office/drawing/2014/main" id="{00000000-0008-0000-0F00-00000F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2" name="直線コネクタ 271">
          <a:extLst>
            <a:ext uri="{FF2B5EF4-FFF2-40B4-BE49-F238E27FC236}">
              <a16:creationId xmlns:a16="http://schemas.microsoft.com/office/drawing/2014/main" id="{00000000-0008-0000-0F00-000010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3" name="テキスト ボックス 272">
          <a:extLst>
            <a:ext uri="{FF2B5EF4-FFF2-40B4-BE49-F238E27FC236}">
              <a16:creationId xmlns:a16="http://schemas.microsoft.com/office/drawing/2014/main" id="{00000000-0008-0000-0F00-000011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4" name="直線コネクタ 273">
          <a:extLst>
            <a:ext uri="{FF2B5EF4-FFF2-40B4-BE49-F238E27FC236}">
              <a16:creationId xmlns:a16="http://schemas.microsoft.com/office/drawing/2014/main" id="{00000000-0008-0000-0F00-000012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5" name="テキスト ボックス 274">
          <a:extLst>
            <a:ext uri="{FF2B5EF4-FFF2-40B4-BE49-F238E27FC236}">
              <a16:creationId xmlns:a16="http://schemas.microsoft.com/office/drawing/2014/main" id="{00000000-0008-0000-0F00-000013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6" name="直線コネクタ 275">
          <a:extLst>
            <a:ext uri="{FF2B5EF4-FFF2-40B4-BE49-F238E27FC236}">
              <a16:creationId xmlns:a16="http://schemas.microsoft.com/office/drawing/2014/main" id="{00000000-0008-0000-0F00-000014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7" name="テキスト ボックス 276">
          <a:extLst>
            <a:ext uri="{FF2B5EF4-FFF2-40B4-BE49-F238E27FC236}">
              <a16:creationId xmlns:a16="http://schemas.microsoft.com/office/drawing/2014/main" id="{00000000-0008-0000-0F00-000015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8" name="直線コネクタ 277">
          <a:extLst>
            <a:ext uri="{FF2B5EF4-FFF2-40B4-BE49-F238E27FC236}">
              <a16:creationId xmlns:a16="http://schemas.microsoft.com/office/drawing/2014/main" id="{00000000-0008-0000-0F00-000016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9" name="テキスト ボックス 278">
          <a:extLst>
            <a:ext uri="{FF2B5EF4-FFF2-40B4-BE49-F238E27FC236}">
              <a16:creationId xmlns:a16="http://schemas.microsoft.com/office/drawing/2014/main" id="{00000000-0008-0000-0F00-000017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0" name="直線コネクタ 279">
          <a:extLst>
            <a:ext uri="{FF2B5EF4-FFF2-40B4-BE49-F238E27FC236}">
              <a16:creationId xmlns:a16="http://schemas.microsoft.com/office/drawing/2014/main" id="{00000000-0008-0000-0F00-000018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1" name="テキスト ボックス 280">
          <a:extLst>
            <a:ext uri="{FF2B5EF4-FFF2-40B4-BE49-F238E27FC236}">
              <a16:creationId xmlns:a16="http://schemas.microsoft.com/office/drawing/2014/main" id="{00000000-0008-0000-0F00-000019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2" name="【福祉施設】&#10;有形固定資産減価償却率グラフ枠">
          <a:extLst>
            <a:ext uri="{FF2B5EF4-FFF2-40B4-BE49-F238E27FC236}">
              <a16:creationId xmlns:a16="http://schemas.microsoft.com/office/drawing/2014/main" id="{00000000-0008-0000-0F00-00001A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148589</xdr:rowOff>
    </xdr:from>
    <xdr:to>
      <xdr:col>24</xdr:col>
      <xdr:colOff>62865</xdr:colOff>
      <xdr:row>86</xdr:row>
      <xdr:rowOff>114300</xdr:rowOff>
    </xdr:to>
    <xdr:cxnSp macro="">
      <xdr:nvCxnSpPr>
        <xdr:cNvPr id="283" name="直線コネクタ 282">
          <a:extLst>
            <a:ext uri="{FF2B5EF4-FFF2-40B4-BE49-F238E27FC236}">
              <a16:creationId xmlns:a16="http://schemas.microsoft.com/office/drawing/2014/main" id="{00000000-0008-0000-0F00-00001B010000}"/>
            </a:ext>
          </a:extLst>
        </xdr:cNvPr>
        <xdr:cNvCxnSpPr/>
      </xdr:nvCxnSpPr>
      <xdr:spPr>
        <a:xfrm flipV="1">
          <a:off x="4634865" y="13350239"/>
          <a:ext cx="0" cy="1508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4" name="【福祉施設】&#10;有形固定資産減価償却率最小値テキスト">
          <a:extLst>
            <a:ext uri="{FF2B5EF4-FFF2-40B4-BE49-F238E27FC236}">
              <a16:creationId xmlns:a16="http://schemas.microsoft.com/office/drawing/2014/main" id="{00000000-0008-0000-0F00-00001C01000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5" name="直線コネクタ 284">
          <a:extLst>
            <a:ext uri="{FF2B5EF4-FFF2-40B4-BE49-F238E27FC236}">
              <a16:creationId xmlns:a16="http://schemas.microsoft.com/office/drawing/2014/main" id="{00000000-0008-0000-0F00-00001D01000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95266</xdr:rowOff>
    </xdr:from>
    <xdr:ext cx="405111" cy="259045"/>
    <xdr:sp macro="" textlink="">
      <xdr:nvSpPr>
        <xdr:cNvPr id="286" name="【福祉施設】&#10;有形固定資産減価償却率最大値テキスト">
          <a:extLst>
            <a:ext uri="{FF2B5EF4-FFF2-40B4-BE49-F238E27FC236}">
              <a16:creationId xmlns:a16="http://schemas.microsoft.com/office/drawing/2014/main" id="{00000000-0008-0000-0F00-00001E010000}"/>
            </a:ext>
          </a:extLst>
        </xdr:cNvPr>
        <xdr:cNvSpPr txBox="1"/>
      </xdr:nvSpPr>
      <xdr:spPr>
        <a:xfrm>
          <a:off x="4673600" y="13125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148589</xdr:rowOff>
    </xdr:from>
    <xdr:to>
      <xdr:col>24</xdr:col>
      <xdr:colOff>152400</xdr:colOff>
      <xdr:row>77</xdr:row>
      <xdr:rowOff>148589</xdr:rowOff>
    </xdr:to>
    <xdr:cxnSp macro="">
      <xdr:nvCxnSpPr>
        <xdr:cNvPr id="287" name="直線コネクタ 286">
          <a:extLst>
            <a:ext uri="{FF2B5EF4-FFF2-40B4-BE49-F238E27FC236}">
              <a16:creationId xmlns:a16="http://schemas.microsoft.com/office/drawing/2014/main" id="{00000000-0008-0000-0F00-00001F010000}"/>
            </a:ext>
          </a:extLst>
        </xdr:cNvPr>
        <xdr:cNvCxnSpPr/>
      </xdr:nvCxnSpPr>
      <xdr:spPr>
        <a:xfrm>
          <a:off x="4546600" y="13350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126382</xdr:rowOff>
    </xdr:from>
    <xdr:ext cx="405111" cy="259045"/>
    <xdr:sp macro="" textlink="">
      <xdr:nvSpPr>
        <xdr:cNvPr id="288" name="【福祉施設】&#10;有形固定資産減価償却率平均値テキスト">
          <a:extLst>
            <a:ext uri="{FF2B5EF4-FFF2-40B4-BE49-F238E27FC236}">
              <a16:creationId xmlns:a16="http://schemas.microsoft.com/office/drawing/2014/main" id="{00000000-0008-0000-0F00-000020010000}"/>
            </a:ext>
          </a:extLst>
        </xdr:cNvPr>
        <xdr:cNvSpPr txBox="1"/>
      </xdr:nvSpPr>
      <xdr:spPr>
        <a:xfrm>
          <a:off x="4673600" y="138423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103505</xdr:rowOff>
    </xdr:from>
    <xdr:to>
      <xdr:col>24</xdr:col>
      <xdr:colOff>114300</xdr:colOff>
      <xdr:row>82</xdr:row>
      <xdr:rowOff>33655</xdr:rowOff>
    </xdr:to>
    <xdr:sp macro="" textlink="">
      <xdr:nvSpPr>
        <xdr:cNvPr id="289" name="フローチャート: 判断 288">
          <a:extLst>
            <a:ext uri="{FF2B5EF4-FFF2-40B4-BE49-F238E27FC236}">
              <a16:creationId xmlns:a16="http://schemas.microsoft.com/office/drawing/2014/main" id="{00000000-0008-0000-0F00-000021010000}"/>
            </a:ext>
          </a:extLst>
        </xdr:cNvPr>
        <xdr:cNvSpPr/>
      </xdr:nvSpPr>
      <xdr:spPr>
        <a:xfrm>
          <a:off x="4584700" y="1399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103505</xdr:rowOff>
    </xdr:from>
    <xdr:to>
      <xdr:col>20</xdr:col>
      <xdr:colOff>38100</xdr:colOff>
      <xdr:row>82</xdr:row>
      <xdr:rowOff>33655</xdr:rowOff>
    </xdr:to>
    <xdr:sp macro="" textlink="">
      <xdr:nvSpPr>
        <xdr:cNvPr id="290" name="フローチャート: 判断 289">
          <a:extLst>
            <a:ext uri="{FF2B5EF4-FFF2-40B4-BE49-F238E27FC236}">
              <a16:creationId xmlns:a16="http://schemas.microsoft.com/office/drawing/2014/main" id="{00000000-0008-0000-0F00-000022010000}"/>
            </a:ext>
          </a:extLst>
        </xdr:cNvPr>
        <xdr:cNvSpPr/>
      </xdr:nvSpPr>
      <xdr:spPr>
        <a:xfrm>
          <a:off x="3746500" y="1399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50164</xdr:rowOff>
    </xdr:from>
    <xdr:to>
      <xdr:col>15</xdr:col>
      <xdr:colOff>101600</xdr:colOff>
      <xdr:row>81</xdr:row>
      <xdr:rowOff>151764</xdr:rowOff>
    </xdr:to>
    <xdr:sp macro="" textlink="">
      <xdr:nvSpPr>
        <xdr:cNvPr id="291" name="フローチャート: 判断 290">
          <a:extLst>
            <a:ext uri="{FF2B5EF4-FFF2-40B4-BE49-F238E27FC236}">
              <a16:creationId xmlns:a16="http://schemas.microsoft.com/office/drawing/2014/main" id="{00000000-0008-0000-0F00-000023010000}"/>
            </a:ext>
          </a:extLst>
        </xdr:cNvPr>
        <xdr:cNvSpPr/>
      </xdr:nvSpPr>
      <xdr:spPr>
        <a:xfrm>
          <a:off x="2857500" y="1393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23495</xdr:rowOff>
    </xdr:from>
    <xdr:to>
      <xdr:col>10</xdr:col>
      <xdr:colOff>165100</xdr:colOff>
      <xdr:row>81</xdr:row>
      <xdr:rowOff>125095</xdr:rowOff>
    </xdr:to>
    <xdr:sp macro="" textlink="">
      <xdr:nvSpPr>
        <xdr:cNvPr id="292" name="フローチャート: 判断 291">
          <a:extLst>
            <a:ext uri="{FF2B5EF4-FFF2-40B4-BE49-F238E27FC236}">
              <a16:creationId xmlns:a16="http://schemas.microsoft.com/office/drawing/2014/main" id="{00000000-0008-0000-0F00-000024010000}"/>
            </a:ext>
          </a:extLst>
        </xdr:cNvPr>
        <xdr:cNvSpPr/>
      </xdr:nvSpPr>
      <xdr:spPr>
        <a:xfrm>
          <a:off x="1968500" y="1391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116839</xdr:rowOff>
    </xdr:from>
    <xdr:to>
      <xdr:col>6</xdr:col>
      <xdr:colOff>38100</xdr:colOff>
      <xdr:row>81</xdr:row>
      <xdr:rowOff>46989</xdr:rowOff>
    </xdr:to>
    <xdr:sp macro="" textlink="">
      <xdr:nvSpPr>
        <xdr:cNvPr id="293" name="フローチャート: 判断 292">
          <a:extLst>
            <a:ext uri="{FF2B5EF4-FFF2-40B4-BE49-F238E27FC236}">
              <a16:creationId xmlns:a16="http://schemas.microsoft.com/office/drawing/2014/main" id="{00000000-0008-0000-0F00-000025010000}"/>
            </a:ext>
          </a:extLst>
        </xdr:cNvPr>
        <xdr:cNvSpPr/>
      </xdr:nvSpPr>
      <xdr:spPr>
        <a:xfrm>
          <a:off x="1079500" y="13832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00000000-0008-0000-0F00-000026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00000000-0008-0000-0F00-000027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00000000-0008-0000-0F00-000028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00000000-0008-0000-0F00-000029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0000000-0008-0000-0F00-00002A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128270</xdr:rowOff>
    </xdr:from>
    <xdr:to>
      <xdr:col>24</xdr:col>
      <xdr:colOff>114300</xdr:colOff>
      <xdr:row>82</xdr:row>
      <xdr:rowOff>58420</xdr:rowOff>
    </xdr:to>
    <xdr:sp macro="" textlink="">
      <xdr:nvSpPr>
        <xdr:cNvPr id="299" name="楕円 298">
          <a:extLst>
            <a:ext uri="{FF2B5EF4-FFF2-40B4-BE49-F238E27FC236}">
              <a16:creationId xmlns:a16="http://schemas.microsoft.com/office/drawing/2014/main" id="{00000000-0008-0000-0F00-00002B010000}"/>
            </a:ext>
          </a:extLst>
        </xdr:cNvPr>
        <xdr:cNvSpPr/>
      </xdr:nvSpPr>
      <xdr:spPr>
        <a:xfrm>
          <a:off x="4584700" y="1401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106697</xdr:rowOff>
    </xdr:from>
    <xdr:ext cx="405111" cy="259045"/>
    <xdr:sp macro="" textlink="">
      <xdr:nvSpPr>
        <xdr:cNvPr id="300" name="【福祉施設】&#10;有形固定資産減価償却率該当値テキスト">
          <a:extLst>
            <a:ext uri="{FF2B5EF4-FFF2-40B4-BE49-F238E27FC236}">
              <a16:creationId xmlns:a16="http://schemas.microsoft.com/office/drawing/2014/main" id="{00000000-0008-0000-0F00-00002C010000}"/>
            </a:ext>
          </a:extLst>
        </xdr:cNvPr>
        <xdr:cNvSpPr txBox="1"/>
      </xdr:nvSpPr>
      <xdr:spPr>
        <a:xfrm>
          <a:off x="4673600" y="13994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120650</xdr:rowOff>
    </xdr:from>
    <xdr:to>
      <xdr:col>20</xdr:col>
      <xdr:colOff>38100</xdr:colOff>
      <xdr:row>82</xdr:row>
      <xdr:rowOff>50800</xdr:rowOff>
    </xdr:to>
    <xdr:sp macro="" textlink="">
      <xdr:nvSpPr>
        <xdr:cNvPr id="301" name="楕円 300">
          <a:extLst>
            <a:ext uri="{FF2B5EF4-FFF2-40B4-BE49-F238E27FC236}">
              <a16:creationId xmlns:a16="http://schemas.microsoft.com/office/drawing/2014/main" id="{00000000-0008-0000-0F00-00002D010000}"/>
            </a:ext>
          </a:extLst>
        </xdr:cNvPr>
        <xdr:cNvSpPr/>
      </xdr:nvSpPr>
      <xdr:spPr>
        <a:xfrm>
          <a:off x="3746500" y="140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0</xdr:rowOff>
    </xdr:from>
    <xdr:to>
      <xdr:col>24</xdr:col>
      <xdr:colOff>63500</xdr:colOff>
      <xdr:row>82</xdr:row>
      <xdr:rowOff>7620</xdr:rowOff>
    </xdr:to>
    <xdr:cxnSp macro="">
      <xdr:nvCxnSpPr>
        <xdr:cNvPr id="302" name="直線コネクタ 301">
          <a:extLst>
            <a:ext uri="{FF2B5EF4-FFF2-40B4-BE49-F238E27FC236}">
              <a16:creationId xmlns:a16="http://schemas.microsoft.com/office/drawing/2014/main" id="{00000000-0008-0000-0F00-00002E010000}"/>
            </a:ext>
          </a:extLst>
        </xdr:cNvPr>
        <xdr:cNvCxnSpPr/>
      </xdr:nvCxnSpPr>
      <xdr:spPr>
        <a:xfrm>
          <a:off x="3797300" y="140589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78739</xdr:rowOff>
    </xdr:from>
    <xdr:to>
      <xdr:col>15</xdr:col>
      <xdr:colOff>101600</xdr:colOff>
      <xdr:row>82</xdr:row>
      <xdr:rowOff>8889</xdr:rowOff>
    </xdr:to>
    <xdr:sp macro="" textlink="">
      <xdr:nvSpPr>
        <xdr:cNvPr id="303" name="楕円 302">
          <a:extLst>
            <a:ext uri="{FF2B5EF4-FFF2-40B4-BE49-F238E27FC236}">
              <a16:creationId xmlns:a16="http://schemas.microsoft.com/office/drawing/2014/main" id="{00000000-0008-0000-0F00-00002F010000}"/>
            </a:ext>
          </a:extLst>
        </xdr:cNvPr>
        <xdr:cNvSpPr/>
      </xdr:nvSpPr>
      <xdr:spPr>
        <a:xfrm>
          <a:off x="2857500" y="13966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129539</xdr:rowOff>
    </xdr:from>
    <xdr:to>
      <xdr:col>19</xdr:col>
      <xdr:colOff>177800</xdr:colOff>
      <xdr:row>82</xdr:row>
      <xdr:rowOff>0</xdr:rowOff>
    </xdr:to>
    <xdr:cxnSp macro="">
      <xdr:nvCxnSpPr>
        <xdr:cNvPr id="304" name="直線コネクタ 303">
          <a:extLst>
            <a:ext uri="{FF2B5EF4-FFF2-40B4-BE49-F238E27FC236}">
              <a16:creationId xmlns:a16="http://schemas.microsoft.com/office/drawing/2014/main" id="{00000000-0008-0000-0F00-000030010000}"/>
            </a:ext>
          </a:extLst>
        </xdr:cNvPr>
        <xdr:cNvCxnSpPr/>
      </xdr:nvCxnSpPr>
      <xdr:spPr>
        <a:xfrm>
          <a:off x="2908300" y="14016989"/>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82550</xdr:rowOff>
    </xdr:from>
    <xdr:to>
      <xdr:col>10</xdr:col>
      <xdr:colOff>165100</xdr:colOff>
      <xdr:row>82</xdr:row>
      <xdr:rowOff>12700</xdr:rowOff>
    </xdr:to>
    <xdr:sp macro="" textlink="">
      <xdr:nvSpPr>
        <xdr:cNvPr id="305" name="楕円 304">
          <a:extLst>
            <a:ext uri="{FF2B5EF4-FFF2-40B4-BE49-F238E27FC236}">
              <a16:creationId xmlns:a16="http://schemas.microsoft.com/office/drawing/2014/main" id="{00000000-0008-0000-0F00-000031010000}"/>
            </a:ext>
          </a:extLst>
        </xdr:cNvPr>
        <xdr:cNvSpPr/>
      </xdr:nvSpPr>
      <xdr:spPr>
        <a:xfrm>
          <a:off x="1968500" y="1397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129539</xdr:rowOff>
    </xdr:from>
    <xdr:to>
      <xdr:col>15</xdr:col>
      <xdr:colOff>50800</xdr:colOff>
      <xdr:row>81</xdr:row>
      <xdr:rowOff>133350</xdr:rowOff>
    </xdr:to>
    <xdr:cxnSp macro="">
      <xdr:nvCxnSpPr>
        <xdr:cNvPr id="306" name="直線コネクタ 305">
          <a:extLst>
            <a:ext uri="{FF2B5EF4-FFF2-40B4-BE49-F238E27FC236}">
              <a16:creationId xmlns:a16="http://schemas.microsoft.com/office/drawing/2014/main" id="{00000000-0008-0000-0F00-000032010000}"/>
            </a:ext>
          </a:extLst>
        </xdr:cNvPr>
        <xdr:cNvCxnSpPr/>
      </xdr:nvCxnSpPr>
      <xdr:spPr>
        <a:xfrm flipV="1">
          <a:off x="2019300" y="1401698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40639</xdr:rowOff>
    </xdr:from>
    <xdr:to>
      <xdr:col>6</xdr:col>
      <xdr:colOff>38100</xdr:colOff>
      <xdr:row>81</xdr:row>
      <xdr:rowOff>142239</xdr:rowOff>
    </xdr:to>
    <xdr:sp macro="" textlink="">
      <xdr:nvSpPr>
        <xdr:cNvPr id="307" name="楕円 306">
          <a:extLst>
            <a:ext uri="{FF2B5EF4-FFF2-40B4-BE49-F238E27FC236}">
              <a16:creationId xmlns:a16="http://schemas.microsoft.com/office/drawing/2014/main" id="{00000000-0008-0000-0F00-000033010000}"/>
            </a:ext>
          </a:extLst>
        </xdr:cNvPr>
        <xdr:cNvSpPr/>
      </xdr:nvSpPr>
      <xdr:spPr>
        <a:xfrm>
          <a:off x="1079500" y="13928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91439</xdr:rowOff>
    </xdr:from>
    <xdr:to>
      <xdr:col>10</xdr:col>
      <xdr:colOff>114300</xdr:colOff>
      <xdr:row>81</xdr:row>
      <xdr:rowOff>133350</xdr:rowOff>
    </xdr:to>
    <xdr:cxnSp macro="">
      <xdr:nvCxnSpPr>
        <xdr:cNvPr id="308" name="直線コネクタ 307">
          <a:extLst>
            <a:ext uri="{FF2B5EF4-FFF2-40B4-BE49-F238E27FC236}">
              <a16:creationId xmlns:a16="http://schemas.microsoft.com/office/drawing/2014/main" id="{00000000-0008-0000-0F00-000034010000}"/>
            </a:ext>
          </a:extLst>
        </xdr:cNvPr>
        <xdr:cNvCxnSpPr/>
      </xdr:nvCxnSpPr>
      <xdr:spPr>
        <a:xfrm>
          <a:off x="1130300" y="13978889"/>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50182</xdr:rowOff>
    </xdr:from>
    <xdr:ext cx="405111" cy="259045"/>
    <xdr:sp macro="" textlink="">
      <xdr:nvSpPr>
        <xdr:cNvPr id="309" name="n_1aveValue【福祉施設】&#10;有形固定資産減価償却率">
          <a:extLst>
            <a:ext uri="{FF2B5EF4-FFF2-40B4-BE49-F238E27FC236}">
              <a16:creationId xmlns:a16="http://schemas.microsoft.com/office/drawing/2014/main" id="{00000000-0008-0000-0F00-000035010000}"/>
            </a:ext>
          </a:extLst>
        </xdr:cNvPr>
        <xdr:cNvSpPr txBox="1"/>
      </xdr:nvSpPr>
      <xdr:spPr>
        <a:xfrm>
          <a:off x="3582044" y="1376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168291</xdr:rowOff>
    </xdr:from>
    <xdr:ext cx="405111" cy="259045"/>
    <xdr:sp macro="" textlink="">
      <xdr:nvSpPr>
        <xdr:cNvPr id="310" name="n_2aveValue【福祉施設】&#10;有形固定資産減価償却率">
          <a:extLst>
            <a:ext uri="{FF2B5EF4-FFF2-40B4-BE49-F238E27FC236}">
              <a16:creationId xmlns:a16="http://schemas.microsoft.com/office/drawing/2014/main" id="{00000000-0008-0000-0F00-000036010000}"/>
            </a:ext>
          </a:extLst>
        </xdr:cNvPr>
        <xdr:cNvSpPr txBox="1"/>
      </xdr:nvSpPr>
      <xdr:spPr>
        <a:xfrm>
          <a:off x="2705744" y="13712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141622</xdr:rowOff>
    </xdr:from>
    <xdr:ext cx="405111" cy="259045"/>
    <xdr:sp macro="" textlink="">
      <xdr:nvSpPr>
        <xdr:cNvPr id="311" name="n_3aveValue【福祉施設】&#10;有形固定資産減価償却率">
          <a:extLst>
            <a:ext uri="{FF2B5EF4-FFF2-40B4-BE49-F238E27FC236}">
              <a16:creationId xmlns:a16="http://schemas.microsoft.com/office/drawing/2014/main" id="{00000000-0008-0000-0F00-000037010000}"/>
            </a:ext>
          </a:extLst>
        </xdr:cNvPr>
        <xdr:cNvSpPr txBox="1"/>
      </xdr:nvSpPr>
      <xdr:spPr>
        <a:xfrm>
          <a:off x="1816744" y="1368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63516</xdr:rowOff>
    </xdr:from>
    <xdr:ext cx="405111" cy="259045"/>
    <xdr:sp macro="" textlink="">
      <xdr:nvSpPr>
        <xdr:cNvPr id="312" name="n_4aveValue【福祉施設】&#10;有形固定資産減価償却率">
          <a:extLst>
            <a:ext uri="{FF2B5EF4-FFF2-40B4-BE49-F238E27FC236}">
              <a16:creationId xmlns:a16="http://schemas.microsoft.com/office/drawing/2014/main" id="{00000000-0008-0000-0F00-000038010000}"/>
            </a:ext>
          </a:extLst>
        </xdr:cNvPr>
        <xdr:cNvSpPr txBox="1"/>
      </xdr:nvSpPr>
      <xdr:spPr>
        <a:xfrm>
          <a:off x="927744" y="13608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41927</xdr:rowOff>
    </xdr:from>
    <xdr:ext cx="405111" cy="259045"/>
    <xdr:sp macro="" textlink="">
      <xdr:nvSpPr>
        <xdr:cNvPr id="313" name="n_1mainValue【福祉施設】&#10;有形固定資産減価償却率">
          <a:extLst>
            <a:ext uri="{FF2B5EF4-FFF2-40B4-BE49-F238E27FC236}">
              <a16:creationId xmlns:a16="http://schemas.microsoft.com/office/drawing/2014/main" id="{00000000-0008-0000-0F00-000039010000}"/>
            </a:ext>
          </a:extLst>
        </xdr:cNvPr>
        <xdr:cNvSpPr txBox="1"/>
      </xdr:nvSpPr>
      <xdr:spPr>
        <a:xfrm>
          <a:off x="3582044" y="14100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16</xdr:rowOff>
    </xdr:from>
    <xdr:ext cx="405111" cy="259045"/>
    <xdr:sp macro="" textlink="">
      <xdr:nvSpPr>
        <xdr:cNvPr id="314" name="n_2mainValue【福祉施設】&#10;有形固定資産減価償却率">
          <a:extLst>
            <a:ext uri="{FF2B5EF4-FFF2-40B4-BE49-F238E27FC236}">
              <a16:creationId xmlns:a16="http://schemas.microsoft.com/office/drawing/2014/main" id="{00000000-0008-0000-0F00-00003A010000}"/>
            </a:ext>
          </a:extLst>
        </xdr:cNvPr>
        <xdr:cNvSpPr txBox="1"/>
      </xdr:nvSpPr>
      <xdr:spPr>
        <a:xfrm>
          <a:off x="2705744" y="14058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3827</xdr:rowOff>
    </xdr:from>
    <xdr:ext cx="405111" cy="259045"/>
    <xdr:sp macro="" textlink="">
      <xdr:nvSpPr>
        <xdr:cNvPr id="315" name="n_3mainValue【福祉施設】&#10;有形固定資産減価償却率">
          <a:extLst>
            <a:ext uri="{FF2B5EF4-FFF2-40B4-BE49-F238E27FC236}">
              <a16:creationId xmlns:a16="http://schemas.microsoft.com/office/drawing/2014/main" id="{00000000-0008-0000-0F00-00003B010000}"/>
            </a:ext>
          </a:extLst>
        </xdr:cNvPr>
        <xdr:cNvSpPr txBox="1"/>
      </xdr:nvSpPr>
      <xdr:spPr>
        <a:xfrm>
          <a:off x="1816744" y="14062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133366</xdr:rowOff>
    </xdr:from>
    <xdr:ext cx="405111" cy="259045"/>
    <xdr:sp macro="" textlink="">
      <xdr:nvSpPr>
        <xdr:cNvPr id="316" name="n_4mainValue【福祉施設】&#10;有形固定資産減価償却率">
          <a:extLst>
            <a:ext uri="{FF2B5EF4-FFF2-40B4-BE49-F238E27FC236}">
              <a16:creationId xmlns:a16="http://schemas.microsoft.com/office/drawing/2014/main" id="{00000000-0008-0000-0F00-00003C010000}"/>
            </a:ext>
          </a:extLst>
        </xdr:cNvPr>
        <xdr:cNvSpPr txBox="1"/>
      </xdr:nvSpPr>
      <xdr:spPr>
        <a:xfrm>
          <a:off x="927744" y="14020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7" name="正方形/長方形 316">
          <a:extLst>
            <a:ext uri="{FF2B5EF4-FFF2-40B4-BE49-F238E27FC236}">
              <a16:creationId xmlns:a16="http://schemas.microsoft.com/office/drawing/2014/main" id="{00000000-0008-0000-0F00-00003D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8" name="正方形/長方形 317">
          <a:extLst>
            <a:ext uri="{FF2B5EF4-FFF2-40B4-BE49-F238E27FC236}">
              <a16:creationId xmlns:a16="http://schemas.microsoft.com/office/drawing/2014/main" id="{00000000-0008-0000-0F00-00003E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9" name="正方形/長方形 318">
          <a:extLst>
            <a:ext uri="{FF2B5EF4-FFF2-40B4-BE49-F238E27FC236}">
              <a16:creationId xmlns:a16="http://schemas.microsoft.com/office/drawing/2014/main" id="{00000000-0008-0000-0F00-00003F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0" name="正方形/長方形 319">
          <a:extLst>
            <a:ext uri="{FF2B5EF4-FFF2-40B4-BE49-F238E27FC236}">
              <a16:creationId xmlns:a16="http://schemas.microsoft.com/office/drawing/2014/main" id="{00000000-0008-0000-0F00-000040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1" name="正方形/長方形 320">
          <a:extLst>
            <a:ext uri="{FF2B5EF4-FFF2-40B4-BE49-F238E27FC236}">
              <a16:creationId xmlns:a16="http://schemas.microsoft.com/office/drawing/2014/main" id="{00000000-0008-0000-0F00-000041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2" name="正方形/長方形 321">
          <a:extLst>
            <a:ext uri="{FF2B5EF4-FFF2-40B4-BE49-F238E27FC236}">
              <a16:creationId xmlns:a16="http://schemas.microsoft.com/office/drawing/2014/main" id="{00000000-0008-0000-0F00-000042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3" name="正方形/長方形 322">
          <a:extLst>
            <a:ext uri="{FF2B5EF4-FFF2-40B4-BE49-F238E27FC236}">
              <a16:creationId xmlns:a16="http://schemas.microsoft.com/office/drawing/2014/main" id="{00000000-0008-0000-0F00-000043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4" name="正方形/長方形 323">
          <a:extLst>
            <a:ext uri="{FF2B5EF4-FFF2-40B4-BE49-F238E27FC236}">
              <a16:creationId xmlns:a16="http://schemas.microsoft.com/office/drawing/2014/main" id="{00000000-0008-0000-0F00-000044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5" name="テキスト ボックス 324">
          <a:extLst>
            <a:ext uri="{FF2B5EF4-FFF2-40B4-BE49-F238E27FC236}">
              <a16:creationId xmlns:a16="http://schemas.microsoft.com/office/drawing/2014/main" id="{00000000-0008-0000-0F00-000045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6" name="直線コネクタ 325">
          <a:extLst>
            <a:ext uri="{FF2B5EF4-FFF2-40B4-BE49-F238E27FC236}">
              <a16:creationId xmlns:a16="http://schemas.microsoft.com/office/drawing/2014/main" id="{00000000-0008-0000-0F00-000046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27" name="直線コネクタ 326">
          <a:extLst>
            <a:ext uri="{FF2B5EF4-FFF2-40B4-BE49-F238E27FC236}">
              <a16:creationId xmlns:a16="http://schemas.microsoft.com/office/drawing/2014/main" id="{00000000-0008-0000-0F00-000047010000}"/>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28" name="テキスト ボックス 327">
          <a:extLst>
            <a:ext uri="{FF2B5EF4-FFF2-40B4-BE49-F238E27FC236}">
              <a16:creationId xmlns:a16="http://schemas.microsoft.com/office/drawing/2014/main" id="{00000000-0008-0000-0F00-00004801000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29" name="直線コネクタ 328">
          <a:extLst>
            <a:ext uri="{FF2B5EF4-FFF2-40B4-BE49-F238E27FC236}">
              <a16:creationId xmlns:a16="http://schemas.microsoft.com/office/drawing/2014/main" id="{00000000-0008-0000-0F00-000049010000}"/>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0" name="テキスト ボックス 329">
          <a:extLst>
            <a:ext uri="{FF2B5EF4-FFF2-40B4-BE49-F238E27FC236}">
              <a16:creationId xmlns:a16="http://schemas.microsoft.com/office/drawing/2014/main" id="{00000000-0008-0000-0F00-00004A010000}"/>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1" name="直線コネクタ 330">
          <a:extLst>
            <a:ext uri="{FF2B5EF4-FFF2-40B4-BE49-F238E27FC236}">
              <a16:creationId xmlns:a16="http://schemas.microsoft.com/office/drawing/2014/main" id="{00000000-0008-0000-0F00-00004B010000}"/>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2" name="テキスト ボックス 331">
          <a:extLst>
            <a:ext uri="{FF2B5EF4-FFF2-40B4-BE49-F238E27FC236}">
              <a16:creationId xmlns:a16="http://schemas.microsoft.com/office/drawing/2014/main" id="{00000000-0008-0000-0F00-00004C010000}"/>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3" name="直線コネクタ 332">
          <a:extLst>
            <a:ext uri="{FF2B5EF4-FFF2-40B4-BE49-F238E27FC236}">
              <a16:creationId xmlns:a16="http://schemas.microsoft.com/office/drawing/2014/main" id="{00000000-0008-0000-0F00-00004D010000}"/>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4" name="テキスト ボックス 333">
          <a:extLst>
            <a:ext uri="{FF2B5EF4-FFF2-40B4-BE49-F238E27FC236}">
              <a16:creationId xmlns:a16="http://schemas.microsoft.com/office/drawing/2014/main" id="{00000000-0008-0000-0F00-00004E010000}"/>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5" name="直線コネクタ 334">
          <a:extLst>
            <a:ext uri="{FF2B5EF4-FFF2-40B4-BE49-F238E27FC236}">
              <a16:creationId xmlns:a16="http://schemas.microsoft.com/office/drawing/2014/main" id="{00000000-0008-0000-0F00-00004F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6" name="テキスト ボックス 335">
          <a:extLst>
            <a:ext uri="{FF2B5EF4-FFF2-40B4-BE49-F238E27FC236}">
              <a16:creationId xmlns:a16="http://schemas.microsoft.com/office/drawing/2014/main" id="{00000000-0008-0000-0F00-000050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7" name="【福祉施設】&#10;一人当たり面積グラフ枠">
          <a:extLst>
            <a:ext uri="{FF2B5EF4-FFF2-40B4-BE49-F238E27FC236}">
              <a16:creationId xmlns:a16="http://schemas.microsoft.com/office/drawing/2014/main" id="{00000000-0008-0000-0F00-000051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96165</xdr:rowOff>
    </xdr:from>
    <xdr:to>
      <xdr:col>54</xdr:col>
      <xdr:colOff>189865</xdr:colOff>
      <xdr:row>86</xdr:row>
      <xdr:rowOff>36271</xdr:rowOff>
    </xdr:to>
    <xdr:cxnSp macro="">
      <xdr:nvCxnSpPr>
        <xdr:cNvPr id="338" name="直線コネクタ 337">
          <a:extLst>
            <a:ext uri="{FF2B5EF4-FFF2-40B4-BE49-F238E27FC236}">
              <a16:creationId xmlns:a16="http://schemas.microsoft.com/office/drawing/2014/main" id="{00000000-0008-0000-0F00-000052010000}"/>
            </a:ext>
          </a:extLst>
        </xdr:cNvPr>
        <xdr:cNvCxnSpPr/>
      </xdr:nvCxnSpPr>
      <xdr:spPr>
        <a:xfrm flipV="1">
          <a:off x="10476865" y="13297815"/>
          <a:ext cx="0" cy="1483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40098</xdr:rowOff>
    </xdr:from>
    <xdr:ext cx="469744" cy="259045"/>
    <xdr:sp macro="" textlink="">
      <xdr:nvSpPr>
        <xdr:cNvPr id="339" name="【福祉施設】&#10;一人当たり面積最小値テキスト">
          <a:extLst>
            <a:ext uri="{FF2B5EF4-FFF2-40B4-BE49-F238E27FC236}">
              <a16:creationId xmlns:a16="http://schemas.microsoft.com/office/drawing/2014/main" id="{00000000-0008-0000-0F00-000053010000}"/>
            </a:ext>
          </a:extLst>
        </xdr:cNvPr>
        <xdr:cNvSpPr txBox="1"/>
      </xdr:nvSpPr>
      <xdr:spPr>
        <a:xfrm>
          <a:off x="10515600" y="14784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36271</xdr:rowOff>
    </xdr:from>
    <xdr:to>
      <xdr:col>55</xdr:col>
      <xdr:colOff>88900</xdr:colOff>
      <xdr:row>86</xdr:row>
      <xdr:rowOff>36271</xdr:rowOff>
    </xdr:to>
    <xdr:cxnSp macro="">
      <xdr:nvCxnSpPr>
        <xdr:cNvPr id="340" name="直線コネクタ 339">
          <a:extLst>
            <a:ext uri="{FF2B5EF4-FFF2-40B4-BE49-F238E27FC236}">
              <a16:creationId xmlns:a16="http://schemas.microsoft.com/office/drawing/2014/main" id="{00000000-0008-0000-0F00-000054010000}"/>
            </a:ext>
          </a:extLst>
        </xdr:cNvPr>
        <xdr:cNvCxnSpPr/>
      </xdr:nvCxnSpPr>
      <xdr:spPr>
        <a:xfrm>
          <a:off x="10388600" y="14780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42842</xdr:rowOff>
    </xdr:from>
    <xdr:ext cx="469744" cy="259045"/>
    <xdr:sp macro="" textlink="">
      <xdr:nvSpPr>
        <xdr:cNvPr id="341" name="【福祉施設】&#10;一人当たり面積最大値テキスト">
          <a:extLst>
            <a:ext uri="{FF2B5EF4-FFF2-40B4-BE49-F238E27FC236}">
              <a16:creationId xmlns:a16="http://schemas.microsoft.com/office/drawing/2014/main" id="{00000000-0008-0000-0F00-000055010000}"/>
            </a:ext>
          </a:extLst>
        </xdr:cNvPr>
        <xdr:cNvSpPr txBox="1"/>
      </xdr:nvSpPr>
      <xdr:spPr>
        <a:xfrm>
          <a:off x="10515600" y="13073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96165</xdr:rowOff>
    </xdr:from>
    <xdr:to>
      <xdr:col>55</xdr:col>
      <xdr:colOff>88900</xdr:colOff>
      <xdr:row>77</xdr:row>
      <xdr:rowOff>96165</xdr:rowOff>
    </xdr:to>
    <xdr:cxnSp macro="">
      <xdr:nvCxnSpPr>
        <xdr:cNvPr id="342" name="直線コネクタ 341">
          <a:extLst>
            <a:ext uri="{FF2B5EF4-FFF2-40B4-BE49-F238E27FC236}">
              <a16:creationId xmlns:a16="http://schemas.microsoft.com/office/drawing/2014/main" id="{00000000-0008-0000-0F00-000056010000}"/>
            </a:ext>
          </a:extLst>
        </xdr:cNvPr>
        <xdr:cNvCxnSpPr/>
      </xdr:nvCxnSpPr>
      <xdr:spPr>
        <a:xfrm>
          <a:off x="10388600" y="13297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141851</xdr:rowOff>
    </xdr:from>
    <xdr:ext cx="469744" cy="259045"/>
    <xdr:sp macro="" textlink="">
      <xdr:nvSpPr>
        <xdr:cNvPr id="343" name="【福祉施設】&#10;一人当たり面積平均値テキスト">
          <a:extLst>
            <a:ext uri="{FF2B5EF4-FFF2-40B4-BE49-F238E27FC236}">
              <a16:creationId xmlns:a16="http://schemas.microsoft.com/office/drawing/2014/main" id="{00000000-0008-0000-0F00-000057010000}"/>
            </a:ext>
          </a:extLst>
        </xdr:cNvPr>
        <xdr:cNvSpPr txBox="1"/>
      </xdr:nvSpPr>
      <xdr:spPr>
        <a:xfrm>
          <a:off x="10515600" y="143722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118974</xdr:rowOff>
    </xdr:from>
    <xdr:to>
      <xdr:col>55</xdr:col>
      <xdr:colOff>50800</xdr:colOff>
      <xdr:row>85</xdr:row>
      <xdr:rowOff>49124</xdr:rowOff>
    </xdr:to>
    <xdr:sp macro="" textlink="">
      <xdr:nvSpPr>
        <xdr:cNvPr id="344" name="フローチャート: 判断 343">
          <a:extLst>
            <a:ext uri="{FF2B5EF4-FFF2-40B4-BE49-F238E27FC236}">
              <a16:creationId xmlns:a16="http://schemas.microsoft.com/office/drawing/2014/main" id="{00000000-0008-0000-0F00-000058010000}"/>
            </a:ext>
          </a:extLst>
        </xdr:cNvPr>
        <xdr:cNvSpPr/>
      </xdr:nvSpPr>
      <xdr:spPr>
        <a:xfrm>
          <a:off x="10426700" y="14520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142748</xdr:rowOff>
    </xdr:from>
    <xdr:to>
      <xdr:col>50</xdr:col>
      <xdr:colOff>165100</xdr:colOff>
      <xdr:row>85</xdr:row>
      <xdr:rowOff>72898</xdr:rowOff>
    </xdr:to>
    <xdr:sp macro="" textlink="">
      <xdr:nvSpPr>
        <xdr:cNvPr id="345" name="フローチャート: 判断 344">
          <a:extLst>
            <a:ext uri="{FF2B5EF4-FFF2-40B4-BE49-F238E27FC236}">
              <a16:creationId xmlns:a16="http://schemas.microsoft.com/office/drawing/2014/main" id="{00000000-0008-0000-0F00-000059010000}"/>
            </a:ext>
          </a:extLst>
        </xdr:cNvPr>
        <xdr:cNvSpPr/>
      </xdr:nvSpPr>
      <xdr:spPr>
        <a:xfrm>
          <a:off x="9588500" y="1454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156463</xdr:rowOff>
    </xdr:from>
    <xdr:to>
      <xdr:col>46</xdr:col>
      <xdr:colOff>38100</xdr:colOff>
      <xdr:row>85</xdr:row>
      <xdr:rowOff>86613</xdr:rowOff>
    </xdr:to>
    <xdr:sp macro="" textlink="">
      <xdr:nvSpPr>
        <xdr:cNvPr id="346" name="フローチャート: 判断 345">
          <a:extLst>
            <a:ext uri="{FF2B5EF4-FFF2-40B4-BE49-F238E27FC236}">
              <a16:creationId xmlns:a16="http://schemas.microsoft.com/office/drawing/2014/main" id="{00000000-0008-0000-0F00-00005A010000}"/>
            </a:ext>
          </a:extLst>
        </xdr:cNvPr>
        <xdr:cNvSpPr/>
      </xdr:nvSpPr>
      <xdr:spPr>
        <a:xfrm>
          <a:off x="8699500" y="14558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1930</xdr:rowOff>
    </xdr:from>
    <xdr:to>
      <xdr:col>41</xdr:col>
      <xdr:colOff>101600</xdr:colOff>
      <xdr:row>85</xdr:row>
      <xdr:rowOff>103530</xdr:rowOff>
    </xdr:to>
    <xdr:sp macro="" textlink="">
      <xdr:nvSpPr>
        <xdr:cNvPr id="347" name="フローチャート: 判断 346">
          <a:extLst>
            <a:ext uri="{FF2B5EF4-FFF2-40B4-BE49-F238E27FC236}">
              <a16:creationId xmlns:a16="http://schemas.microsoft.com/office/drawing/2014/main" id="{00000000-0008-0000-0F00-00005B010000}"/>
            </a:ext>
          </a:extLst>
        </xdr:cNvPr>
        <xdr:cNvSpPr/>
      </xdr:nvSpPr>
      <xdr:spPr>
        <a:xfrm>
          <a:off x="7810500" y="1457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147777</xdr:rowOff>
    </xdr:from>
    <xdr:to>
      <xdr:col>36</xdr:col>
      <xdr:colOff>165100</xdr:colOff>
      <xdr:row>85</xdr:row>
      <xdr:rowOff>77927</xdr:rowOff>
    </xdr:to>
    <xdr:sp macro="" textlink="">
      <xdr:nvSpPr>
        <xdr:cNvPr id="348" name="フローチャート: 判断 347">
          <a:extLst>
            <a:ext uri="{FF2B5EF4-FFF2-40B4-BE49-F238E27FC236}">
              <a16:creationId xmlns:a16="http://schemas.microsoft.com/office/drawing/2014/main" id="{00000000-0008-0000-0F00-00005C010000}"/>
            </a:ext>
          </a:extLst>
        </xdr:cNvPr>
        <xdr:cNvSpPr/>
      </xdr:nvSpPr>
      <xdr:spPr>
        <a:xfrm>
          <a:off x="6921500" y="14549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9" name="テキスト ボックス 348">
          <a:extLst>
            <a:ext uri="{FF2B5EF4-FFF2-40B4-BE49-F238E27FC236}">
              <a16:creationId xmlns:a16="http://schemas.microsoft.com/office/drawing/2014/main" id="{00000000-0008-0000-0F00-00005D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00000000-0008-0000-0F00-00005E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00000000-0008-0000-0F00-00005F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00000000-0008-0000-0F00-000060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00000000-0008-0000-0F00-000061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51308</xdr:rowOff>
    </xdr:from>
    <xdr:to>
      <xdr:col>55</xdr:col>
      <xdr:colOff>50800</xdr:colOff>
      <xdr:row>85</xdr:row>
      <xdr:rowOff>152908</xdr:rowOff>
    </xdr:to>
    <xdr:sp macro="" textlink="">
      <xdr:nvSpPr>
        <xdr:cNvPr id="354" name="楕円 353">
          <a:extLst>
            <a:ext uri="{FF2B5EF4-FFF2-40B4-BE49-F238E27FC236}">
              <a16:creationId xmlns:a16="http://schemas.microsoft.com/office/drawing/2014/main" id="{00000000-0008-0000-0F00-000062010000}"/>
            </a:ext>
          </a:extLst>
        </xdr:cNvPr>
        <xdr:cNvSpPr/>
      </xdr:nvSpPr>
      <xdr:spPr>
        <a:xfrm>
          <a:off x="10426700" y="14624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137685</xdr:rowOff>
    </xdr:from>
    <xdr:ext cx="469744" cy="259045"/>
    <xdr:sp macro="" textlink="">
      <xdr:nvSpPr>
        <xdr:cNvPr id="355" name="【福祉施設】&#10;一人当たり面積該当値テキスト">
          <a:extLst>
            <a:ext uri="{FF2B5EF4-FFF2-40B4-BE49-F238E27FC236}">
              <a16:creationId xmlns:a16="http://schemas.microsoft.com/office/drawing/2014/main" id="{00000000-0008-0000-0F00-000063010000}"/>
            </a:ext>
          </a:extLst>
        </xdr:cNvPr>
        <xdr:cNvSpPr txBox="1"/>
      </xdr:nvSpPr>
      <xdr:spPr>
        <a:xfrm>
          <a:off x="10515600" y="14539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52679</xdr:rowOff>
    </xdr:from>
    <xdr:to>
      <xdr:col>50</xdr:col>
      <xdr:colOff>165100</xdr:colOff>
      <xdr:row>85</xdr:row>
      <xdr:rowOff>154279</xdr:rowOff>
    </xdr:to>
    <xdr:sp macro="" textlink="">
      <xdr:nvSpPr>
        <xdr:cNvPr id="356" name="楕円 355">
          <a:extLst>
            <a:ext uri="{FF2B5EF4-FFF2-40B4-BE49-F238E27FC236}">
              <a16:creationId xmlns:a16="http://schemas.microsoft.com/office/drawing/2014/main" id="{00000000-0008-0000-0F00-000064010000}"/>
            </a:ext>
          </a:extLst>
        </xdr:cNvPr>
        <xdr:cNvSpPr/>
      </xdr:nvSpPr>
      <xdr:spPr>
        <a:xfrm>
          <a:off x="9588500" y="14625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102108</xdr:rowOff>
    </xdr:from>
    <xdr:to>
      <xdr:col>55</xdr:col>
      <xdr:colOff>0</xdr:colOff>
      <xdr:row>85</xdr:row>
      <xdr:rowOff>103479</xdr:rowOff>
    </xdr:to>
    <xdr:cxnSp macro="">
      <xdr:nvCxnSpPr>
        <xdr:cNvPr id="357" name="直線コネクタ 356">
          <a:extLst>
            <a:ext uri="{FF2B5EF4-FFF2-40B4-BE49-F238E27FC236}">
              <a16:creationId xmlns:a16="http://schemas.microsoft.com/office/drawing/2014/main" id="{00000000-0008-0000-0F00-000065010000}"/>
            </a:ext>
          </a:extLst>
        </xdr:cNvPr>
        <xdr:cNvCxnSpPr/>
      </xdr:nvCxnSpPr>
      <xdr:spPr>
        <a:xfrm flipV="1">
          <a:off x="9639300" y="14675358"/>
          <a:ext cx="838200" cy="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54051</xdr:rowOff>
    </xdr:from>
    <xdr:to>
      <xdr:col>46</xdr:col>
      <xdr:colOff>38100</xdr:colOff>
      <xdr:row>85</xdr:row>
      <xdr:rowOff>155651</xdr:rowOff>
    </xdr:to>
    <xdr:sp macro="" textlink="">
      <xdr:nvSpPr>
        <xdr:cNvPr id="358" name="楕円 357">
          <a:extLst>
            <a:ext uri="{FF2B5EF4-FFF2-40B4-BE49-F238E27FC236}">
              <a16:creationId xmlns:a16="http://schemas.microsoft.com/office/drawing/2014/main" id="{00000000-0008-0000-0F00-000066010000}"/>
            </a:ext>
          </a:extLst>
        </xdr:cNvPr>
        <xdr:cNvSpPr/>
      </xdr:nvSpPr>
      <xdr:spPr>
        <a:xfrm>
          <a:off x="8699500" y="14627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103479</xdr:rowOff>
    </xdr:from>
    <xdr:to>
      <xdr:col>50</xdr:col>
      <xdr:colOff>114300</xdr:colOff>
      <xdr:row>85</xdr:row>
      <xdr:rowOff>104851</xdr:rowOff>
    </xdr:to>
    <xdr:cxnSp macro="">
      <xdr:nvCxnSpPr>
        <xdr:cNvPr id="359" name="直線コネクタ 358">
          <a:extLst>
            <a:ext uri="{FF2B5EF4-FFF2-40B4-BE49-F238E27FC236}">
              <a16:creationId xmlns:a16="http://schemas.microsoft.com/office/drawing/2014/main" id="{00000000-0008-0000-0F00-000067010000}"/>
            </a:ext>
          </a:extLst>
        </xdr:cNvPr>
        <xdr:cNvCxnSpPr/>
      </xdr:nvCxnSpPr>
      <xdr:spPr>
        <a:xfrm flipV="1">
          <a:off x="8750300" y="14676729"/>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37592</xdr:rowOff>
    </xdr:from>
    <xdr:to>
      <xdr:col>41</xdr:col>
      <xdr:colOff>101600</xdr:colOff>
      <xdr:row>85</xdr:row>
      <xdr:rowOff>139192</xdr:rowOff>
    </xdr:to>
    <xdr:sp macro="" textlink="">
      <xdr:nvSpPr>
        <xdr:cNvPr id="360" name="楕円 359">
          <a:extLst>
            <a:ext uri="{FF2B5EF4-FFF2-40B4-BE49-F238E27FC236}">
              <a16:creationId xmlns:a16="http://schemas.microsoft.com/office/drawing/2014/main" id="{00000000-0008-0000-0F00-000068010000}"/>
            </a:ext>
          </a:extLst>
        </xdr:cNvPr>
        <xdr:cNvSpPr/>
      </xdr:nvSpPr>
      <xdr:spPr>
        <a:xfrm>
          <a:off x="7810500" y="14610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88392</xdr:rowOff>
    </xdr:from>
    <xdr:to>
      <xdr:col>45</xdr:col>
      <xdr:colOff>177800</xdr:colOff>
      <xdr:row>85</xdr:row>
      <xdr:rowOff>104851</xdr:rowOff>
    </xdr:to>
    <xdr:cxnSp macro="">
      <xdr:nvCxnSpPr>
        <xdr:cNvPr id="361" name="直線コネクタ 360">
          <a:extLst>
            <a:ext uri="{FF2B5EF4-FFF2-40B4-BE49-F238E27FC236}">
              <a16:creationId xmlns:a16="http://schemas.microsoft.com/office/drawing/2014/main" id="{00000000-0008-0000-0F00-000069010000}"/>
            </a:ext>
          </a:extLst>
        </xdr:cNvPr>
        <xdr:cNvCxnSpPr/>
      </xdr:nvCxnSpPr>
      <xdr:spPr>
        <a:xfrm>
          <a:off x="7861300" y="14661642"/>
          <a:ext cx="889000" cy="16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38049</xdr:rowOff>
    </xdr:from>
    <xdr:to>
      <xdr:col>36</xdr:col>
      <xdr:colOff>165100</xdr:colOff>
      <xdr:row>85</xdr:row>
      <xdr:rowOff>139649</xdr:rowOff>
    </xdr:to>
    <xdr:sp macro="" textlink="">
      <xdr:nvSpPr>
        <xdr:cNvPr id="362" name="楕円 361">
          <a:extLst>
            <a:ext uri="{FF2B5EF4-FFF2-40B4-BE49-F238E27FC236}">
              <a16:creationId xmlns:a16="http://schemas.microsoft.com/office/drawing/2014/main" id="{00000000-0008-0000-0F00-00006A010000}"/>
            </a:ext>
          </a:extLst>
        </xdr:cNvPr>
        <xdr:cNvSpPr/>
      </xdr:nvSpPr>
      <xdr:spPr>
        <a:xfrm>
          <a:off x="6921500" y="14611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88392</xdr:rowOff>
    </xdr:from>
    <xdr:to>
      <xdr:col>41</xdr:col>
      <xdr:colOff>50800</xdr:colOff>
      <xdr:row>85</xdr:row>
      <xdr:rowOff>88849</xdr:rowOff>
    </xdr:to>
    <xdr:cxnSp macro="">
      <xdr:nvCxnSpPr>
        <xdr:cNvPr id="363" name="直線コネクタ 362">
          <a:extLst>
            <a:ext uri="{FF2B5EF4-FFF2-40B4-BE49-F238E27FC236}">
              <a16:creationId xmlns:a16="http://schemas.microsoft.com/office/drawing/2014/main" id="{00000000-0008-0000-0F00-00006B010000}"/>
            </a:ext>
          </a:extLst>
        </xdr:cNvPr>
        <xdr:cNvCxnSpPr/>
      </xdr:nvCxnSpPr>
      <xdr:spPr>
        <a:xfrm flipV="1">
          <a:off x="6972300" y="14661642"/>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89425</xdr:rowOff>
    </xdr:from>
    <xdr:ext cx="469744" cy="259045"/>
    <xdr:sp macro="" textlink="">
      <xdr:nvSpPr>
        <xdr:cNvPr id="364" name="n_1aveValue【福祉施設】&#10;一人当たり面積">
          <a:extLst>
            <a:ext uri="{FF2B5EF4-FFF2-40B4-BE49-F238E27FC236}">
              <a16:creationId xmlns:a16="http://schemas.microsoft.com/office/drawing/2014/main" id="{00000000-0008-0000-0F00-00006C010000}"/>
            </a:ext>
          </a:extLst>
        </xdr:cNvPr>
        <xdr:cNvSpPr txBox="1"/>
      </xdr:nvSpPr>
      <xdr:spPr>
        <a:xfrm>
          <a:off x="9391727" y="14319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103140</xdr:rowOff>
    </xdr:from>
    <xdr:ext cx="469744" cy="259045"/>
    <xdr:sp macro="" textlink="">
      <xdr:nvSpPr>
        <xdr:cNvPr id="365" name="n_2aveValue【福祉施設】&#10;一人当たり面積">
          <a:extLst>
            <a:ext uri="{FF2B5EF4-FFF2-40B4-BE49-F238E27FC236}">
              <a16:creationId xmlns:a16="http://schemas.microsoft.com/office/drawing/2014/main" id="{00000000-0008-0000-0F00-00006D010000}"/>
            </a:ext>
          </a:extLst>
        </xdr:cNvPr>
        <xdr:cNvSpPr txBox="1"/>
      </xdr:nvSpPr>
      <xdr:spPr>
        <a:xfrm>
          <a:off x="8515427" y="14333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120057</xdr:rowOff>
    </xdr:from>
    <xdr:ext cx="469744" cy="259045"/>
    <xdr:sp macro="" textlink="">
      <xdr:nvSpPr>
        <xdr:cNvPr id="366" name="n_3aveValue【福祉施設】&#10;一人当たり面積">
          <a:extLst>
            <a:ext uri="{FF2B5EF4-FFF2-40B4-BE49-F238E27FC236}">
              <a16:creationId xmlns:a16="http://schemas.microsoft.com/office/drawing/2014/main" id="{00000000-0008-0000-0F00-00006E010000}"/>
            </a:ext>
          </a:extLst>
        </xdr:cNvPr>
        <xdr:cNvSpPr txBox="1"/>
      </xdr:nvSpPr>
      <xdr:spPr>
        <a:xfrm>
          <a:off x="7626427" y="1435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94454</xdr:rowOff>
    </xdr:from>
    <xdr:ext cx="469744" cy="259045"/>
    <xdr:sp macro="" textlink="">
      <xdr:nvSpPr>
        <xdr:cNvPr id="367" name="n_4aveValue【福祉施設】&#10;一人当たり面積">
          <a:extLst>
            <a:ext uri="{FF2B5EF4-FFF2-40B4-BE49-F238E27FC236}">
              <a16:creationId xmlns:a16="http://schemas.microsoft.com/office/drawing/2014/main" id="{00000000-0008-0000-0F00-00006F010000}"/>
            </a:ext>
          </a:extLst>
        </xdr:cNvPr>
        <xdr:cNvSpPr txBox="1"/>
      </xdr:nvSpPr>
      <xdr:spPr>
        <a:xfrm>
          <a:off x="6737427" y="14324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145406</xdr:rowOff>
    </xdr:from>
    <xdr:ext cx="469744" cy="259045"/>
    <xdr:sp macro="" textlink="">
      <xdr:nvSpPr>
        <xdr:cNvPr id="368" name="n_1mainValue【福祉施設】&#10;一人当たり面積">
          <a:extLst>
            <a:ext uri="{FF2B5EF4-FFF2-40B4-BE49-F238E27FC236}">
              <a16:creationId xmlns:a16="http://schemas.microsoft.com/office/drawing/2014/main" id="{00000000-0008-0000-0F00-000070010000}"/>
            </a:ext>
          </a:extLst>
        </xdr:cNvPr>
        <xdr:cNvSpPr txBox="1"/>
      </xdr:nvSpPr>
      <xdr:spPr>
        <a:xfrm>
          <a:off x="9391727" y="14718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146778</xdr:rowOff>
    </xdr:from>
    <xdr:ext cx="469744" cy="259045"/>
    <xdr:sp macro="" textlink="">
      <xdr:nvSpPr>
        <xdr:cNvPr id="369" name="n_2mainValue【福祉施設】&#10;一人当たり面積">
          <a:extLst>
            <a:ext uri="{FF2B5EF4-FFF2-40B4-BE49-F238E27FC236}">
              <a16:creationId xmlns:a16="http://schemas.microsoft.com/office/drawing/2014/main" id="{00000000-0008-0000-0F00-000071010000}"/>
            </a:ext>
          </a:extLst>
        </xdr:cNvPr>
        <xdr:cNvSpPr txBox="1"/>
      </xdr:nvSpPr>
      <xdr:spPr>
        <a:xfrm>
          <a:off x="8515427" y="14720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130319</xdr:rowOff>
    </xdr:from>
    <xdr:ext cx="469744" cy="259045"/>
    <xdr:sp macro="" textlink="">
      <xdr:nvSpPr>
        <xdr:cNvPr id="370" name="n_3mainValue【福祉施設】&#10;一人当たり面積">
          <a:extLst>
            <a:ext uri="{FF2B5EF4-FFF2-40B4-BE49-F238E27FC236}">
              <a16:creationId xmlns:a16="http://schemas.microsoft.com/office/drawing/2014/main" id="{00000000-0008-0000-0F00-000072010000}"/>
            </a:ext>
          </a:extLst>
        </xdr:cNvPr>
        <xdr:cNvSpPr txBox="1"/>
      </xdr:nvSpPr>
      <xdr:spPr>
        <a:xfrm>
          <a:off x="7626427" y="14703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130776</xdr:rowOff>
    </xdr:from>
    <xdr:ext cx="469744" cy="259045"/>
    <xdr:sp macro="" textlink="">
      <xdr:nvSpPr>
        <xdr:cNvPr id="371" name="n_4mainValue【福祉施設】&#10;一人当たり面積">
          <a:extLst>
            <a:ext uri="{FF2B5EF4-FFF2-40B4-BE49-F238E27FC236}">
              <a16:creationId xmlns:a16="http://schemas.microsoft.com/office/drawing/2014/main" id="{00000000-0008-0000-0F00-000073010000}"/>
            </a:ext>
          </a:extLst>
        </xdr:cNvPr>
        <xdr:cNvSpPr txBox="1"/>
      </xdr:nvSpPr>
      <xdr:spPr>
        <a:xfrm>
          <a:off x="6737427" y="14704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2" name="正方形/長方形 371">
          <a:extLst>
            <a:ext uri="{FF2B5EF4-FFF2-40B4-BE49-F238E27FC236}">
              <a16:creationId xmlns:a16="http://schemas.microsoft.com/office/drawing/2014/main" id="{00000000-0008-0000-0F00-000074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3" name="正方形/長方形 372">
          <a:extLst>
            <a:ext uri="{FF2B5EF4-FFF2-40B4-BE49-F238E27FC236}">
              <a16:creationId xmlns:a16="http://schemas.microsoft.com/office/drawing/2014/main" id="{00000000-0008-0000-0F00-000075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4" name="正方形/長方形 373">
          <a:extLst>
            <a:ext uri="{FF2B5EF4-FFF2-40B4-BE49-F238E27FC236}">
              <a16:creationId xmlns:a16="http://schemas.microsoft.com/office/drawing/2014/main" id="{00000000-0008-0000-0F00-000076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5" name="正方形/長方形 374">
          <a:extLst>
            <a:ext uri="{FF2B5EF4-FFF2-40B4-BE49-F238E27FC236}">
              <a16:creationId xmlns:a16="http://schemas.microsoft.com/office/drawing/2014/main" id="{00000000-0008-0000-0F00-000077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6" name="正方形/長方形 375">
          <a:extLst>
            <a:ext uri="{FF2B5EF4-FFF2-40B4-BE49-F238E27FC236}">
              <a16:creationId xmlns:a16="http://schemas.microsoft.com/office/drawing/2014/main" id="{00000000-0008-0000-0F00-000078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7" name="正方形/長方形 376">
          <a:extLst>
            <a:ext uri="{FF2B5EF4-FFF2-40B4-BE49-F238E27FC236}">
              <a16:creationId xmlns:a16="http://schemas.microsoft.com/office/drawing/2014/main" id="{00000000-0008-0000-0F00-000079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8" name="正方形/長方形 377">
          <a:extLst>
            <a:ext uri="{FF2B5EF4-FFF2-40B4-BE49-F238E27FC236}">
              <a16:creationId xmlns:a16="http://schemas.microsoft.com/office/drawing/2014/main" id="{00000000-0008-0000-0F00-00007A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9" name="正方形/長方形 378">
          <a:extLst>
            <a:ext uri="{FF2B5EF4-FFF2-40B4-BE49-F238E27FC236}">
              <a16:creationId xmlns:a16="http://schemas.microsoft.com/office/drawing/2014/main" id="{00000000-0008-0000-0F00-00007B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0" name="正方形/長方形 379">
          <a:extLst>
            <a:ext uri="{FF2B5EF4-FFF2-40B4-BE49-F238E27FC236}">
              <a16:creationId xmlns:a16="http://schemas.microsoft.com/office/drawing/2014/main" id="{00000000-0008-0000-0F00-00007C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1" name="正方形/長方形 380">
          <a:extLst>
            <a:ext uri="{FF2B5EF4-FFF2-40B4-BE49-F238E27FC236}">
              <a16:creationId xmlns:a16="http://schemas.microsoft.com/office/drawing/2014/main" id="{00000000-0008-0000-0F00-00007D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2" name="正方形/長方形 381">
          <a:extLst>
            <a:ext uri="{FF2B5EF4-FFF2-40B4-BE49-F238E27FC236}">
              <a16:creationId xmlns:a16="http://schemas.microsoft.com/office/drawing/2014/main" id="{00000000-0008-0000-0F00-00007E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3" name="正方形/長方形 382">
          <a:extLst>
            <a:ext uri="{FF2B5EF4-FFF2-40B4-BE49-F238E27FC236}">
              <a16:creationId xmlns:a16="http://schemas.microsoft.com/office/drawing/2014/main" id="{00000000-0008-0000-0F00-00007F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4" name="正方形/長方形 383">
          <a:extLst>
            <a:ext uri="{FF2B5EF4-FFF2-40B4-BE49-F238E27FC236}">
              <a16:creationId xmlns:a16="http://schemas.microsoft.com/office/drawing/2014/main" id="{00000000-0008-0000-0F00-000080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5" name="正方形/長方形 384">
          <a:extLst>
            <a:ext uri="{FF2B5EF4-FFF2-40B4-BE49-F238E27FC236}">
              <a16:creationId xmlns:a16="http://schemas.microsoft.com/office/drawing/2014/main" id="{00000000-0008-0000-0F00-000081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6" name="正方形/長方形 385">
          <a:extLst>
            <a:ext uri="{FF2B5EF4-FFF2-40B4-BE49-F238E27FC236}">
              <a16:creationId xmlns:a16="http://schemas.microsoft.com/office/drawing/2014/main" id="{00000000-0008-0000-0F00-000082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7" name="正方形/長方形 386">
          <a:extLst>
            <a:ext uri="{FF2B5EF4-FFF2-40B4-BE49-F238E27FC236}">
              <a16:creationId xmlns:a16="http://schemas.microsoft.com/office/drawing/2014/main" id="{00000000-0008-0000-0F00-000083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88" name="正方形/長方形 387">
          <a:extLst>
            <a:ext uri="{FF2B5EF4-FFF2-40B4-BE49-F238E27FC236}">
              <a16:creationId xmlns:a16="http://schemas.microsoft.com/office/drawing/2014/main" id="{00000000-0008-0000-0F00-000084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9" name="正方形/長方形 388">
          <a:extLst>
            <a:ext uri="{FF2B5EF4-FFF2-40B4-BE49-F238E27FC236}">
              <a16:creationId xmlns:a16="http://schemas.microsoft.com/office/drawing/2014/main" id="{00000000-0008-0000-0F00-000085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0" name="正方形/長方形 389">
          <a:extLst>
            <a:ext uri="{FF2B5EF4-FFF2-40B4-BE49-F238E27FC236}">
              <a16:creationId xmlns:a16="http://schemas.microsoft.com/office/drawing/2014/main" id="{00000000-0008-0000-0F00-000086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1" name="正方形/長方形 390">
          <a:extLst>
            <a:ext uri="{FF2B5EF4-FFF2-40B4-BE49-F238E27FC236}">
              <a16:creationId xmlns:a16="http://schemas.microsoft.com/office/drawing/2014/main" id="{00000000-0008-0000-0F00-000087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2" name="正方形/長方形 391">
          <a:extLst>
            <a:ext uri="{FF2B5EF4-FFF2-40B4-BE49-F238E27FC236}">
              <a16:creationId xmlns:a16="http://schemas.microsoft.com/office/drawing/2014/main" id="{00000000-0008-0000-0F00-000088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3" name="正方形/長方形 392">
          <a:extLst>
            <a:ext uri="{FF2B5EF4-FFF2-40B4-BE49-F238E27FC236}">
              <a16:creationId xmlns:a16="http://schemas.microsoft.com/office/drawing/2014/main" id="{00000000-0008-0000-0F00-000089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4" name="正方形/長方形 393">
          <a:extLst>
            <a:ext uri="{FF2B5EF4-FFF2-40B4-BE49-F238E27FC236}">
              <a16:creationId xmlns:a16="http://schemas.microsoft.com/office/drawing/2014/main" id="{00000000-0008-0000-0F00-00008A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5" name="正方形/長方形 394">
          <a:extLst>
            <a:ext uri="{FF2B5EF4-FFF2-40B4-BE49-F238E27FC236}">
              <a16:creationId xmlns:a16="http://schemas.microsoft.com/office/drawing/2014/main" id="{00000000-0008-0000-0F00-00008B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6" name="テキスト ボックス 395">
          <a:extLst>
            <a:ext uri="{FF2B5EF4-FFF2-40B4-BE49-F238E27FC236}">
              <a16:creationId xmlns:a16="http://schemas.microsoft.com/office/drawing/2014/main" id="{00000000-0008-0000-0F00-00008C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7" name="直線コネクタ 396">
          <a:extLst>
            <a:ext uri="{FF2B5EF4-FFF2-40B4-BE49-F238E27FC236}">
              <a16:creationId xmlns:a16="http://schemas.microsoft.com/office/drawing/2014/main" id="{00000000-0008-0000-0F00-00008D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8" name="テキスト ボックス 397">
          <a:extLst>
            <a:ext uri="{FF2B5EF4-FFF2-40B4-BE49-F238E27FC236}">
              <a16:creationId xmlns:a16="http://schemas.microsoft.com/office/drawing/2014/main" id="{00000000-0008-0000-0F00-00008E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99" name="直線コネクタ 398">
          <a:extLst>
            <a:ext uri="{FF2B5EF4-FFF2-40B4-BE49-F238E27FC236}">
              <a16:creationId xmlns:a16="http://schemas.microsoft.com/office/drawing/2014/main" id="{00000000-0008-0000-0F00-00008F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0" name="テキスト ボックス 399">
          <a:extLst>
            <a:ext uri="{FF2B5EF4-FFF2-40B4-BE49-F238E27FC236}">
              <a16:creationId xmlns:a16="http://schemas.microsoft.com/office/drawing/2014/main" id="{00000000-0008-0000-0F00-000090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1" name="直線コネクタ 400">
          <a:extLst>
            <a:ext uri="{FF2B5EF4-FFF2-40B4-BE49-F238E27FC236}">
              <a16:creationId xmlns:a16="http://schemas.microsoft.com/office/drawing/2014/main" id="{00000000-0008-0000-0F00-000091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2" name="テキスト ボックス 401">
          <a:extLst>
            <a:ext uri="{FF2B5EF4-FFF2-40B4-BE49-F238E27FC236}">
              <a16:creationId xmlns:a16="http://schemas.microsoft.com/office/drawing/2014/main" id="{00000000-0008-0000-0F00-000092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3" name="直線コネクタ 402">
          <a:extLst>
            <a:ext uri="{FF2B5EF4-FFF2-40B4-BE49-F238E27FC236}">
              <a16:creationId xmlns:a16="http://schemas.microsoft.com/office/drawing/2014/main" id="{00000000-0008-0000-0F00-000093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4" name="テキスト ボックス 403">
          <a:extLst>
            <a:ext uri="{FF2B5EF4-FFF2-40B4-BE49-F238E27FC236}">
              <a16:creationId xmlns:a16="http://schemas.microsoft.com/office/drawing/2014/main" id="{00000000-0008-0000-0F00-000094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5" name="直線コネクタ 404">
          <a:extLst>
            <a:ext uri="{FF2B5EF4-FFF2-40B4-BE49-F238E27FC236}">
              <a16:creationId xmlns:a16="http://schemas.microsoft.com/office/drawing/2014/main" id="{00000000-0008-0000-0F00-000095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6" name="テキスト ボックス 405">
          <a:extLst>
            <a:ext uri="{FF2B5EF4-FFF2-40B4-BE49-F238E27FC236}">
              <a16:creationId xmlns:a16="http://schemas.microsoft.com/office/drawing/2014/main" id="{00000000-0008-0000-0F00-000096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7" name="直線コネクタ 406">
          <a:extLst>
            <a:ext uri="{FF2B5EF4-FFF2-40B4-BE49-F238E27FC236}">
              <a16:creationId xmlns:a16="http://schemas.microsoft.com/office/drawing/2014/main" id="{00000000-0008-0000-0F00-000097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08" name="テキスト ボックス 407">
          <a:extLst>
            <a:ext uri="{FF2B5EF4-FFF2-40B4-BE49-F238E27FC236}">
              <a16:creationId xmlns:a16="http://schemas.microsoft.com/office/drawing/2014/main" id="{00000000-0008-0000-0F00-00009801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9" name="直線コネクタ 408">
          <a:extLst>
            <a:ext uri="{FF2B5EF4-FFF2-40B4-BE49-F238E27FC236}">
              <a16:creationId xmlns:a16="http://schemas.microsoft.com/office/drawing/2014/main" id="{00000000-0008-0000-0F00-000099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0" name="テキスト ボックス 409">
          <a:extLst>
            <a:ext uri="{FF2B5EF4-FFF2-40B4-BE49-F238E27FC236}">
              <a16:creationId xmlns:a16="http://schemas.microsoft.com/office/drawing/2014/main" id="{00000000-0008-0000-0F00-00009A01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1" name="【一般廃棄物処理施設】&#10;有形固定資産減価償却率グラフ枠">
          <a:extLst>
            <a:ext uri="{FF2B5EF4-FFF2-40B4-BE49-F238E27FC236}">
              <a16:creationId xmlns:a16="http://schemas.microsoft.com/office/drawing/2014/main" id="{00000000-0008-0000-0F00-00009B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154305</xdr:rowOff>
    </xdr:from>
    <xdr:to>
      <xdr:col>85</xdr:col>
      <xdr:colOff>126364</xdr:colOff>
      <xdr:row>41</xdr:row>
      <xdr:rowOff>102870</xdr:rowOff>
    </xdr:to>
    <xdr:cxnSp macro="">
      <xdr:nvCxnSpPr>
        <xdr:cNvPr id="412" name="直線コネクタ 411">
          <a:extLst>
            <a:ext uri="{FF2B5EF4-FFF2-40B4-BE49-F238E27FC236}">
              <a16:creationId xmlns:a16="http://schemas.microsoft.com/office/drawing/2014/main" id="{00000000-0008-0000-0F00-00009C010000}"/>
            </a:ext>
          </a:extLst>
        </xdr:cNvPr>
        <xdr:cNvCxnSpPr/>
      </xdr:nvCxnSpPr>
      <xdr:spPr>
        <a:xfrm flipV="1">
          <a:off x="16318864" y="5640705"/>
          <a:ext cx="0" cy="1491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106697</xdr:rowOff>
    </xdr:from>
    <xdr:ext cx="405111" cy="259045"/>
    <xdr:sp macro="" textlink="">
      <xdr:nvSpPr>
        <xdr:cNvPr id="413" name="【一般廃棄物処理施設】&#10;有形固定資産減価償却率最小値テキスト">
          <a:extLst>
            <a:ext uri="{FF2B5EF4-FFF2-40B4-BE49-F238E27FC236}">
              <a16:creationId xmlns:a16="http://schemas.microsoft.com/office/drawing/2014/main" id="{00000000-0008-0000-0F00-00009D010000}"/>
            </a:ext>
          </a:extLst>
        </xdr:cNvPr>
        <xdr:cNvSpPr txBox="1"/>
      </xdr:nvSpPr>
      <xdr:spPr>
        <a:xfrm>
          <a:off x="16357600" y="713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102870</xdr:rowOff>
    </xdr:from>
    <xdr:to>
      <xdr:col>86</xdr:col>
      <xdr:colOff>25400</xdr:colOff>
      <xdr:row>41</xdr:row>
      <xdr:rowOff>102870</xdr:rowOff>
    </xdr:to>
    <xdr:cxnSp macro="">
      <xdr:nvCxnSpPr>
        <xdr:cNvPr id="414" name="直線コネクタ 413">
          <a:extLst>
            <a:ext uri="{FF2B5EF4-FFF2-40B4-BE49-F238E27FC236}">
              <a16:creationId xmlns:a16="http://schemas.microsoft.com/office/drawing/2014/main" id="{00000000-0008-0000-0F00-00009E010000}"/>
            </a:ext>
          </a:extLst>
        </xdr:cNvPr>
        <xdr:cNvCxnSpPr/>
      </xdr:nvCxnSpPr>
      <xdr:spPr>
        <a:xfrm>
          <a:off x="16230600" y="713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100982</xdr:rowOff>
    </xdr:from>
    <xdr:ext cx="405111" cy="259045"/>
    <xdr:sp macro="" textlink="">
      <xdr:nvSpPr>
        <xdr:cNvPr id="415" name="【一般廃棄物処理施設】&#10;有形固定資産減価償却率最大値テキスト">
          <a:extLst>
            <a:ext uri="{FF2B5EF4-FFF2-40B4-BE49-F238E27FC236}">
              <a16:creationId xmlns:a16="http://schemas.microsoft.com/office/drawing/2014/main" id="{00000000-0008-0000-0F00-00009F010000}"/>
            </a:ext>
          </a:extLst>
        </xdr:cNvPr>
        <xdr:cNvSpPr txBox="1"/>
      </xdr:nvSpPr>
      <xdr:spPr>
        <a:xfrm>
          <a:off x="16357600" y="5415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154305</xdr:rowOff>
    </xdr:from>
    <xdr:to>
      <xdr:col>86</xdr:col>
      <xdr:colOff>25400</xdr:colOff>
      <xdr:row>32</xdr:row>
      <xdr:rowOff>154305</xdr:rowOff>
    </xdr:to>
    <xdr:cxnSp macro="">
      <xdr:nvCxnSpPr>
        <xdr:cNvPr id="416" name="直線コネクタ 415">
          <a:extLst>
            <a:ext uri="{FF2B5EF4-FFF2-40B4-BE49-F238E27FC236}">
              <a16:creationId xmlns:a16="http://schemas.microsoft.com/office/drawing/2014/main" id="{00000000-0008-0000-0F00-0000A0010000}"/>
            </a:ext>
          </a:extLst>
        </xdr:cNvPr>
        <xdr:cNvCxnSpPr/>
      </xdr:nvCxnSpPr>
      <xdr:spPr>
        <a:xfrm>
          <a:off x="16230600" y="5640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22877</xdr:rowOff>
    </xdr:from>
    <xdr:ext cx="405111" cy="259045"/>
    <xdr:sp macro="" textlink="">
      <xdr:nvSpPr>
        <xdr:cNvPr id="417" name="【一般廃棄物処理施設】&#10;有形固定資産減価償却率平均値テキスト">
          <a:extLst>
            <a:ext uri="{FF2B5EF4-FFF2-40B4-BE49-F238E27FC236}">
              <a16:creationId xmlns:a16="http://schemas.microsoft.com/office/drawing/2014/main" id="{00000000-0008-0000-0F00-0000A1010000}"/>
            </a:ext>
          </a:extLst>
        </xdr:cNvPr>
        <xdr:cNvSpPr txBox="1"/>
      </xdr:nvSpPr>
      <xdr:spPr>
        <a:xfrm>
          <a:off x="16357600" y="63665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44450</xdr:rowOff>
    </xdr:from>
    <xdr:to>
      <xdr:col>85</xdr:col>
      <xdr:colOff>177800</xdr:colOff>
      <xdr:row>37</xdr:row>
      <xdr:rowOff>146050</xdr:rowOff>
    </xdr:to>
    <xdr:sp macro="" textlink="">
      <xdr:nvSpPr>
        <xdr:cNvPr id="418" name="フローチャート: 判断 417">
          <a:extLst>
            <a:ext uri="{FF2B5EF4-FFF2-40B4-BE49-F238E27FC236}">
              <a16:creationId xmlns:a16="http://schemas.microsoft.com/office/drawing/2014/main" id="{00000000-0008-0000-0F00-0000A2010000}"/>
            </a:ext>
          </a:extLst>
        </xdr:cNvPr>
        <xdr:cNvSpPr/>
      </xdr:nvSpPr>
      <xdr:spPr>
        <a:xfrm>
          <a:off x="16268700" y="63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50165</xdr:rowOff>
    </xdr:from>
    <xdr:to>
      <xdr:col>81</xdr:col>
      <xdr:colOff>101600</xdr:colOff>
      <xdr:row>37</xdr:row>
      <xdr:rowOff>151765</xdr:rowOff>
    </xdr:to>
    <xdr:sp macro="" textlink="">
      <xdr:nvSpPr>
        <xdr:cNvPr id="419" name="フローチャート: 判断 418">
          <a:extLst>
            <a:ext uri="{FF2B5EF4-FFF2-40B4-BE49-F238E27FC236}">
              <a16:creationId xmlns:a16="http://schemas.microsoft.com/office/drawing/2014/main" id="{00000000-0008-0000-0F00-0000A3010000}"/>
            </a:ext>
          </a:extLst>
        </xdr:cNvPr>
        <xdr:cNvSpPr/>
      </xdr:nvSpPr>
      <xdr:spPr>
        <a:xfrm>
          <a:off x="154305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93980</xdr:rowOff>
    </xdr:from>
    <xdr:to>
      <xdr:col>76</xdr:col>
      <xdr:colOff>165100</xdr:colOff>
      <xdr:row>38</xdr:row>
      <xdr:rowOff>24130</xdr:rowOff>
    </xdr:to>
    <xdr:sp macro="" textlink="">
      <xdr:nvSpPr>
        <xdr:cNvPr id="420" name="フローチャート: 判断 419">
          <a:extLst>
            <a:ext uri="{FF2B5EF4-FFF2-40B4-BE49-F238E27FC236}">
              <a16:creationId xmlns:a16="http://schemas.microsoft.com/office/drawing/2014/main" id="{00000000-0008-0000-0F00-0000A4010000}"/>
            </a:ext>
          </a:extLst>
        </xdr:cNvPr>
        <xdr:cNvSpPr/>
      </xdr:nvSpPr>
      <xdr:spPr>
        <a:xfrm>
          <a:off x="14541500" y="643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27305</xdr:rowOff>
    </xdr:from>
    <xdr:to>
      <xdr:col>72</xdr:col>
      <xdr:colOff>38100</xdr:colOff>
      <xdr:row>37</xdr:row>
      <xdr:rowOff>128905</xdr:rowOff>
    </xdr:to>
    <xdr:sp macro="" textlink="">
      <xdr:nvSpPr>
        <xdr:cNvPr id="421" name="フローチャート: 判断 420">
          <a:extLst>
            <a:ext uri="{FF2B5EF4-FFF2-40B4-BE49-F238E27FC236}">
              <a16:creationId xmlns:a16="http://schemas.microsoft.com/office/drawing/2014/main" id="{00000000-0008-0000-0F00-0000A5010000}"/>
            </a:ext>
          </a:extLst>
        </xdr:cNvPr>
        <xdr:cNvSpPr/>
      </xdr:nvSpPr>
      <xdr:spPr>
        <a:xfrm>
          <a:off x="13652500" y="637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156845</xdr:rowOff>
    </xdr:from>
    <xdr:to>
      <xdr:col>67</xdr:col>
      <xdr:colOff>101600</xdr:colOff>
      <xdr:row>37</xdr:row>
      <xdr:rowOff>86995</xdr:rowOff>
    </xdr:to>
    <xdr:sp macro="" textlink="">
      <xdr:nvSpPr>
        <xdr:cNvPr id="422" name="フローチャート: 判断 421">
          <a:extLst>
            <a:ext uri="{FF2B5EF4-FFF2-40B4-BE49-F238E27FC236}">
              <a16:creationId xmlns:a16="http://schemas.microsoft.com/office/drawing/2014/main" id="{00000000-0008-0000-0F00-0000A6010000}"/>
            </a:ext>
          </a:extLst>
        </xdr:cNvPr>
        <xdr:cNvSpPr/>
      </xdr:nvSpPr>
      <xdr:spPr>
        <a:xfrm>
          <a:off x="12763500" y="632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3" name="テキスト ボックス 422">
          <a:extLst>
            <a:ext uri="{FF2B5EF4-FFF2-40B4-BE49-F238E27FC236}">
              <a16:creationId xmlns:a16="http://schemas.microsoft.com/office/drawing/2014/main" id="{00000000-0008-0000-0F00-0000A7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4" name="テキスト ボックス 423">
          <a:extLst>
            <a:ext uri="{FF2B5EF4-FFF2-40B4-BE49-F238E27FC236}">
              <a16:creationId xmlns:a16="http://schemas.microsoft.com/office/drawing/2014/main" id="{00000000-0008-0000-0F00-0000A8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00000000-0008-0000-0F00-0000A9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00000000-0008-0000-0F00-0000AA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00000000-0008-0000-0F00-0000AB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44450</xdr:rowOff>
    </xdr:from>
    <xdr:to>
      <xdr:col>85</xdr:col>
      <xdr:colOff>177800</xdr:colOff>
      <xdr:row>33</xdr:row>
      <xdr:rowOff>146050</xdr:rowOff>
    </xdr:to>
    <xdr:sp macro="" textlink="">
      <xdr:nvSpPr>
        <xdr:cNvPr id="428" name="楕円 427">
          <a:extLst>
            <a:ext uri="{FF2B5EF4-FFF2-40B4-BE49-F238E27FC236}">
              <a16:creationId xmlns:a16="http://schemas.microsoft.com/office/drawing/2014/main" id="{00000000-0008-0000-0F00-0000AC010000}"/>
            </a:ext>
          </a:extLst>
        </xdr:cNvPr>
        <xdr:cNvSpPr/>
      </xdr:nvSpPr>
      <xdr:spPr>
        <a:xfrm>
          <a:off x="16268700" y="570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32</xdr:row>
      <xdr:rowOff>130827</xdr:rowOff>
    </xdr:from>
    <xdr:ext cx="405111" cy="259045"/>
    <xdr:sp macro="" textlink="">
      <xdr:nvSpPr>
        <xdr:cNvPr id="429" name="【一般廃棄物処理施設】&#10;有形固定資産減価償却率該当値テキスト">
          <a:extLst>
            <a:ext uri="{FF2B5EF4-FFF2-40B4-BE49-F238E27FC236}">
              <a16:creationId xmlns:a16="http://schemas.microsoft.com/office/drawing/2014/main" id="{00000000-0008-0000-0F00-0000AD010000}"/>
            </a:ext>
          </a:extLst>
        </xdr:cNvPr>
        <xdr:cNvSpPr txBox="1"/>
      </xdr:nvSpPr>
      <xdr:spPr>
        <a:xfrm>
          <a:off x="16357600" y="5617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170180</xdr:rowOff>
    </xdr:from>
    <xdr:to>
      <xdr:col>81</xdr:col>
      <xdr:colOff>101600</xdr:colOff>
      <xdr:row>34</xdr:row>
      <xdr:rowOff>100330</xdr:rowOff>
    </xdr:to>
    <xdr:sp macro="" textlink="">
      <xdr:nvSpPr>
        <xdr:cNvPr id="430" name="楕円 429">
          <a:extLst>
            <a:ext uri="{FF2B5EF4-FFF2-40B4-BE49-F238E27FC236}">
              <a16:creationId xmlns:a16="http://schemas.microsoft.com/office/drawing/2014/main" id="{00000000-0008-0000-0F00-0000AE010000}"/>
            </a:ext>
          </a:extLst>
        </xdr:cNvPr>
        <xdr:cNvSpPr/>
      </xdr:nvSpPr>
      <xdr:spPr>
        <a:xfrm>
          <a:off x="15430500" y="5828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33</xdr:row>
      <xdr:rowOff>95250</xdr:rowOff>
    </xdr:from>
    <xdr:to>
      <xdr:col>85</xdr:col>
      <xdr:colOff>127000</xdr:colOff>
      <xdr:row>34</xdr:row>
      <xdr:rowOff>49530</xdr:rowOff>
    </xdr:to>
    <xdr:cxnSp macro="">
      <xdr:nvCxnSpPr>
        <xdr:cNvPr id="431" name="直線コネクタ 430">
          <a:extLst>
            <a:ext uri="{FF2B5EF4-FFF2-40B4-BE49-F238E27FC236}">
              <a16:creationId xmlns:a16="http://schemas.microsoft.com/office/drawing/2014/main" id="{00000000-0008-0000-0F00-0000AF010000}"/>
            </a:ext>
          </a:extLst>
        </xdr:cNvPr>
        <xdr:cNvCxnSpPr/>
      </xdr:nvCxnSpPr>
      <xdr:spPr>
        <a:xfrm flipV="1">
          <a:off x="15481300" y="5753100"/>
          <a:ext cx="8382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33</xdr:row>
      <xdr:rowOff>113030</xdr:rowOff>
    </xdr:from>
    <xdr:to>
      <xdr:col>76</xdr:col>
      <xdr:colOff>165100</xdr:colOff>
      <xdr:row>34</xdr:row>
      <xdr:rowOff>43180</xdr:rowOff>
    </xdr:to>
    <xdr:sp macro="" textlink="">
      <xdr:nvSpPr>
        <xdr:cNvPr id="432" name="楕円 431">
          <a:extLst>
            <a:ext uri="{FF2B5EF4-FFF2-40B4-BE49-F238E27FC236}">
              <a16:creationId xmlns:a16="http://schemas.microsoft.com/office/drawing/2014/main" id="{00000000-0008-0000-0F00-0000B0010000}"/>
            </a:ext>
          </a:extLst>
        </xdr:cNvPr>
        <xdr:cNvSpPr/>
      </xdr:nvSpPr>
      <xdr:spPr>
        <a:xfrm>
          <a:off x="14541500" y="5770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163830</xdr:rowOff>
    </xdr:from>
    <xdr:to>
      <xdr:col>81</xdr:col>
      <xdr:colOff>50800</xdr:colOff>
      <xdr:row>34</xdr:row>
      <xdr:rowOff>49530</xdr:rowOff>
    </xdr:to>
    <xdr:cxnSp macro="">
      <xdr:nvCxnSpPr>
        <xdr:cNvPr id="433" name="直線コネクタ 432">
          <a:extLst>
            <a:ext uri="{FF2B5EF4-FFF2-40B4-BE49-F238E27FC236}">
              <a16:creationId xmlns:a16="http://schemas.microsoft.com/office/drawing/2014/main" id="{00000000-0008-0000-0F00-0000B1010000}"/>
            </a:ext>
          </a:extLst>
        </xdr:cNvPr>
        <xdr:cNvCxnSpPr/>
      </xdr:nvCxnSpPr>
      <xdr:spPr>
        <a:xfrm>
          <a:off x="14592300" y="582168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33</xdr:row>
      <xdr:rowOff>53975</xdr:rowOff>
    </xdr:from>
    <xdr:to>
      <xdr:col>72</xdr:col>
      <xdr:colOff>38100</xdr:colOff>
      <xdr:row>33</xdr:row>
      <xdr:rowOff>155575</xdr:rowOff>
    </xdr:to>
    <xdr:sp macro="" textlink="">
      <xdr:nvSpPr>
        <xdr:cNvPr id="434" name="楕円 433">
          <a:extLst>
            <a:ext uri="{FF2B5EF4-FFF2-40B4-BE49-F238E27FC236}">
              <a16:creationId xmlns:a16="http://schemas.microsoft.com/office/drawing/2014/main" id="{00000000-0008-0000-0F00-0000B2010000}"/>
            </a:ext>
          </a:extLst>
        </xdr:cNvPr>
        <xdr:cNvSpPr/>
      </xdr:nvSpPr>
      <xdr:spPr>
        <a:xfrm>
          <a:off x="13652500" y="5711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33</xdr:row>
      <xdr:rowOff>104775</xdr:rowOff>
    </xdr:from>
    <xdr:to>
      <xdr:col>76</xdr:col>
      <xdr:colOff>114300</xdr:colOff>
      <xdr:row>33</xdr:row>
      <xdr:rowOff>163830</xdr:rowOff>
    </xdr:to>
    <xdr:cxnSp macro="">
      <xdr:nvCxnSpPr>
        <xdr:cNvPr id="435" name="直線コネクタ 434">
          <a:extLst>
            <a:ext uri="{FF2B5EF4-FFF2-40B4-BE49-F238E27FC236}">
              <a16:creationId xmlns:a16="http://schemas.microsoft.com/office/drawing/2014/main" id="{00000000-0008-0000-0F00-0000B3010000}"/>
            </a:ext>
          </a:extLst>
        </xdr:cNvPr>
        <xdr:cNvCxnSpPr/>
      </xdr:nvCxnSpPr>
      <xdr:spPr>
        <a:xfrm>
          <a:off x="13703300" y="5762625"/>
          <a:ext cx="8890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32</xdr:row>
      <xdr:rowOff>164465</xdr:rowOff>
    </xdr:from>
    <xdr:to>
      <xdr:col>67</xdr:col>
      <xdr:colOff>101600</xdr:colOff>
      <xdr:row>33</xdr:row>
      <xdr:rowOff>94615</xdr:rowOff>
    </xdr:to>
    <xdr:sp macro="" textlink="">
      <xdr:nvSpPr>
        <xdr:cNvPr id="436" name="楕円 435">
          <a:extLst>
            <a:ext uri="{FF2B5EF4-FFF2-40B4-BE49-F238E27FC236}">
              <a16:creationId xmlns:a16="http://schemas.microsoft.com/office/drawing/2014/main" id="{00000000-0008-0000-0F00-0000B4010000}"/>
            </a:ext>
          </a:extLst>
        </xdr:cNvPr>
        <xdr:cNvSpPr/>
      </xdr:nvSpPr>
      <xdr:spPr>
        <a:xfrm>
          <a:off x="12763500" y="5650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33</xdr:row>
      <xdr:rowOff>43815</xdr:rowOff>
    </xdr:from>
    <xdr:to>
      <xdr:col>71</xdr:col>
      <xdr:colOff>177800</xdr:colOff>
      <xdr:row>33</xdr:row>
      <xdr:rowOff>104775</xdr:rowOff>
    </xdr:to>
    <xdr:cxnSp macro="">
      <xdr:nvCxnSpPr>
        <xdr:cNvPr id="437" name="直線コネクタ 436">
          <a:extLst>
            <a:ext uri="{FF2B5EF4-FFF2-40B4-BE49-F238E27FC236}">
              <a16:creationId xmlns:a16="http://schemas.microsoft.com/office/drawing/2014/main" id="{00000000-0008-0000-0F00-0000B5010000}"/>
            </a:ext>
          </a:extLst>
        </xdr:cNvPr>
        <xdr:cNvCxnSpPr/>
      </xdr:nvCxnSpPr>
      <xdr:spPr>
        <a:xfrm>
          <a:off x="12814300" y="5701665"/>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142892</xdr:rowOff>
    </xdr:from>
    <xdr:ext cx="405111" cy="259045"/>
    <xdr:sp macro="" textlink="">
      <xdr:nvSpPr>
        <xdr:cNvPr id="438" name="n_1aveValue【一般廃棄物処理施設】&#10;有形固定資産減価償却率">
          <a:extLst>
            <a:ext uri="{FF2B5EF4-FFF2-40B4-BE49-F238E27FC236}">
              <a16:creationId xmlns:a16="http://schemas.microsoft.com/office/drawing/2014/main" id="{00000000-0008-0000-0F00-0000B6010000}"/>
            </a:ext>
          </a:extLst>
        </xdr:cNvPr>
        <xdr:cNvSpPr txBox="1"/>
      </xdr:nvSpPr>
      <xdr:spPr>
        <a:xfrm>
          <a:off x="15266044" y="6486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15257</xdr:rowOff>
    </xdr:from>
    <xdr:ext cx="405111" cy="259045"/>
    <xdr:sp macro="" textlink="">
      <xdr:nvSpPr>
        <xdr:cNvPr id="439" name="n_2aveValue【一般廃棄物処理施設】&#10;有形固定資産減価償却率">
          <a:extLst>
            <a:ext uri="{FF2B5EF4-FFF2-40B4-BE49-F238E27FC236}">
              <a16:creationId xmlns:a16="http://schemas.microsoft.com/office/drawing/2014/main" id="{00000000-0008-0000-0F00-0000B7010000}"/>
            </a:ext>
          </a:extLst>
        </xdr:cNvPr>
        <xdr:cNvSpPr txBox="1"/>
      </xdr:nvSpPr>
      <xdr:spPr>
        <a:xfrm>
          <a:off x="14389744" y="653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120032</xdr:rowOff>
    </xdr:from>
    <xdr:ext cx="405111" cy="259045"/>
    <xdr:sp macro="" textlink="">
      <xdr:nvSpPr>
        <xdr:cNvPr id="440" name="n_3aveValue【一般廃棄物処理施設】&#10;有形固定資産減価償却率">
          <a:extLst>
            <a:ext uri="{FF2B5EF4-FFF2-40B4-BE49-F238E27FC236}">
              <a16:creationId xmlns:a16="http://schemas.microsoft.com/office/drawing/2014/main" id="{00000000-0008-0000-0F00-0000B8010000}"/>
            </a:ext>
          </a:extLst>
        </xdr:cNvPr>
        <xdr:cNvSpPr txBox="1"/>
      </xdr:nvSpPr>
      <xdr:spPr>
        <a:xfrm>
          <a:off x="13500744" y="6463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78122</xdr:rowOff>
    </xdr:from>
    <xdr:ext cx="405111" cy="259045"/>
    <xdr:sp macro="" textlink="">
      <xdr:nvSpPr>
        <xdr:cNvPr id="441" name="n_4aveValue【一般廃棄物処理施設】&#10;有形固定資産減価償却率">
          <a:extLst>
            <a:ext uri="{FF2B5EF4-FFF2-40B4-BE49-F238E27FC236}">
              <a16:creationId xmlns:a16="http://schemas.microsoft.com/office/drawing/2014/main" id="{00000000-0008-0000-0F00-0000B9010000}"/>
            </a:ext>
          </a:extLst>
        </xdr:cNvPr>
        <xdr:cNvSpPr txBox="1"/>
      </xdr:nvSpPr>
      <xdr:spPr>
        <a:xfrm>
          <a:off x="12611744" y="6421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116857</xdr:rowOff>
    </xdr:from>
    <xdr:ext cx="405111" cy="259045"/>
    <xdr:sp macro="" textlink="">
      <xdr:nvSpPr>
        <xdr:cNvPr id="442" name="n_1mainValue【一般廃棄物処理施設】&#10;有形固定資産減価償却率">
          <a:extLst>
            <a:ext uri="{FF2B5EF4-FFF2-40B4-BE49-F238E27FC236}">
              <a16:creationId xmlns:a16="http://schemas.microsoft.com/office/drawing/2014/main" id="{00000000-0008-0000-0F00-0000BA010000}"/>
            </a:ext>
          </a:extLst>
        </xdr:cNvPr>
        <xdr:cNvSpPr txBox="1"/>
      </xdr:nvSpPr>
      <xdr:spPr>
        <a:xfrm>
          <a:off x="15266044" y="560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59707</xdr:rowOff>
    </xdr:from>
    <xdr:ext cx="405111" cy="259045"/>
    <xdr:sp macro="" textlink="">
      <xdr:nvSpPr>
        <xdr:cNvPr id="443" name="n_2mainValue【一般廃棄物処理施設】&#10;有形固定資産減価償却率">
          <a:extLst>
            <a:ext uri="{FF2B5EF4-FFF2-40B4-BE49-F238E27FC236}">
              <a16:creationId xmlns:a16="http://schemas.microsoft.com/office/drawing/2014/main" id="{00000000-0008-0000-0F00-0000BB010000}"/>
            </a:ext>
          </a:extLst>
        </xdr:cNvPr>
        <xdr:cNvSpPr txBox="1"/>
      </xdr:nvSpPr>
      <xdr:spPr>
        <a:xfrm>
          <a:off x="14389744" y="554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652</xdr:rowOff>
    </xdr:from>
    <xdr:ext cx="405111" cy="259045"/>
    <xdr:sp macro="" textlink="">
      <xdr:nvSpPr>
        <xdr:cNvPr id="444" name="n_3mainValue【一般廃棄物処理施設】&#10;有形固定資産減価償却率">
          <a:extLst>
            <a:ext uri="{FF2B5EF4-FFF2-40B4-BE49-F238E27FC236}">
              <a16:creationId xmlns:a16="http://schemas.microsoft.com/office/drawing/2014/main" id="{00000000-0008-0000-0F00-0000BC010000}"/>
            </a:ext>
          </a:extLst>
        </xdr:cNvPr>
        <xdr:cNvSpPr txBox="1"/>
      </xdr:nvSpPr>
      <xdr:spPr>
        <a:xfrm>
          <a:off x="13500744" y="5487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31</xdr:row>
      <xdr:rowOff>111142</xdr:rowOff>
    </xdr:from>
    <xdr:ext cx="405111" cy="259045"/>
    <xdr:sp macro="" textlink="">
      <xdr:nvSpPr>
        <xdr:cNvPr id="445" name="n_4mainValue【一般廃棄物処理施設】&#10;有形固定資産減価償却率">
          <a:extLst>
            <a:ext uri="{FF2B5EF4-FFF2-40B4-BE49-F238E27FC236}">
              <a16:creationId xmlns:a16="http://schemas.microsoft.com/office/drawing/2014/main" id="{00000000-0008-0000-0F00-0000BD010000}"/>
            </a:ext>
          </a:extLst>
        </xdr:cNvPr>
        <xdr:cNvSpPr txBox="1"/>
      </xdr:nvSpPr>
      <xdr:spPr>
        <a:xfrm>
          <a:off x="12611744" y="5426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6" name="正方形/長方形 445">
          <a:extLst>
            <a:ext uri="{FF2B5EF4-FFF2-40B4-BE49-F238E27FC236}">
              <a16:creationId xmlns:a16="http://schemas.microsoft.com/office/drawing/2014/main" id="{00000000-0008-0000-0F00-0000BE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7" name="正方形/長方形 446">
          <a:extLst>
            <a:ext uri="{FF2B5EF4-FFF2-40B4-BE49-F238E27FC236}">
              <a16:creationId xmlns:a16="http://schemas.microsoft.com/office/drawing/2014/main" id="{00000000-0008-0000-0F00-0000BF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8" name="正方形/長方形 447">
          <a:extLst>
            <a:ext uri="{FF2B5EF4-FFF2-40B4-BE49-F238E27FC236}">
              <a16:creationId xmlns:a16="http://schemas.microsoft.com/office/drawing/2014/main" id="{00000000-0008-0000-0F00-0000C0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49" name="正方形/長方形 448">
          <a:extLst>
            <a:ext uri="{FF2B5EF4-FFF2-40B4-BE49-F238E27FC236}">
              <a16:creationId xmlns:a16="http://schemas.microsoft.com/office/drawing/2014/main" id="{00000000-0008-0000-0F00-0000C1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0" name="正方形/長方形 449">
          <a:extLst>
            <a:ext uri="{FF2B5EF4-FFF2-40B4-BE49-F238E27FC236}">
              <a16:creationId xmlns:a16="http://schemas.microsoft.com/office/drawing/2014/main" id="{00000000-0008-0000-0F00-0000C2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1" name="正方形/長方形 450">
          <a:extLst>
            <a:ext uri="{FF2B5EF4-FFF2-40B4-BE49-F238E27FC236}">
              <a16:creationId xmlns:a16="http://schemas.microsoft.com/office/drawing/2014/main" id="{00000000-0008-0000-0F00-0000C3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2" name="正方形/長方形 451">
          <a:extLst>
            <a:ext uri="{FF2B5EF4-FFF2-40B4-BE49-F238E27FC236}">
              <a16:creationId xmlns:a16="http://schemas.microsoft.com/office/drawing/2014/main" id="{00000000-0008-0000-0F00-0000C4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3" name="正方形/長方形 452">
          <a:extLst>
            <a:ext uri="{FF2B5EF4-FFF2-40B4-BE49-F238E27FC236}">
              <a16:creationId xmlns:a16="http://schemas.microsoft.com/office/drawing/2014/main" id="{00000000-0008-0000-0F00-0000C5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4" name="テキスト ボックス 453">
          <a:extLst>
            <a:ext uri="{FF2B5EF4-FFF2-40B4-BE49-F238E27FC236}">
              <a16:creationId xmlns:a16="http://schemas.microsoft.com/office/drawing/2014/main" id="{00000000-0008-0000-0F00-0000C6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5" name="直線コネクタ 454">
          <a:extLst>
            <a:ext uri="{FF2B5EF4-FFF2-40B4-BE49-F238E27FC236}">
              <a16:creationId xmlns:a16="http://schemas.microsoft.com/office/drawing/2014/main" id="{00000000-0008-0000-0F00-0000C7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6" name="直線コネクタ 455">
          <a:extLst>
            <a:ext uri="{FF2B5EF4-FFF2-40B4-BE49-F238E27FC236}">
              <a16:creationId xmlns:a16="http://schemas.microsoft.com/office/drawing/2014/main" id="{00000000-0008-0000-0F00-0000C801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57" name="テキスト ボックス 456">
          <a:extLst>
            <a:ext uri="{FF2B5EF4-FFF2-40B4-BE49-F238E27FC236}">
              <a16:creationId xmlns:a16="http://schemas.microsoft.com/office/drawing/2014/main" id="{00000000-0008-0000-0F00-0000C9010000}"/>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58" name="直線コネクタ 457">
          <a:extLst>
            <a:ext uri="{FF2B5EF4-FFF2-40B4-BE49-F238E27FC236}">
              <a16:creationId xmlns:a16="http://schemas.microsoft.com/office/drawing/2014/main" id="{00000000-0008-0000-0F00-0000CA01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459" name="テキスト ボックス 458">
          <a:extLst>
            <a:ext uri="{FF2B5EF4-FFF2-40B4-BE49-F238E27FC236}">
              <a16:creationId xmlns:a16="http://schemas.microsoft.com/office/drawing/2014/main" id="{00000000-0008-0000-0F00-0000CB010000}"/>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0" name="直線コネクタ 459">
          <a:extLst>
            <a:ext uri="{FF2B5EF4-FFF2-40B4-BE49-F238E27FC236}">
              <a16:creationId xmlns:a16="http://schemas.microsoft.com/office/drawing/2014/main" id="{00000000-0008-0000-0F00-0000CC01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61" name="テキスト ボックス 460">
          <a:extLst>
            <a:ext uri="{FF2B5EF4-FFF2-40B4-BE49-F238E27FC236}">
              <a16:creationId xmlns:a16="http://schemas.microsoft.com/office/drawing/2014/main" id="{00000000-0008-0000-0F00-0000CD010000}"/>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2" name="直線コネクタ 461">
          <a:extLst>
            <a:ext uri="{FF2B5EF4-FFF2-40B4-BE49-F238E27FC236}">
              <a16:creationId xmlns:a16="http://schemas.microsoft.com/office/drawing/2014/main" id="{00000000-0008-0000-0F00-0000CE01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63" name="テキスト ボックス 462">
          <a:extLst>
            <a:ext uri="{FF2B5EF4-FFF2-40B4-BE49-F238E27FC236}">
              <a16:creationId xmlns:a16="http://schemas.microsoft.com/office/drawing/2014/main" id="{00000000-0008-0000-0F00-0000CF010000}"/>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4" name="直線コネクタ 463">
          <a:extLst>
            <a:ext uri="{FF2B5EF4-FFF2-40B4-BE49-F238E27FC236}">
              <a16:creationId xmlns:a16="http://schemas.microsoft.com/office/drawing/2014/main" id="{00000000-0008-0000-0F00-0000D001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86377</xdr:rowOff>
    </xdr:from>
    <xdr:ext cx="685572" cy="259045"/>
    <xdr:sp macro="" textlink="">
      <xdr:nvSpPr>
        <xdr:cNvPr id="465" name="テキスト ボックス 464">
          <a:extLst>
            <a:ext uri="{FF2B5EF4-FFF2-40B4-BE49-F238E27FC236}">
              <a16:creationId xmlns:a16="http://schemas.microsoft.com/office/drawing/2014/main" id="{00000000-0008-0000-0F00-0000D1010000}"/>
            </a:ext>
          </a:extLst>
        </xdr:cNvPr>
        <xdr:cNvSpPr txBox="1"/>
      </xdr:nvSpPr>
      <xdr:spPr>
        <a:xfrm>
          <a:off x="17602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6" name="直線コネクタ 465">
          <a:extLst>
            <a:ext uri="{FF2B5EF4-FFF2-40B4-BE49-F238E27FC236}">
              <a16:creationId xmlns:a16="http://schemas.microsoft.com/office/drawing/2014/main" id="{00000000-0008-0000-0F00-0000D2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467" name="テキスト ボックス 466">
          <a:extLst>
            <a:ext uri="{FF2B5EF4-FFF2-40B4-BE49-F238E27FC236}">
              <a16:creationId xmlns:a16="http://schemas.microsoft.com/office/drawing/2014/main" id="{00000000-0008-0000-0F00-0000D3010000}"/>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8" name="【一般廃棄物処理施設】&#10;一人当たり有形固定資産（償却資産）額グラフ枠">
          <a:extLst>
            <a:ext uri="{FF2B5EF4-FFF2-40B4-BE49-F238E27FC236}">
              <a16:creationId xmlns:a16="http://schemas.microsoft.com/office/drawing/2014/main" id="{00000000-0008-0000-0F00-0000D4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71150</xdr:rowOff>
    </xdr:from>
    <xdr:to>
      <xdr:col>116</xdr:col>
      <xdr:colOff>62864</xdr:colOff>
      <xdr:row>42</xdr:row>
      <xdr:rowOff>34464</xdr:rowOff>
    </xdr:to>
    <xdr:cxnSp macro="">
      <xdr:nvCxnSpPr>
        <xdr:cNvPr id="469" name="直線コネクタ 468">
          <a:extLst>
            <a:ext uri="{FF2B5EF4-FFF2-40B4-BE49-F238E27FC236}">
              <a16:creationId xmlns:a16="http://schemas.microsoft.com/office/drawing/2014/main" id="{00000000-0008-0000-0F00-0000D5010000}"/>
            </a:ext>
          </a:extLst>
        </xdr:cNvPr>
        <xdr:cNvCxnSpPr/>
      </xdr:nvCxnSpPr>
      <xdr:spPr>
        <a:xfrm flipV="1">
          <a:off x="22160864" y="5729000"/>
          <a:ext cx="0" cy="1506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38291</xdr:rowOff>
    </xdr:from>
    <xdr:ext cx="469744" cy="259045"/>
    <xdr:sp macro="" textlink="">
      <xdr:nvSpPr>
        <xdr:cNvPr id="470" name="【一般廃棄物処理施設】&#10;一人当たり有形固定資産（償却資産）額最小値テキスト">
          <a:extLst>
            <a:ext uri="{FF2B5EF4-FFF2-40B4-BE49-F238E27FC236}">
              <a16:creationId xmlns:a16="http://schemas.microsoft.com/office/drawing/2014/main" id="{00000000-0008-0000-0F00-0000D6010000}"/>
            </a:ext>
          </a:extLst>
        </xdr:cNvPr>
        <xdr:cNvSpPr txBox="1"/>
      </xdr:nvSpPr>
      <xdr:spPr>
        <a:xfrm>
          <a:off x="22199600" y="7239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34464</xdr:rowOff>
    </xdr:from>
    <xdr:to>
      <xdr:col>116</xdr:col>
      <xdr:colOff>152400</xdr:colOff>
      <xdr:row>42</xdr:row>
      <xdr:rowOff>34464</xdr:rowOff>
    </xdr:to>
    <xdr:cxnSp macro="">
      <xdr:nvCxnSpPr>
        <xdr:cNvPr id="471" name="直線コネクタ 470">
          <a:extLst>
            <a:ext uri="{FF2B5EF4-FFF2-40B4-BE49-F238E27FC236}">
              <a16:creationId xmlns:a16="http://schemas.microsoft.com/office/drawing/2014/main" id="{00000000-0008-0000-0F00-0000D7010000}"/>
            </a:ext>
          </a:extLst>
        </xdr:cNvPr>
        <xdr:cNvCxnSpPr/>
      </xdr:nvCxnSpPr>
      <xdr:spPr>
        <a:xfrm>
          <a:off x="22072600" y="7235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17827</xdr:rowOff>
    </xdr:from>
    <xdr:ext cx="690189" cy="259045"/>
    <xdr:sp macro="" textlink="">
      <xdr:nvSpPr>
        <xdr:cNvPr id="472" name="【一般廃棄物処理施設】&#10;一人当たり有形固定資産（償却資産）額最大値テキスト">
          <a:extLst>
            <a:ext uri="{FF2B5EF4-FFF2-40B4-BE49-F238E27FC236}">
              <a16:creationId xmlns:a16="http://schemas.microsoft.com/office/drawing/2014/main" id="{00000000-0008-0000-0F00-0000D8010000}"/>
            </a:ext>
          </a:extLst>
        </xdr:cNvPr>
        <xdr:cNvSpPr txBox="1"/>
      </xdr:nvSpPr>
      <xdr:spPr>
        <a:xfrm>
          <a:off x="22199600" y="55042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1,188,976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71150</xdr:rowOff>
    </xdr:from>
    <xdr:to>
      <xdr:col>116</xdr:col>
      <xdr:colOff>152400</xdr:colOff>
      <xdr:row>33</xdr:row>
      <xdr:rowOff>71150</xdr:rowOff>
    </xdr:to>
    <xdr:cxnSp macro="">
      <xdr:nvCxnSpPr>
        <xdr:cNvPr id="473" name="直線コネクタ 472">
          <a:extLst>
            <a:ext uri="{FF2B5EF4-FFF2-40B4-BE49-F238E27FC236}">
              <a16:creationId xmlns:a16="http://schemas.microsoft.com/office/drawing/2014/main" id="{00000000-0008-0000-0F00-0000D9010000}"/>
            </a:ext>
          </a:extLst>
        </xdr:cNvPr>
        <xdr:cNvCxnSpPr/>
      </xdr:nvCxnSpPr>
      <xdr:spPr>
        <a:xfrm>
          <a:off x="22072600" y="572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16760</xdr:rowOff>
    </xdr:from>
    <xdr:ext cx="599010" cy="259045"/>
    <xdr:sp macro="" textlink="">
      <xdr:nvSpPr>
        <xdr:cNvPr id="474" name="【一般廃棄物処理施設】&#10;一人当たり有形固定資産（償却資産）額平均値テキスト">
          <a:extLst>
            <a:ext uri="{FF2B5EF4-FFF2-40B4-BE49-F238E27FC236}">
              <a16:creationId xmlns:a16="http://schemas.microsoft.com/office/drawing/2014/main" id="{00000000-0008-0000-0F00-0000DA010000}"/>
            </a:ext>
          </a:extLst>
        </xdr:cNvPr>
        <xdr:cNvSpPr txBox="1"/>
      </xdr:nvSpPr>
      <xdr:spPr>
        <a:xfrm>
          <a:off x="22199600" y="68747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38333</xdr:rowOff>
    </xdr:from>
    <xdr:to>
      <xdr:col>116</xdr:col>
      <xdr:colOff>114300</xdr:colOff>
      <xdr:row>40</xdr:row>
      <xdr:rowOff>139933</xdr:rowOff>
    </xdr:to>
    <xdr:sp macro="" textlink="">
      <xdr:nvSpPr>
        <xdr:cNvPr id="475" name="フローチャート: 判断 474">
          <a:extLst>
            <a:ext uri="{FF2B5EF4-FFF2-40B4-BE49-F238E27FC236}">
              <a16:creationId xmlns:a16="http://schemas.microsoft.com/office/drawing/2014/main" id="{00000000-0008-0000-0F00-0000DB010000}"/>
            </a:ext>
          </a:extLst>
        </xdr:cNvPr>
        <xdr:cNvSpPr/>
      </xdr:nvSpPr>
      <xdr:spPr>
        <a:xfrm>
          <a:off x="22110700" y="6896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74635</xdr:rowOff>
    </xdr:from>
    <xdr:to>
      <xdr:col>112</xdr:col>
      <xdr:colOff>38100</xdr:colOff>
      <xdr:row>41</xdr:row>
      <xdr:rowOff>4785</xdr:rowOff>
    </xdr:to>
    <xdr:sp macro="" textlink="">
      <xdr:nvSpPr>
        <xdr:cNvPr id="476" name="フローチャート: 判断 475">
          <a:extLst>
            <a:ext uri="{FF2B5EF4-FFF2-40B4-BE49-F238E27FC236}">
              <a16:creationId xmlns:a16="http://schemas.microsoft.com/office/drawing/2014/main" id="{00000000-0008-0000-0F00-0000DC010000}"/>
            </a:ext>
          </a:extLst>
        </xdr:cNvPr>
        <xdr:cNvSpPr/>
      </xdr:nvSpPr>
      <xdr:spPr>
        <a:xfrm>
          <a:off x="21272500" y="6932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98702</xdr:rowOff>
    </xdr:from>
    <xdr:to>
      <xdr:col>107</xdr:col>
      <xdr:colOff>101600</xdr:colOff>
      <xdr:row>41</xdr:row>
      <xdr:rowOff>28852</xdr:rowOff>
    </xdr:to>
    <xdr:sp macro="" textlink="">
      <xdr:nvSpPr>
        <xdr:cNvPr id="477" name="フローチャート: 判断 476">
          <a:extLst>
            <a:ext uri="{FF2B5EF4-FFF2-40B4-BE49-F238E27FC236}">
              <a16:creationId xmlns:a16="http://schemas.microsoft.com/office/drawing/2014/main" id="{00000000-0008-0000-0F00-0000DD010000}"/>
            </a:ext>
          </a:extLst>
        </xdr:cNvPr>
        <xdr:cNvSpPr/>
      </xdr:nvSpPr>
      <xdr:spPr>
        <a:xfrm>
          <a:off x="20383500" y="6956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118977</xdr:rowOff>
    </xdr:from>
    <xdr:to>
      <xdr:col>102</xdr:col>
      <xdr:colOff>165100</xdr:colOff>
      <xdr:row>41</xdr:row>
      <xdr:rowOff>49127</xdr:rowOff>
    </xdr:to>
    <xdr:sp macro="" textlink="">
      <xdr:nvSpPr>
        <xdr:cNvPr id="478" name="フローチャート: 判断 477">
          <a:extLst>
            <a:ext uri="{FF2B5EF4-FFF2-40B4-BE49-F238E27FC236}">
              <a16:creationId xmlns:a16="http://schemas.microsoft.com/office/drawing/2014/main" id="{00000000-0008-0000-0F00-0000DE010000}"/>
            </a:ext>
          </a:extLst>
        </xdr:cNvPr>
        <xdr:cNvSpPr/>
      </xdr:nvSpPr>
      <xdr:spPr>
        <a:xfrm>
          <a:off x="19494500" y="6976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118115</xdr:rowOff>
    </xdr:from>
    <xdr:to>
      <xdr:col>98</xdr:col>
      <xdr:colOff>38100</xdr:colOff>
      <xdr:row>41</xdr:row>
      <xdr:rowOff>48265</xdr:rowOff>
    </xdr:to>
    <xdr:sp macro="" textlink="">
      <xdr:nvSpPr>
        <xdr:cNvPr id="479" name="フローチャート: 判断 478">
          <a:extLst>
            <a:ext uri="{FF2B5EF4-FFF2-40B4-BE49-F238E27FC236}">
              <a16:creationId xmlns:a16="http://schemas.microsoft.com/office/drawing/2014/main" id="{00000000-0008-0000-0F00-0000DF010000}"/>
            </a:ext>
          </a:extLst>
        </xdr:cNvPr>
        <xdr:cNvSpPr/>
      </xdr:nvSpPr>
      <xdr:spPr>
        <a:xfrm>
          <a:off x="18605500" y="6976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0" name="テキスト ボックス 479">
          <a:extLst>
            <a:ext uri="{FF2B5EF4-FFF2-40B4-BE49-F238E27FC236}">
              <a16:creationId xmlns:a16="http://schemas.microsoft.com/office/drawing/2014/main" id="{00000000-0008-0000-0F00-0000E0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1" name="テキスト ボックス 480">
          <a:extLst>
            <a:ext uri="{FF2B5EF4-FFF2-40B4-BE49-F238E27FC236}">
              <a16:creationId xmlns:a16="http://schemas.microsoft.com/office/drawing/2014/main" id="{00000000-0008-0000-0F00-0000E1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00000000-0008-0000-0F00-0000E2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00000000-0008-0000-0F00-0000E3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00000000-0008-0000-0F00-0000E4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111703</xdr:rowOff>
    </xdr:from>
    <xdr:to>
      <xdr:col>116</xdr:col>
      <xdr:colOff>114300</xdr:colOff>
      <xdr:row>38</xdr:row>
      <xdr:rowOff>41853</xdr:rowOff>
    </xdr:to>
    <xdr:sp macro="" textlink="">
      <xdr:nvSpPr>
        <xdr:cNvPr id="485" name="楕円 484">
          <a:extLst>
            <a:ext uri="{FF2B5EF4-FFF2-40B4-BE49-F238E27FC236}">
              <a16:creationId xmlns:a16="http://schemas.microsoft.com/office/drawing/2014/main" id="{00000000-0008-0000-0F00-0000E5010000}"/>
            </a:ext>
          </a:extLst>
        </xdr:cNvPr>
        <xdr:cNvSpPr/>
      </xdr:nvSpPr>
      <xdr:spPr>
        <a:xfrm>
          <a:off x="22110700" y="6455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134580</xdr:rowOff>
    </xdr:from>
    <xdr:ext cx="599010" cy="259045"/>
    <xdr:sp macro="" textlink="">
      <xdr:nvSpPr>
        <xdr:cNvPr id="486" name="【一般廃棄物処理施設】&#10;一人当たり有形固定資産（償却資産）額該当値テキスト">
          <a:extLst>
            <a:ext uri="{FF2B5EF4-FFF2-40B4-BE49-F238E27FC236}">
              <a16:creationId xmlns:a16="http://schemas.microsoft.com/office/drawing/2014/main" id="{00000000-0008-0000-0F00-0000E6010000}"/>
            </a:ext>
          </a:extLst>
        </xdr:cNvPr>
        <xdr:cNvSpPr txBox="1"/>
      </xdr:nvSpPr>
      <xdr:spPr>
        <a:xfrm>
          <a:off x="22199600" y="6306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170491</xdr:rowOff>
    </xdr:from>
    <xdr:to>
      <xdr:col>112</xdr:col>
      <xdr:colOff>38100</xdr:colOff>
      <xdr:row>39</xdr:row>
      <xdr:rowOff>100641</xdr:rowOff>
    </xdr:to>
    <xdr:sp macro="" textlink="">
      <xdr:nvSpPr>
        <xdr:cNvPr id="487" name="楕円 486">
          <a:extLst>
            <a:ext uri="{FF2B5EF4-FFF2-40B4-BE49-F238E27FC236}">
              <a16:creationId xmlns:a16="http://schemas.microsoft.com/office/drawing/2014/main" id="{00000000-0008-0000-0F00-0000E7010000}"/>
            </a:ext>
          </a:extLst>
        </xdr:cNvPr>
        <xdr:cNvSpPr/>
      </xdr:nvSpPr>
      <xdr:spPr>
        <a:xfrm>
          <a:off x="21272500" y="6685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162502</xdr:rowOff>
    </xdr:from>
    <xdr:to>
      <xdr:col>116</xdr:col>
      <xdr:colOff>63500</xdr:colOff>
      <xdr:row>39</xdr:row>
      <xdr:rowOff>49841</xdr:rowOff>
    </xdr:to>
    <xdr:cxnSp macro="">
      <xdr:nvCxnSpPr>
        <xdr:cNvPr id="488" name="直線コネクタ 487">
          <a:extLst>
            <a:ext uri="{FF2B5EF4-FFF2-40B4-BE49-F238E27FC236}">
              <a16:creationId xmlns:a16="http://schemas.microsoft.com/office/drawing/2014/main" id="{00000000-0008-0000-0F00-0000E8010000}"/>
            </a:ext>
          </a:extLst>
        </xdr:cNvPr>
        <xdr:cNvCxnSpPr/>
      </xdr:nvCxnSpPr>
      <xdr:spPr>
        <a:xfrm flipV="1">
          <a:off x="21323300" y="6506152"/>
          <a:ext cx="838200" cy="230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5687</xdr:rowOff>
    </xdr:from>
    <xdr:to>
      <xdr:col>107</xdr:col>
      <xdr:colOff>101600</xdr:colOff>
      <xdr:row>39</xdr:row>
      <xdr:rowOff>107287</xdr:rowOff>
    </xdr:to>
    <xdr:sp macro="" textlink="">
      <xdr:nvSpPr>
        <xdr:cNvPr id="489" name="楕円 488">
          <a:extLst>
            <a:ext uri="{FF2B5EF4-FFF2-40B4-BE49-F238E27FC236}">
              <a16:creationId xmlns:a16="http://schemas.microsoft.com/office/drawing/2014/main" id="{00000000-0008-0000-0F00-0000E9010000}"/>
            </a:ext>
          </a:extLst>
        </xdr:cNvPr>
        <xdr:cNvSpPr/>
      </xdr:nvSpPr>
      <xdr:spPr>
        <a:xfrm>
          <a:off x="20383500" y="6692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49841</xdr:rowOff>
    </xdr:from>
    <xdr:to>
      <xdr:col>111</xdr:col>
      <xdr:colOff>177800</xdr:colOff>
      <xdr:row>39</xdr:row>
      <xdr:rowOff>56487</xdr:rowOff>
    </xdr:to>
    <xdr:cxnSp macro="">
      <xdr:nvCxnSpPr>
        <xdr:cNvPr id="490" name="直線コネクタ 489">
          <a:extLst>
            <a:ext uri="{FF2B5EF4-FFF2-40B4-BE49-F238E27FC236}">
              <a16:creationId xmlns:a16="http://schemas.microsoft.com/office/drawing/2014/main" id="{00000000-0008-0000-0F00-0000EA010000}"/>
            </a:ext>
          </a:extLst>
        </xdr:cNvPr>
        <xdr:cNvCxnSpPr/>
      </xdr:nvCxnSpPr>
      <xdr:spPr>
        <a:xfrm flipV="1">
          <a:off x="20434300" y="6736391"/>
          <a:ext cx="889000" cy="6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8334</xdr:rowOff>
    </xdr:from>
    <xdr:to>
      <xdr:col>102</xdr:col>
      <xdr:colOff>165100</xdr:colOff>
      <xdr:row>39</xdr:row>
      <xdr:rowOff>109934</xdr:rowOff>
    </xdr:to>
    <xdr:sp macro="" textlink="">
      <xdr:nvSpPr>
        <xdr:cNvPr id="491" name="楕円 490">
          <a:extLst>
            <a:ext uri="{FF2B5EF4-FFF2-40B4-BE49-F238E27FC236}">
              <a16:creationId xmlns:a16="http://schemas.microsoft.com/office/drawing/2014/main" id="{00000000-0008-0000-0F00-0000EB010000}"/>
            </a:ext>
          </a:extLst>
        </xdr:cNvPr>
        <xdr:cNvSpPr/>
      </xdr:nvSpPr>
      <xdr:spPr>
        <a:xfrm>
          <a:off x="19494500" y="6694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56487</xdr:rowOff>
    </xdr:from>
    <xdr:to>
      <xdr:col>107</xdr:col>
      <xdr:colOff>50800</xdr:colOff>
      <xdr:row>39</xdr:row>
      <xdr:rowOff>59134</xdr:rowOff>
    </xdr:to>
    <xdr:cxnSp macro="">
      <xdr:nvCxnSpPr>
        <xdr:cNvPr id="492" name="直線コネクタ 491">
          <a:extLst>
            <a:ext uri="{FF2B5EF4-FFF2-40B4-BE49-F238E27FC236}">
              <a16:creationId xmlns:a16="http://schemas.microsoft.com/office/drawing/2014/main" id="{00000000-0008-0000-0F00-0000EC010000}"/>
            </a:ext>
          </a:extLst>
        </xdr:cNvPr>
        <xdr:cNvCxnSpPr/>
      </xdr:nvCxnSpPr>
      <xdr:spPr>
        <a:xfrm flipV="1">
          <a:off x="19545300" y="6743037"/>
          <a:ext cx="889000" cy="2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10207</xdr:rowOff>
    </xdr:from>
    <xdr:to>
      <xdr:col>98</xdr:col>
      <xdr:colOff>38100</xdr:colOff>
      <xdr:row>39</xdr:row>
      <xdr:rowOff>111807</xdr:rowOff>
    </xdr:to>
    <xdr:sp macro="" textlink="">
      <xdr:nvSpPr>
        <xdr:cNvPr id="493" name="楕円 492">
          <a:extLst>
            <a:ext uri="{FF2B5EF4-FFF2-40B4-BE49-F238E27FC236}">
              <a16:creationId xmlns:a16="http://schemas.microsoft.com/office/drawing/2014/main" id="{00000000-0008-0000-0F00-0000ED010000}"/>
            </a:ext>
          </a:extLst>
        </xdr:cNvPr>
        <xdr:cNvSpPr/>
      </xdr:nvSpPr>
      <xdr:spPr>
        <a:xfrm>
          <a:off x="18605500" y="669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59134</xdr:rowOff>
    </xdr:from>
    <xdr:to>
      <xdr:col>102</xdr:col>
      <xdr:colOff>114300</xdr:colOff>
      <xdr:row>39</xdr:row>
      <xdr:rowOff>61007</xdr:rowOff>
    </xdr:to>
    <xdr:cxnSp macro="">
      <xdr:nvCxnSpPr>
        <xdr:cNvPr id="494" name="直線コネクタ 493">
          <a:extLst>
            <a:ext uri="{FF2B5EF4-FFF2-40B4-BE49-F238E27FC236}">
              <a16:creationId xmlns:a16="http://schemas.microsoft.com/office/drawing/2014/main" id="{00000000-0008-0000-0F00-0000EE010000}"/>
            </a:ext>
          </a:extLst>
        </xdr:cNvPr>
        <xdr:cNvCxnSpPr/>
      </xdr:nvCxnSpPr>
      <xdr:spPr>
        <a:xfrm flipV="1">
          <a:off x="18656300" y="6745684"/>
          <a:ext cx="889000" cy="1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40</xdr:row>
      <xdr:rowOff>167362</xdr:rowOff>
    </xdr:from>
    <xdr:ext cx="599010" cy="259045"/>
    <xdr:sp macro="" textlink="">
      <xdr:nvSpPr>
        <xdr:cNvPr id="495" name="n_1aveValue【一般廃棄物処理施設】&#10;一人当たり有形固定資産（償却資産）額">
          <a:extLst>
            <a:ext uri="{FF2B5EF4-FFF2-40B4-BE49-F238E27FC236}">
              <a16:creationId xmlns:a16="http://schemas.microsoft.com/office/drawing/2014/main" id="{00000000-0008-0000-0F00-0000EF010000}"/>
            </a:ext>
          </a:extLst>
        </xdr:cNvPr>
        <xdr:cNvSpPr txBox="1"/>
      </xdr:nvSpPr>
      <xdr:spPr>
        <a:xfrm>
          <a:off x="21011095" y="7025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41</xdr:row>
      <xdr:rowOff>19979</xdr:rowOff>
    </xdr:from>
    <xdr:ext cx="599010" cy="259045"/>
    <xdr:sp macro="" textlink="">
      <xdr:nvSpPr>
        <xdr:cNvPr id="496" name="n_2aveValue【一般廃棄物処理施設】&#10;一人当たり有形固定資産（償却資産）額">
          <a:extLst>
            <a:ext uri="{FF2B5EF4-FFF2-40B4-BE49-F238E27FC236}">
              <a16:creationId xmlns:a16="http://schemas.microsoft.com/office/drawing/2014/main" id="{00000000-0008-0000-0F00-0000F0010000}"/>
            </a:ext>
          </a:extLst>
        </xdr:cNvPr>
        <xdr:cNvSpPr txBox="1"/>
      </xdr:nvSpPr>
      <xdr:spPr>
        <a:xfrm>
          <a:off x="20134795" y="7049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41</xdr:row>
      <xdr:rowOff>40254</xdr:rowOff>
    </xdr:from>
    <xdr:ext cx="599010" cy="259045"/>
    <xdr:sp macro="" textlink="">
      <xdr:nvSpPr>
        <xdr:cNvPr id="497" name="n_3aveValue【一般廃棄物処理施設】&#10;一人当たり有形固定資産（償却資産）額">
          <a:extLst>
            <a:ext uri="{FF2B5EF4-FFF2-40B4-BE49-F238E27FC236}">
              <a16:creationId xmlns:a16="http://schemas.microsoft.com/office/drawing/2014/main" id="{00000000-0008-0000-0F00-0000F1010000}"/>
            </a:ext>
          </a:extLst>
        </xdr:cNvPr>
        <xdr:cNvSpPr txBox="1"/>
      </xdr:nvSpPr>
      <xdr:spPr>
        <a:xfrm>
          <a:off x="19245795" y="7069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41</xdr:row>
      <xdr:rowOff>39392</xdr:rowOff>
    </xdr:from>
    <xdr:ext cx="599010" cy="259045"/>
    <xdr:sp macro="" textlink="">
      <xdr:nvSpPr>
        <xdr:cNvPr id="498" name="n_4aveValue【一般廃棄物処理施設】&#10;一人当たり有形固定資産（償却資産）額">
          <a:extLst>
            <a:ext uri="{FF2B5EF4-FFF2-40B4-BE49-F238E27FC236}">
              <a16:creationId xmlns:a16="http://schemas.microsoft.com/office/drawing/2014/main" id="{00000000-0008-0000-0F00-0000F2010000}"/>
            </a:ext>
          </a:extLst>
        </xdr:cNvPr>
        <xdr:cNvSpPr txBox="1"/>
      </xdr:nvSpPr>
      <xdr:spPr>
        <a:xfrm>
          <a:off x="18356795" y="7068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37</xdr:row>
      <xdr:rowOff>117168</xdr:rowOff>
    </xdr:from>
    <xdr:ext cx="599010" cy="259045"/>
    <xdr:sp macro="" textlink="">
      <xdr:nvSpPr>
        <xdr:cNvPr id="499" name="n_1mainValue【一般廃棄物処理施設】&#10;一人当たり有形固定資産（償却資産）額">
          <a:extLst>
            <a:ext uri="{FF2B5EF4-FFF2-40B4-BE49-F238E27FC236}">
              <a16:creationId xmlns:a16="http://schemas.microsoft.com/office/drawing/2014/main" id="{00000000-0008-0000-0F00-0000F3010000}"/>
            </a:ext>
          </a:extLst>
        </xdr:cNvPr>
        <xdr:cNvSpPr txBox="1"/>
      </xdr:nvSpPr>
      <xdr:spPr>
        <a:xfrm>
          <a:off x="21011095" y="6460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123814</xdr:rowOff>
    </xdr:from>
    <xdr:ext cx="599010" cy="259045"/>
    <xdr:sp macro="" textlink="">
      <xdr:nvSpPr>
        <xdr:cNvPr id="500" name="n_2mainValue【一般廃棄物処理施設】&#10;一人当たり有形固定資産（償却資産）額">
          <a:extLst>
            <a:ext uri="{FF2B5EF4-FFF2-40B4-BE49-F238E27FC236}">
              <a16:creationId xmlns:a16="http://schemas.microsoft.com/office/drawing/2014/main" id="{00000000-0008-0000-0F00-0000F4010000}"/>
            </a:ext>
          </a:extLst>
        </xdr:cNvPr>
        <xdr:cNvSpPr txBox="1"/>
      </xdr:nvSpPr>
      <xdr:spPr>
        <a:xfrm>
          <a:off x="20134795" y="6467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37</xdr:row>
      <xdr:rowOff>126461</xdr:rowOff>
    </xdr:from>
    <xdr:ext cx="599010" cy="259045"/>
    <xdr:sp macro="" textlink="">
      <xdr:nvSpPr>
        <xdr:cNvPr id="501" name="n_3mainValue【一般廃棄物処理施設】&#10;一人当たり有形固定資産（償却資産）額">
          <a:extLst>
            <a:ext uri="{FF2B5EF4-FFF2-40B4-BE49-F238E27FC236}">
              <a16:creationId xmlns:a16="http://schemas.microsoft.com/office/drawing/2014/main" id="{00000000-0008-0000-0F00-0000F5010000}"/>
            </a:ext>
          </a:extLst>
        </xdr:cNvPr>
        <xdr:cNvSpPr txBox="1"/>
      </xdr:nvSpPr>
      <xdr:spPr>
        <a:xfrm>
          <a:off x="19245795" y="6470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37</xdr:row>
      <xdr:rowOff>128334</xdr:rowOff>
    </xdr:from>
    <xdr:ext cx="599010" cy="259045"/>
    <xdr:sp macro="" textlink="">
      <xdr:nvSpPr>
        <xdr:cNvPr id="502" name="n_4mainValue【一般廃棄物処理施設】&#10;一人当たり有形固定資産（償却資産）額">
          <a:extLst>
            <a:ext uri="{FF2B5EF4-FFF2-40B4-BE49-F238E27FC236}">
              <a16:creationId xmlns:a16="http://schemas.microsoft.com/office/drawing/2014/main" id="{00000000-0008-0000-0F00-0000F6010000}"/>
            </a:ext>
          </a:extLst>
        </xdr:cNvPr>
        <xdr:cNvSpPr txBox="1"/>
      </xdr:nvSpPr>
      <xdr:spPr>
        <a:xfrm>
          <a:off x="18356795" y="6471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3" name="正方形/長方形 502">
          <a:extLst>
            <a:ext uri="{FF2B5EF4-FFF2-40B4-BE49-F238E27FC236}">
              <a16:creationId xmlns:a16="http://schemas.microsoft.com/office/drawing/2014/main" id="{00000000-0008-0000-0F00-0000F7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4" name="正方形/長方形 503">
          <a:extLst>
            <a:ext uri="{FF2B5EF4-FFF2-40B4-BE49-F238E27FC236}">
              <a16:creationId xmlns:a16="http://schemas.microsoft.com/office/drawing/2014/main" id="{00000000-0008-0000-0F00-0000F8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5" name="正方形/長方形 504">
          <a:extLst>
            <a:ext uri="{FF2B5EF4-FFF2-40B4-BE49-F238E27FC236}">
              <a16:creationId xmlns:a16="http://schemas.microsoft.com/office/drawing/2014/main" id="{00000000-0008-0000-0F00-0000F9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6" name="正方形/長方形 505">
          <a:extLst>
            <a:ext uri="{FF2B5EF4-FFF2-40B4-BE49-F238E27FC236}">
              <a16:creationId xmlns:a16="http://schemas.microsoft.com/office/drawing/2014/main" id="{00000000-0008-0000-0F00-0000FA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7" name="正方形/長方形 506">
          <a:extLst>
            <a:ext uri="{FF2B5EF4-FFF2-40B4-BE49-F238E27FC236}">
              <a16:creationId xmlns:a16="http://schemas.microsoft.com/office/drawing/2014/main" id="{00000000-0008-0000-0F00-0000FB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8" name="正方形/長方形 507">
          <a:extLst>
            <a:ext uri="{FF2B5EF4-FFF2-40B4-BE49-F238E27FC236}">
              <a16:creationId xmlns:a16="http://schemas.microsoft.com/office/drawing/2014/main" id="{00000000-0008-0000-0F00-0000FC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9" name="正方形/長方形 508">
          <a:extLst>
            <a:ext uri="{FF2B5EF4-FFF2-40B4-BE49-F238E27FC236}">
              <a16:creationId xmlns:a16="http://schemas.microsoft.com/office/drawing/2014/main" id="{00000000-0008-0000-0F00-0000FD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0" name="正方形/長方形 509">
          <a:extLst>
            <a:ext uri="{FF2B5EF4-FFF2-40B4-BE49-F238E27FC236}">
              <a16:creationId xmlns:a16="http://schemas.microsoft.com/office/drawing/2014/main" id="{00000000-0008-0000-0F00-0000FE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1" name="テキスト ボックス 510">
          <a:extLst>
            <a:ext uri="{FF2B5EF4-FFF2-40B4-BE49-F238E27FC236}">
              <a16:creationId xmlns:a16="http://schemas.microsoft.com/office/drawing/2014/main" id="{00000000-0008-0000-0F00-0000FF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2" name="直線コネクタ 511">
          <a:extLst>
            <a:ext uri="{FF2B5EF4-FFF2-40B4-BE49-F238E27FC236}">
              <a16:creationId xmlns:a16="http://schemas.microsoft.com/office/drawing/2014/main" id="{00000000-0008-0000-0F00-000000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3" name="テキスト ボックス 512">
          <a:extLst>
            <a:ext uri="{FF2B5EF4-FFF2-40B4-BE49-F238E27FC236}">
              <a16:creationId xmlns:a16="http://schemas.microsoft.com/office/drawing/2014/main" id="{00000000-0008-0000-0F00-000001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4" name="直線コネクタ 513">
          <a:extLst>
            <a:ext uri="{FF2B5EF4-FFF2-40B4-BE49-F238E27FC236}">
              <a16:creationId xmlns:a16="http://schemas.microsoft.com/office/drawing/2014/main" id="{00000000-0008-0000-0F00-00000202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15" name="テキスト ボックス 514">
          <a:extLst>
            <a:ext uri="{FF2B5EF4-FFF2-40B4-BE49-F238E27FC236}">
              <a16:creationId xmlns:a16="http://schemas.microsoft.com/office/drawing/2014/main" id="{00000000-0008-0000-0F00-00000302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6" name="直線コネクタ 515">
          <a:extLst>
            <a:ext uri="{FF2B5EF4-FFF2-40B4-BE49-F238E27FC236}">
              <a16:creationId xmlns:a16="http://schemas.microsoft.com/office/drawing/2014/main" id="{00000000-0008-0000-0F00-00000402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17" name="テキスト ボックス 516">
          <a:extLst>
            <a:ext uri="{FF2B5EF4-FFF2-40B4-BE49-F238E27FC236}">
              <a16:creationId xmlns:a16="http://schemas.microsoft.com/office/drawing/2014/main" id="{00000000-0008-0000-0F00-00000502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18" name="直線コネクタ 517">
          <a:extLst>
            <a:ext uri="{FF2B5EF4-FFF2-40B4-BE49-F238E27FC236}">
              <a16:creationId xmlns:a16="http://schemas.microsoft.com/office/drawing/2014/main" id="{00000000-0008-0000-0F00-00000602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19" name="テキスト ボックス 518">
          <a:extLst>
            <a:ext uri="{FF2B5EF4-FFF2-40B4-BE49-F238E27FC236}">
              <a16:creationId xmlns:a16="http://schemas.microsoft.com/office/drawing/2014/main" id="{00000000-0008-0000-0F00-00000702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0" name="直線コネクタ 519">
          <a:extLst>
            <a:ext uri="{FF2B5EF4-FFF2-40B4-BE49-F238E27FC236}">
              <a16:creationId xmlns:a16="http://schemas.microsoft.com/office/drawing/2014/main" id="{00000000-0008-0000-0F00-00000802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1" name="テキスト ボックス 520">
          <a:extLst>
            <a:ext uri="{FF2B5EF4-FFF2-40B4-BE49-F238E27FC236}">
              <a16:creationId xmlns:a16="http://schemas.microsoft.com/office/drawing/2014/main" id="{00000000-0008-0000-0F00-00000902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2" name="直線コネクタ 521">
          <a:extLst>
            <a:ext uri="{FF2B5EF4-FFF2-40B4-BE49-F238E27FC236}">
              <a16:creationId xmlns:a16="http://schemas.microsoft.com/office/drawing/2014/main" id="{00000000-0008-0000-0F00-00000A02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3" name="テキスト ボックス 522">
          <a:extLst>
            <a:ext uri="{FF2B5EF4-FFF2-40B4-BE49-F238E27FC236}">
              <a16:creationId xmlns:a16="http://schemas.microsoft.com/office/drawing/2014/main" id="{00000000-0008-0000-0F00-00000B02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4" name="直線コネクタ 523">
          <a:extLst>
            <a:ext uri="{FF2B5EF4-FFF2-40B4-BE49-F238E27FC236}">
              <a16:creationId xmlns:a16="http://schemas.microsoft.com/office/drawing/2014/main" id="{00000000-0008-0000-0F00-00000C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25" name="テキスト ボックス 524">
          <a:extLst>
            <a:ext uri="{FF2B5EF4-FFF2-40B4-BE49-F238E27FC236}">
              <a16:creationId xmlns:a16="http://schemas.microsoft.com/office/drawing/2014/main" id="{00000000-0008-0000-0F00-00000D02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6" name="【保健センター・保健所】&#10;有形固定資産減価償却率グラフ枠">
          <a:extLst>
            <a:ext uri="{FF2B5EF4-FFF2-40B4-BE49-F238E27FC236}">
              <a16:creationId xmlns:a16="http://schemas.microsoft.com/office/drawing/2014/main" id="{00000000-0008-0000-0F00-00000E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72390</xdr:rowOff>
    </xdr:from>
    <xdr:to>
      <xdr:col>85</xdr:col>
      <xdr:colOff>126364</xdr:colOff>
      <xdr:row>64</xdr:row>
      <xdr:rowOff>76200</xdr:rowOff>
    </xdr:to>
    <xdr:cxnSp macro="">
      <xdr:nvCxnSpPr>
        <xdr:cNvPr id="527" name="直線コネクタ 526">
          <a:extLst>
            <a:ext uri="{FF2B5EF4-FFF2-40B4-BE49-F238E27FC236}">
              <a16:creationId xmlns:a16="http://schemas.microsoft.com/office/drawing/2014/main" id="{00000000-0008-0000-0F00-00000F020000}"/>
            </a:ext>
          </a:extLst>
        </xdr:cNvPr>
        <xdr:cNvCxnSpPr/>
      </xdr:nvCxnSpPr>
      <xdr:spPr>
        <a:xfrm flipV="1">
          <a:off x="16318864" y="9502140"/>
          <a:ext cx="0" cy="1546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528" name="【保健センター・保健所】&#10;有形固定資産減価償却率最小値テキスト">
          <a:extLst>
            <a:ext uri="{FF2B5EF4-FFF2-40B4-BE49-F238E27FC236}">
              <a16:creationId xmlns:a16="http://schemas.microsoft.com/office/drawing/2014/main" id="{00000000-0008-0000-0F00-000010020000}"/>
            </a:ext>
          </a:extLst>
        </xdr:cNvPr>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529" name="直線コネクタ 528">
          <a:extLst>
            <a:ext uri="{FF2B5EF4-FFF2-40B4-BE49-F238E27FC236}">
              <a16:creationId xmlns:a16="http://schemas.microsoft.com/office/drawing/2014/main" id="{00000000-0008-0000-0F00-000011020000}"/>
            </a:ext>
          </a:extLst>
        </xdr:cNvPr>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19067</xdr:rowOff>
    </xdr:from>
    <xdr:ext cx="405111" cy="259045"/>
    <xdr:sp macro="" textlink="">
      <xdr:nvSpPr>
        <xdr:cNvPr id="530" name="【保健センター・保健所】&#10;有形固定資産減価償却率最大値テキスト">
          <a:extLst>
            <a:ext uri="{FF2B5EF4-FFF2-40B4-BE49-F238E27FC236}">
              <a16:creationId xmlns:a16="http://schemas.microsoft.com/office/drawing/2014/main" id="{00000000-0008-0000-0F00-000012020000}"/>
            </a:ext>
          </a:extLst>
        </xdr:cNvPr>
        <xdr:cNvSpPr txBox="1"/>
      </xdr:nvSpPr>
      <xdr:spPr>
        <a:xfrm>
          <a:off x="16357600" y="9277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72390</xdr:rowOff>
    </xdr:from>
    <xdr:to>
      <xdr:col>86</xdr:col>
      <xdr:colOff>25400</xdr:colOff>
      <xdr:row>55</xdr:row>
      <xdr:rowOff>72390</xdr:rowOff>
    </xdr:to>
    <xdr:cxnSp macro="">
      <xdr:nvCxnSpPr>
        <xdr:cNvPr id="531" name="直線コネクタ 530">
          <a:extLst>
            <a:ext uri="{FF2B5EF4-FFF2-40B4-BE49-F238E27FC236}">
              <a16:creationId xmlns:a16="http://schemas.microsoft.com/office/drawing/2014/main" id="{00000000-0008-0000-0F00-000013020000}"/>
            </a:ext>
          </a:extLst>
        </xdr:cNvPr>
        <xdr:cNvCxnSpPr/>
      </xdr:nvCxnSpPr>
      <xdr:spPr>
        <a:xfrm>
          <a:off x="16230600" y="950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12082</xdr:rowOff>
    </xdr:from>
    <xdr:ext cx="405111" cy="259045"/>
    <xdr:sp macro="" textlink="">
      <xdr:nvSpPr>
        <xdr:cNvPr id="532" name="【保健センター・保健所】&#10;有形固定資産減価償却率平均値テキスト">
          <a:extLst>
            <a:ext uri="{FF2B5EF4-FFF2-40B4-BE49-F238E27FC236}">
              <a16:creationId xmlns:a16="http://schemas.microsoft.com/office/drawing/2014/main" id="{00000000-0008-0000-0F00-000014020000}"/>
            </a:ext>
          </a:extLst>
        </xdr:cNvPr>
        <xdr:cNvSpPr txBox="1"/>
      </xdr:nvSpPr>
      <xdr:spPr>
        <a:xfrm>
          <a:off x="16357600" y="99561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160655</xdr:rowOff>
    </xdr:from>
    <xdr:to>
      <xdr:col>85</xdr:col>
      <xdr:colOff>177800</xdr:colOff>
      <xdr:row>59</xdr:row>
      <xdr:rowOff>90805</xdr:rowOff>
    </xdr:to>
    <xdr:sp macro="" textlink="">
      <xdr:nvSpPr>
        <xdr:cNvPr id="533" name="フローチャート: 判断 532">
          <a:extLst>
            <a:ext uri="{FF2B5EF4-FFF2-40B4-BE49-F238E27FC236}">
              <a16:creationId xmlns:a16="http://schemas.microsoft.com/office/drawing/2014/main" id="{00000000-0008-0000-0F00-000015020000}"/>
            </a:ext>
          </a:extLst>
        </xdr:cNvPr>
        <xdr:cNvSpPr/>
      </xdr:nvSpPr>
      <xdr:spPr>
        <a:xfrm>
          <a:off x="16268700" y="1010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122555</xdr:rowOff>
    </xdr:from>
    <xdr:to>
      <xdr:col>81</xdr:col>
      <xdr:colOff>101600</xdr:colOff>
      <xdr:row>59</xdr:row>
      <xdr:rowOff>52705</xdr:rowOff>
    </xdr:to>
    <xdr:sp macro="" textlink="">
      <xdr:nvSpPr>
        <xdr:cNvPr id="534" name="フローチャート: 判断 533">
          <a:extLst>
            <a:ext uri="{FF2B5EF4-FFF2-40B4-BE49-F238E27FC236}">
              <a16:creationId xmlns:a16="http://schemas.microsoft.com/office/drawing/2014/main" id="{00000000-0008-0000-0F00-000016020000}"/>
            </a:ext>
          </a:extLst>
        </xdr:cNvPr>
        <xdr:cNvSpPr/>
      </xdr:nvSpPr>
      <xdr:spPr>
        <a:xfrm>
          <a:off x="15430500" y="1006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122555</xdr:rowOff>
    </xdr:from>
    <xdr:to>
      <xdr:col>76</xdr:col>
      <xdr:colOff>165100</xdr:colOff>
      <xdr:row>59</xdr:row>
      <xdr:rowOff>52705</xdr:rowOff>
    </xdr:to>
    <xdr:sp macro="" textlink="">
      <xdr:nvSpPr>
        <xdr:cNvPr id="535" name="フローチャート: 判断 534">
          <a:extLst>
            <a:ext uri="{FF2B5EF4-FFF2-40B4-BE49-F238E27FC236}">
              <a16:creationId xmlns:a16="http://schemas.microsoft.com/office/drawing/2014/main" id="{00000000-0008-0000-0F00-000017020000}"/>
            </a:ext>
          </a:extLst>
        </xdr:cNvPr>
        <xdr:cNvSpPr/>
      </xdr:nvSpPr>
      <xdr:spPr>
        <a:xfrm>
          <a:off x="14541500" y="1006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57785</xdr:rowOff>
    </xdr:from>
    <xdr:to>
      <xdr:col>72</xdr:col>
      <xdr:colOff>38100</xdr:colOff>
      <xdr:row>58</xdr:row>
      <xdr:rowOff>159385</xdr:rowOff>
    </xdr:to>
    <xdr:sp macro="" textlink="">
      <xdr:nvSpPr>
        <xdr:cNvPr id="536" name="フローチャート: 判断 535">
          <a:extLst>
            <a:ext uri="{FF2B5EF4-FFF2-40B4-BE49-F238E27FC236}">
              <a16:creationId xmlns:a16="http://schemas.microsoft.com/office/drawing/2014/main" id="{00000000-0008-0000-0F00-000018020000}"/>
            </a:ext>
          </a:extLst>
        </xdr:cNvPr>
        <xdr:cNvSpPr/>
      </xdr:nvSpPr>
      <xdr:spPr>
        <a:xfrm>
          <a:off x="13652500" y="10001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21590</xdr:rowOff>
    </xdr:from>
    <xdr:to>
      <xdr:col>67</xdr:col>
      <xdr:colOff>101600</xdr:colOff>
      <xdr:row>58</xdr:row>
      <xdr:rowOff>123190</xdr:rowOff>
    </xdr:to>
    <xdr:sp macro="" textlink="">
      <xdr:nvSpPr>
        <xdr:cNvPr id="537" name="フローチャート: 判断 536">
          <a:extLst>
            <a:ext uri="{FF2B5EF4-FFF2-40B4-BE49-F238E27FC236}">
              <a16:creationId xmlns:a16="http://schemas.microsoft.com/office/drawing/2014/main" id="{00000000-0008-0000-0F00-000019020000}"/>
            </a:ext>
          </a:extLst>
        </xdr:cNvPr>
        <xdr:cNvSpPr/>
      </xdr:nvSpPr>
      <xdr:spPr>
        <a:xfrm>
          <a:off x="12763500" y="9965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8" name="テキスト ボックス 537">
          <a:extLst>
            <a:ext uri="{FF2B5EF4-FFF2-40B4-BE49-F238E27FC236}">
              <a16:creationId xmlns:a16="http://schemas.microsoft.com/office/drawing/2014/main" id="{00000000-0008-0000-0F00-00001A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9" name="テキスト ボックス 538">
          <a:extLst>
            <a:ext uri="{FF2B5EF4-FFF2-40B4-BE49-F238E27FC236}">
              <a16:creationId xmlns:a16="http://schemas.microsoft.com/office/drawing/2014/main" id="{00000000-0008-0000-0F00-00001B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00000000-0008-0000-0F00-00001C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00000000-0008-0000-0F00-00001D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00000000-0008-0000-0F00-00001E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25400</xdr:rowOff>
    </xdr:from>
    <xdr:to>
      <xdr:col>85</xdr:col>
      <xdr:colOff>177800</xdr:colOff>
      <xdr:row>60</xdr:row>
      <xdr:rowOff>127000</xdr:rowOff>
    </xdr:to>
    <xdr:sp macro="" textlink="">
      <xdr:nvSpPr>
        <xdr:cNvPr id="543" name="楕円 542">
          <a:extLst>
            <a:ext uri="{FF2B5EF4-FFF2-40B4-BE49-F238E27FC236}">
              <a16:creationId xmlns:a16="http://schemas.microsoft.com/office/drawing/2014/main" id="{00000000-0008-0000-0F00-00001F020000}"/>
            </a:ext>
          </a:extLst>
        </xdr:cNvPr>
        <xdr:cNvSpPr/>
      </xdr:nvSpPr>
      <xdr:spPr>
        <a:xfrm>
          <a:off x="16268700" y="1031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3827</xdr:rowOff>
    </xdr:from>
    <xdr:ext cx="405111" cy="259045"/>
    <xdr:sp macro="" textlink="">
      <xdr:nvSpPr>
        <xdr:cNvPr id="544" name="【保健センター・保健所】&#10;有形固定資産減価償却率該当値テキスト">
          <a:extLst>
            <a:ext uri="{FF2B5EF4-FFF2-40B4-BE49-F238E27FC236}">
              <a16:creationId xmlns:a16="http://schemas.microsoft.com/office/drawing/2014/main" id="{00000000-0008-0000-0F00-000020020000}"/>
            </a:ext>
          </a:extLst>
        </xdr:cNvPr>
        <xdr:cNvSpPr txBox="1"/>
      </xdr:nvSpPr>
      <xdr:spPr>
        <a:xfrm>
          <a:off x="16357600" y="10290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158750</xdr:rowOff>
    </xdr:from>
    <xdr:to>
      <xdr:col>81</xdr:col>
      <xdr:colOff>101600</xdr:colOff>
      <xdr:row>60</xdr:row>
      <xdr:rowOff>88900</xdr:rowOff>
    </xdr:to>
    <xdr:sp macro="" textlink="">
      <xdr:nvSpPr>
        <xdr:cNvPr id="545" name="楕円 544">
          <a:extLst>
            <a:ext uri="{FF2B5EF4-FFF2-40B4-BE49-F238E27FC236}">
              <a16:creationId xmlns:a16="http://schemas.microsoft.com/office/drawing/2014/main" id="{00000000-0008-0000-0F00-000021020000}"/>
            </a:ext>
          </a:extLst>
        </xdr:cNvPr>
        <xdr:cNvSpPr/>
      </xdr:nvSpPr>
      <xdr:spPr>
        <a:xfrm>
          <a:off x="15430500" y="1027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38100</xdr:rowOff>
    </xdr:from>
    <xdr:to>
      <xdr:col>85</xdr:col>
      <xdr:colOff>127000</xdr:colOff>
      <xdr:row>60</xdr:row>
      <xdr:rowOff>76200</xdr:rowOff>
    </xdr:to>
    <xdr:cxnSp macro="">
      <xdr:nvCxnSpPr>
        <xdr:cNvPr id="546" name="直線コネクタ 545">
          <a:extLst>
            <a:ext uri="{FF2B5EF4-FFF2-40B4-BE49-F238E27FC236}">
              <a16:creationId xmlns:a16="http://schemas.microsoft.com/office/drawing/2014/main" id="{00000000-0008-0000-0F00-000022020000}"/>
            </a:ext>
          </a:extLst>
        </xdr:cNvPr>
        <xdr:cNvCxnSpPr/>
      </xdr:nvCxnSpPr>
      <xdr:spPr>
        <a:xfrm>
          <a:off x="15481300" y="103251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120650</xdr:rowOff>
    </xdr:from>
    <xdr:to>
      <xdr:col>76</xdr:col>
      <xdr:colOff>165100</xdr:colOff>
      <xdr:row>60</xdr:row>
      <xdr:rowOff>50800</xdr:rowOff>
    </xdr:to>
    <xdr:sp macro="" textlink="">
      <xdr:nvSpPr>
        <xdr:cNvPr id="547" name="楕円 546">
          <a:extLst>
            <a:ext uri="{FF2B5EF4-FFF2-40B4-BE49-F238E27FC236}">
              <a16:creationId xmlns:a16="http://schemas.microsoft.com/office/drawing/2014/main" id="{00000000-0008-0000-0F00-000023020000}"/>
            </a:ext>
          </a:extLst>
        </xdr:cNvPr>
        <xdr:cNvSpPr/>
      </xdr:nvSpPr>
      <xdr:spPr>
        <a:xfrm>
          <a:off x="145415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0</xdr:rowOff>
    </xdr:from>
    <xdr:to>
      <xdr:col>81</xdr:col>
      <xdr:colOff>50800</xdr:colOff>
      <xdr:row>60</xdr:row>
      <xdr:rowOff>38100</xdr:rowOff>
    </xdr:to>
    <xdr:cxnSp macro="">
      <xdr:nvCxnSpPr>
        <xdr:cNvPr id="548" name="直線コネクタ 547">
          <a:extLst>
            <a:ext uri="{FF2B5EF4-FFF2-40B4-BE49-F238E27FC236}">
              <a16:creationId xmlns:a16="http://schemas.microsoft.com/office/drawing/2014/main" id="{00000000-0008-0000-0F00-000024020000}"/>
            </a:ext>
          </a:extLst>
        </xdr:cNvPr>
        <xdr:cNvCxnSpPr/>
      </xdr:nvCxnSpPr>
      <xdr:spPr>
        <a:xfrm>
          <a:off x="14592300" y="10287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82550</xdr:rowOff>
    </xdr:from>
    <xdr:to>
      <xdr:col>72</xdr:col>
      <xdr:colOff>38100</xdr:colOff>
      <xdr:row>60</xdr:row>
      <xdr:rowOff>12700</xdr:rowOff>
    </xdr:to>
    <xdr:sp macro="" textlink="">
      <xdr:nvSpPr>
        <xdr:cNvPr id="549" name="楕円 548">
          <a:extLst>
            <a:ext uri="{FF2B5EF4-FFF2-40B4-BE49-F238E27FC236}">
              <a16:creationId xmlns:a16="http://schemas.microsoft.com/office/drawing/2014/main" id="{00000000-0008-0000-0F00-000025020000}"/>
            </a:ext>
          </a:extLst>
        </xdr:cNvPr>
        <xdr:cNvSpPr/>
      </xdr:nvSpPr>
      <xdr:spPr>
        <a:xfrm>
          <a:off x="13652500" y="1019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133350</xdr:rowOff>
    </xdr:from>
    <xdr:to>
      <xdr:col>76</xdr:col>
      <xdr:colOff>114300</xdr:colOff>
      <xdr:row>60</xdr:row>
      <xdr:rowOff>0</xdr:rowOff>
    </xdr:to>
    <xdr:cxnSp macro="">
      <xdr:nvCxnSpPr>
        <xdr:cNvPr id="550" name="直線コネクタ 549">
          <a:extLst>
            <a:ext uri="{FF2B5EF4-FFF2-40B4-BE49-F238E27FC236}">
              <a16:creationId xmlns:a16="http://schemas.microsoft.com/office/drawing/2014/main" id="{00000000-0008-0000-0F00-000026020000}"/>
            </a:ext>
          </a:extLst>
        </xdr:cNvPr>
        <xdr:cNvCxnSpPr/>
      </xdr:nvCxnSpPr>
      <xdr:spPr>
        <a:xfrm>
          <a:off x="13703300" y="10248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44450</xdr:rowOff>
    </xdr:from>
    <xdr:to>
      <xdr:col>67</xdr:col>
      <xdr:colOff>101600</xdr:colOff>
      <xdr:row>59</xdr:row>
      <xdr:rowOff>146050</xdr:rowOff>
    </xdr:to>
    <xdr:sp macro="" textlink="">
      <xdr:nvSpPr>
        <xdr:cNvPr id="551" name="楕円 550">
          <a:extLst>
            <a:ext uri="{FF2B5EF4-FFF2-40B4-BE49-F238E27FC236}">
              <a16:creationId xmlns:a16="http://schemas.microsoft.com/office/drawing/2014/main" id="{00000000-0008-0000-0F00-000027020000}"/>
            </a:ext>
          </a:extLst>
        </xdr:cNvPr>
        <xdr:cNvSpPr/>
      </xdr:nvSpPr>
      <xdr:spPr>
        <a:xfrm>
          <a:off x="12763500" y="1016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95250</xdr:rowOff>
    </xdr:from>
    <xdr:to>
      <xdr:col>71</xdr:col>
      <xdr:colOff>177800</xdr:colOff>
      <xdr:row>59</xdr:row>
      <xdr:rowOff>133350</xdr:rowOff>
    </xdr:to>
    <xdr:cxnSp macro="">
      <xdr:nvCxnSpPr>
        <xdr:cNvPr id="552" name="直線コネクタ 551">
          <a:extLst>
            <a:ext uri="{FF2B5EF4-FFF2-40B4-BE49-F238E27FC236}">
              <a16:creationId xmlns:a16="http://schemas.microsoft.com/office/drawing/2014/main" id="{00000000-0008-0000-0F00-000028020000}"/>
            </a:ext>
          </a:extLst>
        </xdr:cNvPr>
        <xdr:cNvCxnSpPr/>
      </xdr:nvCxnSpPr>
      <xdr:spPr>
        <a:xfrm>
          <a:off x="12814300" y="10210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69232</xdr:rowOff>
    </xdr:from>
    <xdr:ext cx="405111" cy="259045"/>
    <xdr:sp macro="" textlink="">
      <xdr:nvSpPr>
        <xdr:cNvPr id="553" name="n_1aveValue【保健センター・保健所】&#10;有形固定資産減価償却率">
          <a:extLst>
            <a:ext uri="{FF2B5EF4-FFF2-40B4-BE49-F238E27FC236}">
              <a16:creationId xmlns:a16="http://schemas.microsoft.com/office/drawing/2014/main" id="{00000000-0008-0000-0F00-000029020000}"/>
            </a:ext>
          </a:extLst>
        </xdr:cNvPr>
        <xdr:cNvSpPr txBox="1"/>
      </xdr:nvSpPr>
      <xdr:spPr>
        <a:xfrm>
          <a:off x="15266044" y="9841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69232</xdr:rowOff>
    </xdr:from>
    <xdr:ext cx="405111" cy="259045"/>
    <xdr:sp macro="" textlink="">
      <xdr:nvSpPr>
        <xdr:cNvPr id="554" name="n_2aveValue【保健センター・保健所】&#10;有形固定資産減価償却率">
          <a:extLst>
            <a:ext uri="{FF2B5EF4-FFF2-40B4-BE49-F238E27FC236}">
              <a16:creationId xmlns:a16="http://schemas.microsoft.com/office/drawing/2014/main" id="{00000000-0008-0000-0F00-00002A020000}"/>
            </a:ext>
          </a:extLst>
        </xdr:cNvPr>
        <xdr:cNvSpPr txBox="1"/>
      </xdr:nvSpPr>
      <xdr:spPr>
        <a:xfrm>
          <a:off x="14389744" y="9841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4462</xdr:rowOff>
    </xdr:from>
    <xdr:ext cx="405111" cy="259045"/>
    <xdr:sp macro="" textlink="">
      <xdr:nvSpPr>
        <xdr:cNvPr id="555" name="n_3aveValue【保健センター・保健所】&#10;有形固定資産減価償却率">
          <a:extLst>
            <a:ext uri="{FF2B5EF4-FFF2-40B4-BE49-F238E27FC236}">
              <a16:creationId xmlns:a16="http://schemas.microsoft.com/office/drawing/2014/main" id="{00000000-0008-0000-0F00-00002B020000}"/>
            </a:ext>
          </a:extLst>
        </xdr:cNvPr>
        <xdr:cNvSpPr txBox="1"/>
      </xdr:nvSpPr>
      <xdr:spPr>
        <a:xfrm>
          <a:off x="13500744" y="9777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139717</xdr:rowOff>
    </xdr:from>
    <xdr:ext cx="405111" cy="259045"/>
    <xdr:sp macro="" textlink="">
      <xdr:nvSpPr>
        <xdr:cNvPr id="556" name="n_4aveValue【保健センター・保健所】&#10;有形固定資産減価償却率">
          <a:extLst>
            <a:ext uri="{FF2B5EF4-FFF2-40B4-BE49-F238E27FC236}">
              <a16:creationId xmlns:a16="http://schemas.microsoft.com/office/drawing/2014/main" id="{00000000-0008-0000-0F00-00002C020000}"/>
            </a:ext>
          </a:extLst>
        </xdr:cNvPr>
        <xdr:cNvSpPr txBox="1"/>
      </xdr:nvSpPr>
      <xdr:spPr>
        <a:xfrm>
          <a:off x="12611744" y="9740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80027</xdr:rowOff>
    </xdr:from>
    <xdr:ext cx="405111" cy="259045"/>
    <xdr:sp macro="" textlink="">
      <xdr:nvSpPr>
        <xdr:cNvPr id="557" name="n_1mainValue【保健センター・保健所】&#10;有形固定資産減価償却率">
          <a:extLst>
            <a:ext uri="{FF2B5EF4-FFF2-40B4-BE49-F238E27FC236}">
              <a16:creationId xmlns:a16="http://schemas.microsoft.com/office/drawing/2014/main" id="{00000000-0008-0000-0F00-00002D020000}"/>
            </a:ext>
          </a:extLst>
        </xdr:cNvPr>
        <xdr:cNvSpPr txBox="1"/>
      </xdr:nvSpPr>
      <xdr:spPr>
        <a:xfrm>
          <a:off x="15266044" y="1036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41927</xdr:rowOff>
    </xdr:from>
    <xdr:ext cx="405111" cy="259045"/>
    <xdr:sp macro="" textlink="">
      <xdr:nvSpPr>
        <xdr:cNvPr id="558" name="n_2mainValue【保健センター・保健所】&#10;有形固定資産減価償却率">
          <a:extLst>
            <a:ext uri="{FF2B5EF4-FFF2-40B4-BE49-F238E27FC236}">
              <a16:creationId xmlns:a16="http://schemas.microsoft.com/office/drawing/2014/main" id="{00000000-0008-0000-0F00-00002E020000}"/>
            </a:ext>
          </a:extLst>
        </xdr:cNvPr>
        <xdr:cNvSpPr txBox="1"/>
      </xdr:nvSpPr>
      <xdr:spPr>
        <a:xfrm>
          <a:off x="14389744" y="1032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3827</xdr:rowOff>
    </xdr:from>
    <xdr:ext cx="405111" cy="259045"/>
    <xdr:sp macro="" textlink="">
      <xdr:nvSpPr>
        <xdr:cNvPr id="559" name="n_3mainValue【保健センター・保健所】&#10;有形固定資産減価償却率">
          <a:extLst>
            <a:ext uri="{FF2B5EF4-FFF2-40B4-BE49-F238E27FC236}">
              <a16:creationId xmlns:a16="http://schemas.microsoft.com/office/drawing/2014/main" id="{00000000-0008-0000-0F00-00002F020000}"/>
            </a:ext>
          </a:extLst>
        </xdr:cNvPr>
        <xdr:cNvSpPr txBox="1"/>
      </xdr:nvSpPr>
      <xdr:spPr>
        <a:xfrm>
          <a:off x="13500744" y="10290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137177</xdr:rowOff>
    </xdr:from>
    <xdr:ext cx="405111" cy="259045"/>
    <xdr:sp macro="" textlink="">
      <xdr:nvSpPr>
        <xdr:cNvPr id="560" name="n_4mainValue【保健センター・保健所】&#10;有形固定資産減価償却率">
          <a:extLst>
            <a:ext uri="{FF2B5EF4-FFF2-40B4-BE49-F238E27FC236}">
              <a16:creationId xmlns:a16="http://schemas.microsoft.com/office/drawing/2014/main" id="{00000000-0008-0000-0F00-000030020000}"/>
            </a:ext>
          </a:extLst>
        </xdr:cNvPr>
        <xdr:cNvSpPr txBox="1"/>
      </xdr:nvSpPr>
      <xdr:spPr>
        <a:xfrm>
          <a:off x="12611744" y="10252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1" name="正方形/長方形 560">
          <a:extLst>
            <a:ext uri="{FF2B5EF4-FFF2-40B4-BE49-F238E27FC236}">
              <a16:creationId xmlns:a16="http://schemas.microsoft.com/office/drawing/2014/main" id="{00000000-0008-0000-0F00-000031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2" name="正方形/長方形 561">
          <a:extLst>
            <a:ext uri="{FF2B5EF4-FFF2-40B4-BE49-F238E27FC236}">
              <a16:creationId xmlns:a16="http://schemas.microsoft.com/office/drawing/2014/main" id="{00000000-0008-0000-0F00-000032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3" name="正方形/長方形 562">
          <a:extLst>
            <a:ext uri="{FF2B5EF4-FFF2-40B4-BE49-F238E27FC236}">
              <a16:creationId xmlns:a16="http://schemas.microsoft.com/office/drawing/2014/main" id="{00000000-0008-0000-0F00-000033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4" name="正方形/長方形 563">
          <a:extLst>
            <a:ext uri="{FF2B5EF4-FFF2-40B4-BE49-F238E27FC236}">
              <a16:creationId xmlns:a16="http://schemas.microsoft.com/office/drawing/2014/main" id="{00000000-0008-0000-0F00-000034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5" name="正方形/長方形 564">
          <a:extLst>
            <a:ext uri="{FF2B5EF4-FFF2-40B4-BE49-F238E27FC236}">
              <a16:creationId xmlns:a16="http://schemas.microsoft.com/office/drawing/2014/main" id="{00000000-0008-0000-0F00-000035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6" name="正方形/長方形 565">
          <a:extLst>
            <a:ext uri="{FF2B5EF4-FFF2-40B4-BE49-F238E27FC236}">
              <a16:creationId xmlns:a16="http://schemas.microsoft.com/office/drawing/2014/main" id="{00000000-0008-0000-0F00-000036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7" name="正方形/長方形 566">
          <a:extLst>
            <a:ext uri="{FF2B5EF4-FFF2-40B4-BE49-F238E27FC236}">
              <a16:creationId xmlns:a16="http://schemas.microsoft.com/office/drawing/2014/main" id="{00000000-0008-0000-0F00-000037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8" name="正方形/長方形 567">
          <a:extLst>
            <a:ext uri="{FF2B5EF4-FFF2-40B4-BE49-F238E27FC236}">
              <a16:creationId xmlns:a16="http://schemas.microsoft.com/office/drawing/2014/main" id="{00000000-0008-0000-0F00-000038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9" name="テキスト ボックス 568">
          <a:extLst>
            <a:ext uri="{FF2B5EF4-FFF2-40B4-BE49-F238E27FC236}">
              <a16:creationId xmlns:a16="http://schemas.microsoft.com/office/drawing/2014/main" id="{00000000-0008-0000-0F00-000039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0" name="直線コネクタ 569">
          <a:extLst>
            <a:ext uri="{FF2B5EF4-FFF2-40B4-BE49-F238E27FC236}">
              <a16:creationId xmlns:a16="http://schemas.microsoft.com/office/drawing/2014/main" id="{00000000-0008-0000-0F00-00003A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71" name="直線コネクタ 570">
          <a:extLst>
            <a:ext uri="{FF2B5EF4-FFF2-40B4-BE49-F238E27FC236}">
              <a16:creationId xmlns:a16="http://schemas.microsoft.com/office/drawing/2014/main" id="{00000000-0008-0000-0F00-00003B02000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72" name="テキスト ボックス 571">
          <a:extLst>
            <a:ext uri="{FF2B5EF4-FFF2-40B4-BE49-F238E27FC236}">
              <a16:creationId xmlns:a16="http://schemas.microsoft.com/office/drawing/2014/main" id="{00000000-0008-0000-0F00-00003C02000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73" name="直線コネクタ 572">
          <a:extLst>
            <a:ext uri="{FF2B5EF4-FFF2-40B4-BE49-F238E27FC236}">
              <a16:creationId xmlns:a16="http://schemas.microsoft.com/office/drawing/2014/main" id="{00000000-0008-0000-0F00-00003D02000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74" name="テキスト ボックス 573">
          <a:extLst>
            <a:ext uri="{FF2B5EF4-FFF2-40B4-BE49-F238E27FC236}">
              <a16:creationId xmlns:a16="http://schemas.microsoft.com/office/drawing/2014/main" id="{00000000-0008-0000-0F00-00003E020000}"/>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75" name="直線コネクタ 574">
          <a:extLst>
            <a:ext uri="{FF2B5EF4-FFF2-40B4-BE49-F238E27FC236}">
              <a16:creationId xmlns:a16="http://schemas.microsoft.com/office/drawing/2014/main" id="{00000000-0008-0000-0F00-00003F02000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76" name="テキスト ボックス 575">
          <a:extLst>
            <a:ext uri="{FF2B5EF4-FFF2-40B4-BE49-F238E27FC236}">
              <a16:creationId xmlns:a16="http://schemas.microsoft.com/office/drawing/2014/main" id="{00000000-0008-0000-0F00-000040020000}"/>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77" name="直線コネクタ 576">
          <a:extLst>
            <a:ext uri="{FF2B5EF4-FFF2-40B4-BE49-F238E27FC236}">
              <a16:creationId xmlns:a16="http://schemas.microsoft.com/office/drawing/2014/main" id="{00000000-0008-0000-0F00-00004102000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78" name="テキスト ボックス 577">
          <a:extLst>
            <a:ext uri="{FF2B5EF4-FFF2-40B4-BE49-F238E27FC236}">
              <a16:creationId xmlns:a16="http://schemas.microsoft.com/office/drawing/2014/main" id="{00000000-0008-0000-0F00-00004202000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79" name="直線コネクタ 578">
          <a:extLst>
            <a:ext uri="{FF2B5EF4-FFF2-40B4-BE49-F238E27FC236}">
              <a16:creationId xmlns:a16="http://schemas.microsoft.com/office/drawing/2014/main" id="{00000000-0008-0000-0F00-000043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0" name="テキスト ボックス 579">
          <a:extLst>
            <a:ext uri="{FF2B5EF4-FFF2-40B4-BE49-F238E27FC236}">
              <a16:creationId xmlns:a16="http://schemas.microsoft.com/office/drawing/2014/main" id="{00000000-0008-0000-0F00-000044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1" name="【保健センター・保健所】&#10;一人当たり面積グラフ枠">
          <a:extLst>
            <a:ext uri="{FF2B5EF4-FFF2-40B4-BE49-F238E27FC236}">
              <a16:creationId xmlns:a16="http://schemas.microsoft.com/office/drawing/2014/main" id="{00000000-0008-0000-0F00-000045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89154</xdr:rowOff>
    </xdr:from>
    <xdr:to>
      <xdr:col>116</xdr:col>
      <xdr:colOff>62864</xdr:colOff>
      <xdr:row>63</xdr:row>
      <xdr:rowOff>59436</xdr:rowOff>
    </xdr:to>
    <xdr:cxnSp macro="">
      <xdr:nvCxnSpPr>
        <xdr:cNvPr id="582" name="直線コネクタ 581">
          <a:extLst>
            <a:ext uri="{FF2B5EF4-FFF2-40B4-BE49-F238E27FC236}">
              <a16:creationId xmlns:a16="http://schemas.microsoft.com/office/drawing/2014/main" id="{00000000-0008-0000-0F00-000046020000}"/>
            </a:ext>
          </a:extLst>
        </xdr:cNvPr>
        <xdr:cNvCxnSpPr/>
      </xdr:nvCxnSpPr>
      <xdr:spPr>
        <a:xfrm flipV="1">
          <a:off x="22160864" y="9690354"/>
          <a:ext cx="0" cy="1170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63263</xdr:rowOff>
    </xdr:from>
    <xdr:ext cx="469744" cy="259045"/>
    <xdr:sp macro="" textlink="">
      <xdr:nvSpPr>
        <xdr:cNvPr id="583" name="【保健センター・保健所】&#10;一人当たり面積最小値テキスト">
          <a:extLst>
            <a:ext uri="{FF2B5EF4-FFF2-40B4-BE49-F238E27FC236}">
              <a16:creationId xmlns:a16="http://schemas.microsoft.com/office/drawing/2014/main" id="{00000000-0008-0000-0F00-000047020000}"/>
            </a:ext>
          </a:extLst>
        </xdr:cNvPr>
        <xdr:cNvSpPr txBox="1"/>
      </xdr:nvSpPr>
      <xdr:spPr>
        <a:xfrm>
          <a:off x="22199600" y="10864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59436</xdr:rowOff>
    </xdr:from>
    <xdr:to>
      <xdr:col>116</xdr:col>
      <xdr:colOff>152400</xdr:colOff>
      <xdr:row>63</xdr:row>
      <xdr:rowOff>59436</xdr:rowOff>
    </xdr:to>
    <xdr:cxnSp macro="">
      <xdr:nvCxnSpPr>
        <xdr:cNvPr id="584" name="直線コネクタ 583">
          <a:extLst>
            <a:ext uri="{FF2B5EF4-FFF2-40B4-BE49-F238E27FC236}">
              <a16:creationId xmlns:a16="http://schemas.microsoft.com/office/drawing/2014/main" id="{00000000-0008-0000-0F00-000048020000}"/>
            </a:ext>
          </a:extLst>
        </xdr:cNvPr>
        <xdr:cNvCxnSpPr/>
      </xdr:nvCxnSpPr>
      <xdr:spPr>
        <a:xfrm>
          <a:off x="22072600" y="10860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35831</xdr:rowOff>
    </xdr:from>
    <xdr:ext cx="469744" cy="259045"/>
    <xdr:sp macro="" textlink="">
      <xdr:nvSpPr>
        <xdr:cNvPr id="585" name="【保健センター・保健所】&#10;一人当たり面積最大値テキスト">
          <a:extLst>
            <a:ext uri="{FF2B5EF4-FFF2-40B4-BE49-F238E27FC236}">
              <a16:creationId xmlns:a16="http://schemas.microsoft.com/office/drawing/2014/main" id="{00000000-0008-0000-0F00-000049020000}"/>
            </a:ext>
          </a:extLst>
        </xdr:cNvPr>
        <xdr:cNvSpPr txBox="1"/>
      </xdr:nvSpPr>
      <xdr:spPr>
        <a:xfrm>
          <a:off x="22199600" y="9465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89154</xdr:rowOff>
    </xdr:from>
    <xdr:to>
      <xdr:col>116</xdr:col>
      <xdr:colOff>152400</xdr:colOff>
      <xdr:row>56</xdr:row>
      <xdr:rowOff>89154</xdr:rowOff>
    </xdr:to>
    <xdr:cxnSp macro="">
      <xdr:nvCxnSpPr>
        <xdr:cNvPr id="586" name="直線コネクタ 585">
          <a:extLst>
            <a:ext uri="{FF2B5EF4-FFF2-40B4-BE49-F238E27FC236}">
              <a16:creationId xmlns:a16="http://schemas.microsoft.com/office/drawing/2014/main" id="{00000000-0008-0000-0F00-00004A020000}"/>
            </a:ext>
          </a:extLst>
        </xdr:cNvPr>
        <xdr:cNvCxnSpPr/>
      </xdr:nvCxnSpPr>
      <xdr:spPr>
        <a:xfrm>
          <a:off x="22072600" y="9690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63517</xdr:rowOff>
    </xdr:from>
    <xdr:ext cx="469744" cy="259045"/>
    <xdr:sp macro="" textlink="">
      <xdr:nvSpPr>
        <xdr:cNvPr id="587" name="【保健センター・保健所】&#10;一人当たり面積平均値テキスト">
          <a:extLst>
            <a:ext uri="{FF2B5EF4-FFF2-40B4-BE49-F238E27FC236}">
              <a16:creationId xmlns:a16="http://schemas.microsoft.com/office/drawing/2014/main" id="{00000000-0008-0000-0F00-00004B020000}"/>
            </a:ext>
          </a:extLst>
        </xdr:cNvPr>
        <xdr:cNvSpPr txBox="1"/>
      </xdr:nvSpPr>
      <xdr:spPr>
        <a:xfrm>
          <a:off x="22199600" y="103505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40640</xdr:rowOff>
    </xdr:from>
    <xdr:to>
      <xdr:col>116</xdr:col>
      <xdr:colOff>114300</xdr:colOff>
      <xdr:row>61</xdr:row>
      <xdr:rowOff>142240</xdr:rowOff>
    </xdr:to>
    <xdr:sp macro="" textlink="">
      <xdr:nvSpPr>
        <xdr:cNvPr id="588" name="フローチャート: 判断 587">
          <a:extLst>
            <a:ext uri="{FF2B5EF4-FFF2-40B4-BE49-F238E27FC236}">
              <a16:creationId xmlns:a16="http://schemas.microsoft.com/office/drawing/2014/main" id="{00000000-0008-0000-0F00-00004C020000}"/>
            </a:ext>
          </a:extLst>
        </xdr:cNvPr>
        <xdr:cNvSpPr/>
      </xdr:nvSpPr>
      <xdr:spPr>
        <a:xfrm>
          <a:off x="22110700" y="1049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68072</xdr:rowOff>
    </xdr:from>
    <xdr:to>
      <xdr:col>112</xdr:col>
      <xdr:colOff>38100</xdr:colOff>
      <xdr:row>61</xdr:row>
      <xdr:rowOff>169672</xdr:rowOff>
    </xdr:to>
    <xdr:sp macro="" textlink="">
      <xdr:nvSpPr>
        <xdr:cNvPr id="589" name="フローチャート: 判断 588">
          <a:extLst>
            <a:ext uri="{FF2B5EF4-FFF2-40B4-BE49-F238E27FC236}">
              <a16:creationId xmlns:a16="http://schemas.microsoft.com/office/drawing/2014/main" id="{00000000-0008-0000-0F00-00004D020000}"/>
            </a:ext>
          </a:extLst>
        </xdr:cNvPr>
        <xdr:cNvSpPr/>
      </xdr:nvSpPr>
      <xdr:spPr>
        <a:xfrm>
          <a:off x="21272500" y="10526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88646</xdr:rowOff>
    </xdr:from>
    <xdr:to>
      <xdr:col>107</xdr:col>
      <xdr:colOff>101600</xdr:colOff>
      <xdr:row>62</xdr:row>
      <xdr:rowOff>18796</xdr:rowOff>
    </xdr:to>
    <xdr:sp macro="" textlink="">
      <xdr:nvSpPr>
        <xdr:cNvPr id="590" name="フローチャート: 判断 589">
          <a:extLst>
            <a:ext uri="{FF2B5EF4-FFF2-40B4-BE49-F238E27FC236}">
              <a16:creationId xmlns:a16="http://schemas.microsoft.com/office/drawing/2014/main" id="{00000000-0008-0000-0F00-00004E020000}"/>
            </a:ext>
          </a:extLst>
        </xdr:cNvPr>
        <xdr:cNvSpPr/>
      </xdr:nvSpPr>
      <xdr:spPr>
        <a:xfrm>
          <a:off x="20383500" y="1054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20066</xdr:rowOff>
    </xdr:from>
    <xdr:to>
      <xdr:col>102</xdr:col>
      <xdr:colOff>165100</xdr:colOff>
      <xdr:row>61</xdr:row>
      <xdr:rowOff>121666</xdr:rowOff>
    </xdr:to>
    <xdr:sp macro="" textlink="">
      <xdr:nvSpPr>
        <xdr:cNvPr id="591" name="フローチャート: 判断 590">
          <a:extLst>
            <a:ext uri="{FF2B5EF4-FFF2-40B4-BE49-F238E27FC236}">
              <a16:creationId xmlns:a16="http://schemas.microsoft.com/office/drawing/2014/main" id="{00000000-0008-0000-0F00-00004F020000}"/>
            </a:ext>
          </a:extLst>
        </xdr:cNvPr>
        <xdr:cNvSpPr/>
      </xdr:nvSpPr>
      <xdr:spPr>
        <a:xfrm>
          <a:off x="19494500" y="10478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17780</xdr:rowOff>
    </xdr:from>
    <xdr:to>
      <xdr:col>98</xdr:col>
      <xdr:colOff>38100</xdr:colOff>
      <xdr:row>61</xdr:row>
      <xdr:rowOff>119380</xdr:rowOff>
    </xdr:to>
    <xdr:sp macro="" textlink="">
      <xdr:nvSpPr>
        <xdr:cNvPr id="592" name="フローチャート: 判断 591">
          <a:extLst>
            <a:ext uri="{FF2B5EF4-FFF2-40B4-BE49-F238E27FC236}">
              <a16:creationId xmlns:a16="http://schemas.microsoft.com/office/drawing/2014/main" id="{00000000-0008-0000-0F00-000050020000}"/>
            </a:ext>
          </a:extLst>
        </xdr:cNvPr>
        <xdr:cNvSpPr/>
      </xdr:nvSpPr>
      <xdr:spPr>
        <a:xfrm>
          <a:off x="18605500" y="1047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3" name="テキスト ボックス 592">
          <a:extLst>
            <a:ext uri="{FF2B5EF4-FFF2-40B4-BE49-F238E27FC236}">
              <a16:creationId xmlns:a16="http://schemas.microsoft.com/office/drawing/2014/main" id="{00000000-0008-0000-0F00-000051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4" name="テキスト ボックス 593">
          <a:extLst>
            <a:ext uri="{FF2B5EF4-FFF2-40B4-BE49-F238E27FC236}">
              <a16:creationId xmlns:a16="http://schemas.microsoft.com/office/drawing/2014/main" id="{00000000-0008-0000-0F00-000052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00000000-0008-0000-0F00-000053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6" name="テキスト ボックス 595">
          <a:extLst>
            <a:ext uri="{FF2B5EF4-FFF2-40B4-BE49-F238E27FC236}">
              <a16:creationId xmlns:a16="http://schemas.microsoft.com/office/drawing/2014/main" id="{00000000-0008-0000-0F00-000054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00000000-0008-0000-0F00-000055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61214</xdr:rowOff>
    </xdr:from>
    <xdr:to>
      <xdr:col>116</xdr:col>
      <xdr:colOff>114300</xdr:colOff>
      <xdr:row>62</xdr:row>
      <xdr:rowOff>162814</xdr:rowOff>
    </xdr:to>
    <xdr:sp macro="" textlink="">
      <xdr:nvSpPr>
        <xdr:cNvPr id="598" name="楕円 597">
          <a:extLst>
            <a:ext uri="{FF2B5EF4-FFF2-40B4-BE49-F238E27FC236}">
              <a16:creationId xmlns:a16="http://schemas.microsoft.com/office/drawing/2014/main" id="{00000000-0008-0000-0F00-000056020000}"/>
            </a:ext>
          </a:extLst>
        </xdr:cNvPr>
        <xdr:cNvSpPr/>
      </xdr:nvSpPr>
      <xdr:spPr>
        <a:xfrm>
          <a:off x="22110700" y="10691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147591</xdr:rowOff>
    </xdr:from>
    <xdr:ext cx="469744" cy="259045"/>
    <xdr:sp macro="" textlink="">
      <xdr:nvSpPr>
        <xdr:cNvPr id="599" name="【保健センター・保健所】&#10;一人当たり面積該当値テキスト">
          <a:extLst>
            <a:ext uri="{FF2B5EF4-FFF2-40B4-BE49-F238E27FC236}">
              <a16:creationId xmlns:a16="http://schemas.microsoft.com/office/drawing/2014/main" id="{00000000-0008-0000-0F00-000057020000}"/>
            </a:ext>
          </a:extLst>
        </xdr:cNvPr>
        <xdr:cNvSpPr txBox="1"/>
      </xdr:nvSpPr>
      <xdr:spPr>
        <a:xfrm>
          <a:off x="22199600" y="10606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63500</xdr:rowOff>
    </xdr:from>
    <xdr:to>
      <xdr:col>112</xdr:col>
      <xdr:colOff>38100</xdr:colOff>
      <xdr:row>62</xdr:row>
      <xdr:rowOff>165100</xdr:rowOff>
    </xdr:to>
    <xdr:sp macro="" textlink="">
      <xdr:nvSpPr>
        <xdr:cNvPr id="600" name="楕円 599">
          <a:extLst>
            <a:ext uri="{FF2B5EF4-FFF2-40B4-BE49-F238E27FC236}">
              <a16:creationId xmlns:a16="http://schemas.microsoft.com/office/drawing/2014/main" id="{00000000-0008-0000-0F00-000058020000}"/>
            </a:ext>
          </a:extLst>
        </xdr:cNvPr>
        <xdr:cNvSpPr/>
      </xdr:nvSpPr>
      <xdr:spPr>
        <a:xfrm>
          <a:off x="212725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112014</xdr:rowOff>
    </xdr:from>
    <xdr:to>
      <xdr:col>116</xdr:col>
      <xdr:colOff>63500</xdr:colOff>
      <xdr:row>62</xdr:row>
      <xdr:rowOff>114300</xdr:rowOff>
    </xdr:to>
    <xdr:cxnSp macro="">
      <xdr:nvCxnSpPr>
        <xdr:cNvPr id="601" name="直線コネクタ 600">
          <a:extLst>
            <a:ext uri="{FF2B5EF4-FFF2-40B4-BE49-F238E27FC236}">
              <a16:creationId xmlns:a16="http://schemas.microsoft.com/office/drawing/2014/main" id="{00000000-0008-0000-0F00-000059020000}"/>
            </a:ext>
          </a:extLst>
        </xdr:cNvPr>
        <xdr:cNvCxnSpPr/>
      </xdr:nvCxnSpPr>
      <xdr:spPr>
        <a:xfrm flipV="1">
          <a:off x="21323300" y="10741914"/>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68072</xdr:rowOff>
    </xdr:from>
    <xdr:to>
      <xdr:col>107</xdr:col>
      <xdr:colOff>101600</xdr:colOff>
      <xdr:row>62</xdr:row>
      <xdr:rowOff>169672</xdr:rowOff>
    </xdr:to>
    <xdr:sp macro="" textlink="">
      <xdr:nvSpPr>
        <xdr:cNvPr id="602" name="楕円 601">
          <a:extLst>
            <a:ext uri="{FF2B5EF4-FFF2-40B4-BE49-F238E27FC236}">
              <a16:creationId xmlns:a16="http://schemas.microsoft.com/office/drawing/2014/main" id="{00000000-0008-0000-0F00-00005A020000}"/>
            </a:ext>
          </a:extLst>
        </xdr:cNvPr>
        <xdr:cNvSpPr/>
      </xdr:nvSpPr>
      <xdr:spPr>
        <a:xfrm>
          <a:off x="20383500" y="1069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114300</xdr:rowOff>
    </xdr:from>
    <xdr:to>
      <xdr:col>111</xdr:col>
      <xdr:colOff>177800</xdr:colOff>
      <xdr:row>62</xdr:row>
      <xdr:rowOff>118872</xdr:rowOff>
    </xdr:to>
    <xdr:cxnSp macro="">
      <xdr:nvCxnSpPr>
        <xdr:cNvPr id="603" name="直線コネクタ 602">
          <a:extLst>
            <a:ext uri="{FF2B5EF4-FFF2-40B4-BE49-F238E27FC236}">
              <a16:creationId xmlns:a16="http://schemas.microsoft.com/office/drawing/2014/main" id="{00000000-0008-0000-0F00-00005B020000}"/>
            </a:ext>
          </a:extLst>
        </xdr:cNvPr>
        <xdr:cNvCxnSpPr/>
      </xdr:nvCxnSpPr>
      <xdr:spPr>
        <a:xfrm flipV="1">
          <a:off x="20434300" y="1074420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68072</xdr:rowOff>
    </xdr:from>
    <xdr:to>
      <xdr:col>102</xdr:col>
      <xdr:colOff>165100</xdr:colOff>
      <xdr:row>62</xdr:row>
      <xdr:rowOff>169672</xdr:rowOff>
    </xdr:to>
    <xdr:sp macro="" textlink="">
      <xdr:nvSpPr>
        <xdr:cNvPr id="604" name="楕円 603">
          <a:extLst>
            <a:ext uri="{FF2B5EF4-FFF2-40B4-BE49-F238E27FC236}">
              <a16:creationId xmlns:a16="http://schemas.microsoft.com/office/drawing/2014/main" id="{00000000-0008-0000-0F00-00005C020000}"/>
            </a:ext>
          </a:extLst>
        </xdr:cNvPr>
        <xdr:cNvSpPr/>
      </xdr:nvSpPr>
      <xdr:spPr>
        <a:xfrm>
          <a:off x="19494500" y="1069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118872</xdr:rowOff>
    </xdr:from>
    <xdr:to>
      <xdr:col>107</xdr:col>
      <xdr:colOff>50800</xdr:colOff>
      <xdr:row>62</xdr:row>
      <xdr:rowOff>118872</xdr:rowOff>
    </xdr:to>
    <xdr:cxnSp macro="">
      <xdr:nvCxnSpPr>
        <xdr:cNvPr id="605" name="直線コネクタ 604">
          <a:extLst>
            <a:ext uri="{FF2B5EF4-FFF2-40B4-BE49-F238E27FC236}">
              <a16:creationId xmlns:a16="http://schemas.microsoft.com/office/drawing/2014/main" id="{00000000-0008-0000-0F00-00005D020000}"/>
            </a:ext>
          </a:extLst>
        </xdr:cNvPr>
        <xdr:cNvCxnSpPr/>
      </xdr:nvCxnSpPr>
      <xdr:spPr>
        <a:xfrm>
          <a:off x="19545300" y="107487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70358</xdr:rowOff>
    </xdr:from>
    <xdr:to>
      <xdr:col>98</xdr:col>
      <xdr:colOff>38100</xdr:colOff>
      <xdr:row>63</xdr:row>
      <xdr:rowOff>508</xdr:rowOff>
    </xdr:to>
    <xdr:sp macro="" textlink="">
      <xdr:nvSpPr>
        <xdr:cNvPr id="606" name="楕円 605">
          <a:extLst>
            <a:ext uri="{FF2B5EF4-FFF2-40B4-BE49-F238E27FC236}">
              <a16:creationId xmlns:a16="http://schemas.microsoft.com/office/drawing/2014/main" id="{00000000-0008-0000-0F00-00005E020000}"/>
            </a:ext>
          </a:extLst>
        </xdr:cNvPr>
        <xdr:cNvSpPr/>
      </xdr:nvSpPr>
      <xdr:spPr>
        <a:xfrm>
          <a:off x="18605500" y="10700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118872</xdr:rowOff>
    </xdr:from>
    <xdr:to>
      <xdr:col>102</xdr:col>
      <xdr:colOff>114300</xdr:colOff>
      <xdr:row>62</xdr:row>
      <xdr:rowOff>121158</xdr:rowOff>
    </xdr:to>
    <xdr:cxnSp macro="">
      <xdr:nvCxnSpPr>
        <xdr:cNvPr id="607" name="直線コネクタ 606">
          <a:extLst>
            <a:ext uri="{FF2B5EF4-FFF2-40B4-BE49-F238E27FC236}">
              <a16:creationId xmlns:a16="http://schemas.microsoft.com/office/drawing/2014/main" id="{00000000-0008-0000-0F00-00005F020000}"/>
            </a:ext>
          </a:extLst>
        </xdr:cNvPr>
        <xdr:cNvCxnSpPr/>
      </xdr:nvCxnSpPr>
      <xdr:spPr>
        <a:xfrm flipV="1">
          <a:off x="18656300" y="1074877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14749</xdr:rowOff>
    </xdr:from>
    <xdr:ext cx="469744" cy="259045"/>
    <xdr:sp macro="" textlink="">
      <xdr:nvSpPr>
        <xdr:cNvPr id="608" name="n_1aveValue【保健センター・保健所】&#10;一人当たり面積">
          <a:extLst>
            <a:ext uri="{FF2B5EF4-FFF2-40B4-BE49-F238E27FC236}">
              <a16:creationId xmlns:a16="http://schemas.microsoft.com/office/drawing/2014/main" id="{00000000-0008-0000-0F00-000060020000}"/>
            </a:ext>
          </a:extLst>
        </xdr:cNvPr>
        <xdr:cNvSpPr txBox="1"/>
      </xdr:nvSpPr>
      <xdr:spPr>
        <a:xfrm>
          <a:off x="21075727" y="10301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35323</xdr:rowOff>
    </xdr:from>
    <xdr:ext cx="469744" cy="259045"/>
    <xdr:sp macro="" textlink="">
      <xdr:nvSpPr>
        <xdr:cNvPr id="609" name="n_2aveValue【保健センター・保健所】&#10;一人当たり面積">
          <a:extLst>
            <a:ext uri="{FF2B5EF4-FFF2-40B4-BE49-F238E27FC236}">
              <a16:creationId xmlns:a16="http://schemas.microsoft.com/office/drawing/2014/main" id="{00000000-0008-0000-0F00-000061020000}"/>
            </a:ext>
          </a:extLst>
        </xdr:cNvPr>
        <xdr:cNvSpPr txBox="1"/>
      </xdr:nvSpPr>
      <xdr:spPr>
        <a:xfrm>
          <a:off x="20199427" y="10322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138193</xdr:rowOff>
    </xdr:from>
    <xdr:ext cx="469744" cy="259045"/>
    <xdr:sp macro="" textlink="">
      <xdr:nvSpPr>
        <xdr:cNvPr id="610" name="n_3aveValue【保健センター・保健所】&#10;一人当たり面積">
          <a:extLst>
            <a:ext uri="{FF2B5EF4-FFF2-40B4-BE49-F238E27FC236}">
              <a16:creationId xmlns:a16="http://schemas.microsoft.com/office/drawing/2014/main" id="{00000000-0008-0000-0F00-000062020000}"/>
            </a:ext>
          </a:extLst>
        </xdr:cNvPr>
        <xdr:cNvSpPr txBox="1"/>
      </xdr:nvSpPr>
      <xdr:spPr>
        <a:xfrm>
          <a:off x="19310427" y="10253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135907</xdr:rowOff>
    </xdr:from>
    <xdr:ext cx="469744" cy="259045"/>
    <xdr:sp macro="" textlink="">
      <xdr:nvSpPr>
        <xdr:cNvPr id="611" name="n_4aveValue【保健センター・保健所】&#10;一人当たり面積">
          <a:extLst>
            <a:ext uri="{FF2B5EF4-FFF2-40B4-BE49-F238E27FC236}">
              <a16:creationId xmlns:a16="http://schemas.microsoft.com/office/drawing/2014/main" id="{00000000-0008-0000-0F00-000063020000}"/>
            </a:ext>
          </a:extLst>
        </xdr:cNvPr>
        <xdr:cNvSpPr txBox="1"/>
      </xdr:nvSpPr>
      <xdr:spPr>
        <a:xfrm>
          <a:off x="18421427" y="1025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156227</xdr:rowOff>
    </xdr:from>
    <xdr:ext cx="469744" cy="259045"/>
    <xdr:sp macro="" textlink="">
      <xdr:nvSpPr>
        <xdr:cNvPr id="612" name="n_1mainValue【保健センター・保健所】&#10;一人当たり面積">
          <a:extLst>
            <a:ext uri="{FF2B5EF4-FFF2-40B4-BE49-F238E27FC236}">
              <a16:creationId xmlns:a16="http://schemas.microsoft.com/office/drawing/2014/main" id="{00000000-0008-0000-0F00-000064020000}"/>
            </a:ext>
          </a:extLst>
        </xdr:cNvPr>
        <xdr:cNvSpPr txBox="1"/>
      </xdr:nvSpPr>
      <xdr:spPr>
        <a:xfrm>
          <a:off x="21075727" y="1078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160799</xdr:rowOff>
    </xdr:from>
    <xdr:ext cx="469744" cy="259045"/>
    <xdr:sp macro="" textlink="">
      <xdr:nvSpPr>
        <xdr:cNvPr id="613" name="n_2mainValue【保健センター・保健所】&#10;一人当たり面積">
          <a:extLst>
            <a:ext uri="{FF2B5EF4-FFF2-40B4-BE49-F238E27FC236}">
              <a16:creationId xmlns:a16="http://schemas.microsoft.com/office/drawing/2014/main" id="{00000000-0008-0000-0F00-000065020000}"/>
            </a:ext>
          </a:extLst>
        </xdr:cNvPr>
        <xdr:cNvSpPr txBox="1"/>
      </xdr:nvSpPr>
      <xdr:spPr>
        <a:xfrm>
          <a:off x="20199427" y="10790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160799</xdr:rowOff>
    </xdr:from>
    <xdr:ext cx="469744" cy="259045"/>
    <xdr:sp macro="" textlink="">
      <xdr:nvSpPr>
        <xdr:cNvPr id="614" name="n_3mainValue【保健センター・保健所】&#10;一人当たり面積">
          <a:extLst>
            <a:ext uri="{FF2B5EF4-FFF2-40B4-BE49-F238E27FC236}">
              <a16:creationId xmlns:a16="http://schemas.microsoft.com/office/drawing/2014/main" id="{00000000-0008-0000-0F00-000066020000}"/>
            </a:ext>
          </a:extLst>
        </xdr:cNvPr>
        <xdr:cNvSpPr txBox="1"/>
      </xdr:nvSpPr>
      <xdr:spPr>
        <a:xfrm>
          <a:off x="19310427" y="10790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163085</xdr:rowOff>
    </xdr:from>
    <xdr:ext cx="469744" cy="259045"/>
    <xdr:sp macro="" textlink="">
      <xdr:nvSpPr>
        <xdr:cNvPr id="615" name="n_4mainValue【保健センター・保健所】&#10;一人当たり面積">
          <a:extLst>
            <a:ext uri="{FF2B5EF4-FFF2-40B4-BE49-F238E27FC236}">
              <a16:creationId xmlns:a16="http://schemas.microsoft.com/office/drawing/2014/main" id="{00000000-0008-0000-0F00-000067020000}"/>
            </a:ext>
          </a:extLst>
        </xdr:cNvPr>
        <xdr:cNvSpPr txBox="1"/>
      </xdr:nvSpPr>
      <xdr:spPr>
        <a:xfrm>
          <a:off x="18421427" y="10792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6" name="正方形/長方形 615">
          <a:extLst>
            <a:ext uri="{FF2B5EF4-FFF2-40B4-BE49-F238E27FC236}">
              <a16:creationId xmlns:a16="http://schemas.microsoft.com/office/drawing/2014/main" id="{00000000-0008-0000-0F00-000068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7" name="正方形/長方形 616">
          <a:extLst>
            <a:ext uri="{FF2B5EF4-FFF2-40B4-BE49-F238E27FC236}">
              <a16:creationId xmlns:a16="http://schemas.microsoft.com/office/drawing/2014/main" id="{00000000-0008-0000-0F00-000069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8" name="正方形/長方形 617">
          <a:extLst>
            <a:ext uri="{FF2B5EF4-FFF2-40B4-BE49-F238E27FC236}">
              <a16:creationId xmlns:a16="http://schemas.microsoft.com/office/drawing/2014/main" id="{00000000-0008-0000-0F00-00006A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19" name="正方形/長方形 618">
          <a:extLst>
            <a:ext uri="{FF2B5EF4-FFF2-40B4-BE49-F238E27FC236}">
              <a16:creationId xmlns:a16="http://schemas.microsoft.com/office/drawing/2014/main" id="{00000000-0008-0000-0F00-00006B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0" name="正方形/長方形 619">
          <a:extLst>
            <a:ext uri="{FF2B5EF4-FFF2-40B4-BE49-F238E27FC236}">
              <a16:creationId xmlns:a16="http://schemas.microsoft.com/office/drawing/2014/main" id="{00000000-0008-0000-0F00-00006C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1" name="正方形/長方形 620">
          <a:extLst>
            <a:ext uri="{FF2B5EF4-FFF2-40B4-BE49-F238E27FC236}">
              <a16:creationId xmlns:a16="http://schemas.microsoft.com/office/drawing/2014/main" id="{00000000-0008-0000-0F00-00006D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2" name="正方形/長方形 621">
          <a:extLst>
            <a:ext uri="{FF2B5EF4-FFF2-40B4-BE49-F238E27FC236}">
              <a16:creationId xmlns:a16="http://schemas.microsoft.com/office/drawing/2014/main" id="{00000000-0008-0000-0F00-00006E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3" name="正方形/長方形 622">
          <a:extLst>
            <a:ext uri="{FF2B5EF4-FFF2-40B4-BE49-F238E27FC236}">
              <a16:creationId xmlns:a16="http://schemas.microsoft.com/office/drawing/2014/main" id="{00000000-0008-0000-0F00-00006F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4" name="テキスト ボックス 623">
          <a:extLst>
            <a:ext uri="{FF2B5EF4-FFF2-40B4-BE49-F238E27FC236}">
              <a16:creationId xmlns:a16="http://schemas.microsoft.com/office/drawing/2014/main" id="{00000000-0008-0000-0F00-000070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5" name="直線コネクタ 624">
          <a:extLst>
            <a:ext uri="{FF2B5EF4-FFF2-40B4-BE49-F238E27FC236}">
              <a16:creationId xmlns:a16="http://schemas.microsoft.com/office/drawing/2014/main" id="{00000000-0008-0000-0F00-000071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6" name="テキスト ボックス 625">
          <a:extLst>
            <a:ext uri="{FF2B5EF4-FFF2-40B4-BE49-F238E27FC236}">
              <a16:creationId xmlns:a16="http://schemas.microsoft.com/office/drawing/2014/main" id="{00000000-0008-0000-0F00-000072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27" name="直線コネクタ 626">
          <a:extLst>
            <a:ext uri="{FF2B5EF4-FFF2-40B4-BE49-F238E27FC236}">
              <a16:creationId xmlns:a16="http://schemas.microsoft.com/office/drawing/2014/main" id="{00000000-0008-0000-0F00-000073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28" name="テキスト ボックス 627">
          <a:extLst>
            <a:ext uri="{FF2B5EF4-FFF2-40B4-BE49-F238E27FC236}">
              <a16:creationId xmlns:a16="http://schemas.microsoft.com/office/drawing/2014/main" id="{00000000-0008-0000-0F00-00007402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29" name="直線コネクタ 628">
          <a:extLst>
            <a:ext uri="{FF2B5EF4-FFF2-40B4-BE49-F238E27FC236}">
              <a16:creationId xmlns:a16="http://schemas.microsoft.com/office/drawing/2014/main" id="{00000000-0008-0000-0F00-000075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0" name="テキスト ボックス 629">
          <a:extLst>
            <a:ext uri="{FF2B5EF4-FFF2-40B4-BE49-F238E27FC236}">
              <a16:creationId xmlns:a16="http://schemas.microsoft.com/office/drawing/2014/main" id="{00000000-0008-0000-0F00-000076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1" name="直線コネクタ 630">
          <a:extLst>
            <a:ext uri="{FF2B5EF4-FFF2-40B4-BE49-F238E27FC236}">
              <a16:creationId xmlns:a16="http://schemas.microsoft.com/office/drawing/2014/main" id="{00000000-0008-0000-0F00-000077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2" name="テキスト ボックス 631">
          <a:extLst>
            <a:ext uri="{FF2B5EF4-FFF2-40B4-BE49-F238E27FC236}">
              <a16:creationId xmlns:a16="http://schemas.microsoft.com/office/drawing/2014/main" id="{00000000-0008-0000-0F00-000078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33" name="直線コネクタ 632">
          <a:extLst>
            <a:ext uri="{FF2B5EF4-FFF2-40B4-BE49-F238E27FC236}">
              <a16:creationId xmlns:a16="http://schemas.microsoft.com/office/drawing/2014/main" id="{00000000-0008-0000-0F00-000079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34" name="テキスト ボックス 633">
          <a:extLst>
            <a:ext uri="{FF2B5EF4-FFF2-40B4-BE49-F238E27FC236}">
              <a16:creationId xmlns:a16="http://schemas.microsoft.com/office/drawing/2014/main" id="{00000000-0008-0000-0F00-00007A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35" name="直線コネクタ 634">
          <a:extLst>
            <a:ext uri="{FF2B5EF4-FFF2-40B4-BE49-F238E27FC236}">
              <a16:creationId xmlns:a16="http://schemas.microsoft.com/office/drawing/2014/main" id="{00000000-0008-0000-0F00-00007B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36" name="テキスト ボックス 635">
          <a:extLst>
            <a:ext uri="{FF2B5EF4-FFF2-40B4-BE49-F238E27FC236}">
              <a16:creationId xmlns:a16="http://schemas.microsoft.com/office/drawing/2014/main" id="{00000000-0008-0000-0F00-00007C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37" name="直線コネクタ 636">
          <a:extLst>
            <a:ext uri="{FF2B5EF4-FFF2-40B4-BE49-F238E27FC236}">
              <a16:creationId xmlns:a16="http://schemas.microsoft.com/office/drawing/2014/main" id="{00000000-0008-0000-0F00-00007D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38" name="テキスト ボックス 637">
          <a:extLst>
            <a:ext uri="{FF2B5EF4-FFF2-40B4-BE49-F238E27FC236}">
              <a16:creationId xmlns:a16="http://schemas.microsoft.com/office/drawing/2014/main" id="{00000000-0008-0000-0F00-00007E02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39" name="直線コネクタ 638">
          <a:extLst>
            <a:ext uri="{FF2B5EF4-FFF2-40B4-BE49-F238E27FC236}">
              <a16:creationId xmlns:a16="http://schemas.microsoft.com/office/drawing/2014/main" id="{00000000-0008-0000-0F00-00007F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0" name="【消防施設】&#10;有形固定資産減価償却率グラフ枠">
          <a:extLst>
            <a:ext uri="{FF2B5EF4-FFF2-40B4-BE49-F238E27FC236}">
              <a16:creationId xmlns:a16="http://schemas.microsoft.com/office/drawing/2014/main" id="{00000000-0008-0000-0F00-000080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95250</xdr:rowOff>
    </xdr:from>
    <xdr:to>
      <xdr:col>85</xdr:col>
      <xdr:colOff>126364</xdr:colOff>
      <xdr:row>86</xdr:row>
      <xdr:rowOff>168729</xdr:rowOff>
    </xdr:to>
    <xdr:cxnSp macro="">
      <xdr:nvCxnSpPr>
        <xdr:cNvPr id="641" name="直線コネクタ 640">
          <a:extLst>
            <a:ext uri="{FF2B5EF4-FFF2-40B4-BE49-F238E27FC236}">
              <a16:creationId xmlns:a16="http://schemas.microsoft.com/office/drawing/2014/main" id="{00000000-0008-0000-0F00-000081020000}"/>
            </a:ext>
          </a:extLst>
        </xdr:cNvPr>
        <xdr:cNvCxnSpPr/>
      </xdr:nvCxnSpPr>
      <xdr:spPr>
        <a:xfrm flipV="1">
          <a:off x="16318864" y="13468350"/>
          <a:ext cx="0" cy="1445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42" name="【消防施設】&#10;有形固定資産減価償却率最小値テキスト">
          <a:extLst>
            <a:ext uri="{FF2B5EF4-FFF2-40B4-BE49-F238E27FC236}">
              <a16:creationId xmlns:a16="http://schemas.microsoft.com/office/drawing/2014/main" id="{00000000-0008-0000-0F00-00008202000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43" name="直線コネクタ 642">
          <a:extLst>
            <a:ext uri="{FF2B5EF4-FFF2-40B4-BE49-F238E27FC236}">
              <a16:creationId xmlns:a16="http://schemas.microsoft.com/office/drawing/2014/main" id="{00000000-0008-0000-0F00-00008302000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41927</xdr:rowOff>
    </xdr:from>
    <xdr:ext cx="405111" cy="259045"/>
    <xdr:sp macro="" textlink="">
      <xdr:nvSpPr>
        <xdr:cNvPr id="644" name="【消防施設】&#10;有形固定資産減価償却率最大値テキスト">
          <a:extLst>
            <a:ext uri="{FF2B5EF4-FFF2-40B4-BE49-F238E27FC236}">
              <a16:creationId xmlns:a16="http://schemas.microsoft.com/office/drawing/2014/main" id="{00000000-0008-0000-0F00-000084020000}"/>
            </a:ext>
          </a:extLst>
        </xdr:cNvPr>
        <xdr:cNvSpPr txBox="1"/>
      </xdr:nvSpPr>
      <xdr:spPr>
        <a:xfrm>
          <a:off x="16357600" y="13243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95250</xdr:rowOff>
    </xdr:from>
    <xdr:to>
      <xdr:col>86</xdr:col>
      <xdr:colOff>25400</xdr:colOff>
      <xdr:row>78</xdr:row>
      <xdr:rowOff>95250</xdr:rowOff>
    </xdr:to>
    <xdr:cxnSp macro="">
      <xdr:nvCxnSpPr>
        <xdr:cNvPr id="645" name="直線コネクタ 644">
          <a:extLst>
            <a:ext uri="{FF2B5EF4-FFF2-40B4-BE49-F238E27FC236}">
              <a16:creationId xmlns:a16="http://schemas.microsoft.com/office/drawing/2014/main" id="{00000000-0008-0000-0F00-000085020000}"/>
            </a:ext>
          </a:extLst>
        </xdr:cNvPr>
        <xdr:cNvCxnSpPr/>
      </xdr:nvCxnSpPr>
      <xdr:spPr>
        <a:xfrm>
          <a:off x="16230600" y="1346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86558</xdr:rowOff>
    </xdr:from>
    <xdr:ext cx="405111" cy="259045"/>
    <xdr:sp macro="" textlink="">
      <xdr:nvSpPr>
        <xdr:cNvPr id="646" name="【消防施設】&#10;有形固定資産減価償却率平均値テキスト">
          <a:extLst>
            <a:ext uri="{FF2B5EF4-FFF2-40B4-BE49-F238E27FC236}">
              <a16:creationId xmlns:a16="http://schemas.microsoft.com/office/drawing/2014/main" id="{00000000-0008-0000-0F00-000086020000}"/>
            </a:ext>
          </a:extLst>
        </xdr:cNvPr>
        <xdr:cNvSpPr txBox="1"/>
      </xdr:nvSpPr>
      <xdr:spPr>
        <a:xfrm>
          <a:off x="16357600" y="141454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108131</xdr:rowOff>
    </xdr:from>
    <xdr:to>
      <xdr:col>85</xdr:col>
      <xdr:colOff>177800</xdr:colOff>
      <xdr:row>83</xdr:row>
      <xdr:rowOff>38281</xdr:rowOff>
    </xdr:to>
    <xdr:sp macro="" textlink="">
      <xdr:nvSpPr>
        <xdr:cNvPr id="647" name="フローチャート: 判断 646">
          <a:extLst>
            <a:ext uri="{FF2B5EF4-FFF2-40B4-BE49-F238E27FC236}">
              <a16:creationId xmlns:a16="http://schemas.microsoft.com/office/drawing/2014/main" id="{00000000-0008-0000-0F00-000087020000}"/>
            </a:ext>
          </a:extLst>
        </xdr:cNvPr>
        <xdr:cNvSpPr/>
      </xdr:nvSpPr>
      <xdr:spPr>
        <a:xfrm>
          <a:off x="16268700" y="1416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119562</xdr:rowOff>
    </xdr:from>
    <xdr:to>
      <xdr:col>81</xdr:col>
      <xdr:colOff>101600</xdr:colOff>
      <xdr:row>83</xdr:row>
      <xdr:rowOff>49712</xdr:rowOff>
    </xdr:to>
    <xdr:sp macro="" textlink="">
      <xdr:nvSpPr>
        <xdr:cNvPr id="648" name="フローチャート: 判断 647">
          <a:extLst>
            <a:ext uri="{FF2B5EF4-FFF2-40B4-BE49-F238E27FC236}">
              <a16:creationId xmlns:a16="http://schemas.microsoft.com/office/drawing/2014/main" id="{00000000-0008-0000-0F00-000088020000}"/>
            </a:ext>
          </a:extLst>
        </xdr:cNvPr>
        <xdr:cNvSpPr/>
      </xdr:nvSpPr>
      <xdr:spPr>
        <a:xfrm>
          <a:off x="15430500" y="1417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127726</xdr:rowOff>
    </xdr:from>
    <xdr:to>
      <xdr:col>76</xdr:col>
      <xdr:colOff>165100</xdr:colOff>
      <xdr:row>83</xdr:row>
      <xdr:rowOff>57876</xdr:rowOff>
    </xdr:to>
    <xdr:sp macro="" textlink="">
      <xdr:nvSpPr>
        <xdr:cNvPr id="649" name="フローチャート: 判断 648">
          <a:extLst>
            <a:ext uri="{FF2B5EF4-FFF2-40B4-BE49-F238E27FC236}">
              <a16:creationId xmlns:a16="http://schemas.microsoft.com/office/drawing/2014/main" id="{00000000-0008-0000-0F00-000089020000}"/>
            </a:ext>
          </a:extLst>
        </xdr:cNvPr>
        <xdr:cNvSpPr/>
      </xdr:nvSpPr>
      <xdr:spPr>
        <a:xfrm>
          <a:off x="14541500" y="1418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42818</xdr:rowOff>
    </xdr:from>
    <xdr:to>
      <xdr:col>72</xdr:col>
      <xdr:colOff>38100</xdr:colOff>
      <xdr:row>83</xdr:row>
      <xdr:rowOff>144418</xdr:rowOff>
    </xdr:to>
    <xdr:sp macro="" textlink="">
      <xdr:nvSpPr>
        <xdr:cNvPr id="650" name="フローチャート: 判断 649">
          <a:extLst>
            <a:ext uri="{FF2B5EF4-FFF2-40B4-BE49-F238E27FC236}">
              <a16:creationId xmlns:a16="http://schemas.microsoft.com/office/drawing/2014/main" id="{00000000-0008-0000-0F00-00008A020000}"/>
            </a:ext>
          </a:extLst>
        </xdr:cNvPr>
        <xdr:cNvSpPr/>
      </xdr:nvSpPr>
      <xdr:spPr>
        <a:xfrm>
          <a:off x="13652500" y="1427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39551</xdr:rowOff>
    </xdr:from>
    <xdr:to>
      <xdr:col>67</xdr:col>
      <xdr:colOff>101600</xdr:colOff>
      <xdr:row>83</xdr:row>
      <xdr:rowOff>141151</xdr:rowOff>
    </xdr:to>
    <xdr:sp macro="" textlink="">
      <xdr:nvSpPr>
        <xdr:cNvPr id="651" name="フローチャート: 判断 650">
          <a:extLst>
            <a:ext uri="{FF2B5EF4-FFF2-40B4-BE49-F238E27FC236}">
              <a16:creationId xmlns:a16="http://schemas.microsoft.com/office/drawing/2014/main" id="{00000000-0008-0000-0F00-00008B020000}"/>
            </a:ext>
          </a:extLst>
        </xdr:cNvPr>
        <xdr:cNvSpPr/>
      </xdr:nvSpPr>
      <xdr:spPr>
        <a:xfrm>
          <a:off x="12763500" y="1426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2" name="テキスト ボックス 651">
          <a:extLst>
            <a:ext uri="{FF2B5EF4-FFF2-40B4-BE49-F238E27FC236}">
              <a16:creationId xmlns:a16="http://schemas.microsoft.com/office/drawing/2014/main" id="{00000000-0008-0000-0F00-00008C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3" name="テキスト ボックス 652">
          <a:extLst>
            <a:ext uri="{FF2B5EF4-FFF2-40B4-BE49-F238E27FC236}">
              <a16:creationId xmlns:a16="http://schemas.microsoft.com/office/drawing/2014/main" id="{00000000-0008-0000-0F00-00008D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4" name="テキスト ボックス 653">
          <a:extLst>
            <a:ext uri="{FF2B5EF4-FFF2-40B4-BE49-F238E27FC236}">
              <a16:creationId xmlns:a16="http://schemas.microsoft.com/office/drawing/2014/main" id="{00000000-0008-0000-0F00-00008E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5" name="テキスト ボックス 654">
          <a:extLst>
            <a:ext uri="{FF2B5EF4-FFF2-40B4-BE49-F238E27FC236}">
              <a16:creationId xmlns:a16="http://schemas.microsoft.com/office/drawing/2014/main" id="{00000000-0008-0000-0F00-00008F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6" name="テキスト ボックス 655">
          <a:extLst>
            <a:ext uri="{FF2B5EF4-FFF2-40B4-BE49-F238E27FC236}">
              <a16:creationId xmlns:a16="http://schemas.microsoft.com/office/drawing/2014/main" id="{00000000-0008-0000-0F00-000090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34652</xdr:rowOff>
    </xdr:from>
    <xdr:to>
      <xdr:col>85</xdr:col>
      <xdr:colOff>177800</xdr:colOff>
      <xdr:row>81</xdr:row>
      <xdr:rowOff>136252</xdr:rowOff>
    </xdr:to>
    <xdr:sp macro="" textlink="">
      <xdr:nvSpPr>
        <xdr:cNvPr id="657" name="楕円 656">
          <a:extLst>
            <a:ext uri="{FF2B5EF4-FFF2-40B4-BE49-F238E27FC236}">
              <a16:creationId xmlns:a16="http://schemas.microsoft.com/office/drawing/2014/main" id="{00000000-0008-0000-0F00-000091020000}"/>
            </a:ext>
          </a:extLst>
        </xdr:cNvPr>
        <xdr:cNvSpPr/>
      </xdr:nvSpPr>
      <xdr:spPr>
        <a:xfrm>
          <a:off x="16268700" y="13922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57529</xdr:rowOff>
    </xdr:from>
    <xdr:ext cx="405111" cy="259045"/>
    <xdr:sp macro="" textlink="">
      <xdr:nvSpPr>
        <xdr:cNvPr id="658" name="【消防施設】&#10;有形固定資産減価償却率該当値テキスト">
          <a:extLst>
            <a:ext uri="{FF2B5EF4-FFF2-40B4-BE49-F238E27FC236}">
              <a16:creationId xmlns:a16="http://schemas.microsoft.com/office/drawing/2014/main" id="{00000000-0008-0000-0F00-000092020000}"/>
            </a:ext>
          </a:extLst>
        </xdr:cNvPr>
        <xdr:cNvSpPr txBox="1"/>
      </xdr:nvSpPr>
      <xdr:spPr>
        <a:xfrm>
          <a:off x="16357600" y="137735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65677</xdr:rowOff>
    </xdr:from>
    <xdr:to>
      <xdr:col>81</xdr:col>
      <xdr:colOff>101600</xdr:colOff>
      <xdr:row>81</xdr:row>
      <xdr:rowOff>167277</xdr:rowOff>
    </xdr:to>
    <xdr:sp macro="" textlink="">
      <xdr:nvSpPr>
        <xdr:cNvPr id="659" name="楕円 658">
          <a:extLst>
            <a:ext uri="{FF2B5EF4-FFF2-40B4-BE49-F238E27FC236}">
              <a16:creationId xmlns:a16="http://schemas.microsoft.com/office/drawing/2014/main" id="{00000000-0008-0000-0F00-000093020000}"/>
            </a:ext>
          </a:extLst>
        </xdr:cNvPr>
        <xdr:cNvSpPr/>
      </xdr:nvSpPr>
      <xdr:spPr>
        <a:xfrm>
          <a:off x="15430500" y="13953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85452</xdr:rowOff>
    </xdr:from>
    <xdr:to>
      <xdr:col>85</xdr:col>
      <xdr:colOff>127000</xdr:colOff>
      <xdr:row>81</xdr:row>
      <xdr:rowOff>116477</xdr:rowOff>
    </xdr:to>
    <xdr:cxnSp macro="">
      <xdr:nvCxnSpPr>
        <xdr:cNvPr id="660" name="直線コネクタ 659">
          <a:extLst>
            <a:ext uri="{FF2B5EF4-FFF2-40B4-BE49-F238E27FC236}">
              <a16:creationId xmlns:a16="http://schemas.microsoft.com/office/drawing/2014/main" id="{00000000-0008-0000-0F00-000094020000}"/>
            </a:ext>
          </a:extLst>
        </xdr:cNvPr>
        <xdr:cNvCxnSpPr/>
      </xdr:nvCxnSpPr>
      <xdr:spPr>
        <a:xfrm flipV="1">
          <a:off x="15481300" y="13972902"/>
          <a:ext cx="8382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33020</xdr:rowOff>
    </xdr:from>
    <xdr:to>
      <xdr:col>76</xdr:col>
      <xdr:colOff>165100</xdr:colOff>
      <xdr:row>81</xdr:row>
      <xdr:rowOff>134620</xdr:rowOff>
    </xdr:to>
    <xdr:sp macro="" textlink="">
      <xdr:nvSpPr>
        <xdr:cNvPr id="661" name="楕円 660">
          <a:extLst>
            <a:ext uri="{FF2B5EF4-FFF2-40B4-BE49-F238E27FC236}">
              <a16:creationId xmlns:a16="http://schemas.microsoft.com/office/drawing/2014/main" id="{00000000-0008-0000-0F00-000095020000}"/>
            </a:ext>
          </a:extLst>
        </xdr:cNvPr>
        <xdr:cNvSpPr/>
      </xdr:nvSpPr>
      <xdr:spPr>
        <a:xfrm>
          <a:off x="14541500" y="1392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83820</xdr:rowOff>
    </xdr:from>
    <xdr:to>
      <xdr:col>81</xdr:col>
      <xdr:colOff>50800</xdr:colOff>
      <xdr:row>81</xdr:row>
      <xdr:rowOff>116477</xdr:rowOff>
    </xdr:to>
    <xdr:cxnSp macro="">
      <xdr:nvCxnSpPr>
        <xdr:cNvPr id="662" name="直線コネクタ 661">
          <a:extLst>
            <a:ext uri="{FF2B5EF4-FFF2-40B4-BE49-F238E27FC236}">
              <a16:creationId xmlns:a16="http://schemas.microsoft.com/office/drawing/2014/main" id="{00000000-0008-0000-0F00-000096020000}"/>
            </a:ext>
          </a:extLst>
        </xdr:cNvPr>
        <xdr:cNvCxnSpPr/>
      </xdr:nvCxnSpPr>
      <xdr:spPr>
        <a:xfrm>
          <a:off x="14592300" y="1397127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152219</xdr:rowOff>
    </xdr:from>
    <xdr:to>
      <xdr:col>72</xdr:col>
      <xdr:colOff>38100</xdr:colOff>
      <xdr:row>81</xdr:row>
      <xdr:rowOff>82369</xdr:rowOff>
    </xdr:to>
    <xdr:sp macro="" textlink="">
      <xdr:nvSpPr>
        <xdr:cNvPr id="663" name="楕円 662">
          <a:extLst>
            <a:ext uri="{FF2B5EF4-FFF2-40B4-BE49-F238E27FC236}">
              <a16:creationId xmlns:a16="http://schemas.microsoft.com/office/drawing/2014/main" id="{00000000-0008-0000-0F00-000097020000}"/>
            </a:ext>
          </a:extLst>
        </xdr:cNvPr>
        <xdr:cNvSpPr/>
      </xdr:nvSpPr>
      <xdr:spPr>
        <a:xfrm>
          <a:off x="13652500" y="13868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31569</xdr:rowOff>
    </xdr:from>
    <xdr:to>
      <xdr:col>76</xdr:col>
      <xdr:colOff>114300</xdr:colOff>
      <xdr:row>81</xdr:row>
      <xdr:rowOff>83820</xdr:rowOff>
    </xdr:to>
    <xdr:cxnSp macro="">
      <xdr:nvCxnSpPr>
        <xdr:cNvPr id="664" name="直線コネクタ 663">
          <a:extLst>
            <a:ext uri="{FF2B5EF4-FFF2-40B4-BE49-F238E27FC236}">
              <a16:creationId xmlns:a16="http://schemas.microsoft.com/office/drawing/2014/main" id="{00000000-0008-0000-0F00-000098020000}"/>
            </a:ext>
          </a:extLst>
        </xdr:cNvPr>
        <xdr:cNvCxnSpPr/>
      </xdr:nvCxnSpPr>
      <xdr:spPr>
        <a:xfrm>
          <a:off x="13703300" y="13919019"/>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106499</xdr:rowOff>
    </xdr:from>
    <xdr:to>
      <xdr:col>67</xdr:col>
      <xdr:colOff>101600</xdr:colOff>
      <xdr:row>81</xdr:row>
      <xdr:rowOff>36649</xdr:rowOff>
    </xdr:to>
    <xdr:sp macro="" textlink="">
      <xdr:nvSpPr>
        <xdr:cNvPr id="665" name="楕円 664">
          <a:extLst>
            <a:ext uri="{FF2B5EF4-FFF2-40B4-BE49-F238E27FC236}">
              <a16:creationId xmlns:a16="http://schemas.microsoft.com/office/drawing/2014/main" id="{00000000-0008-0000-0F00-000099020000}"/>
            </a:ext>
          </a:extLst>
        </xdr:cNvPr>
        <xdr:cNvSpPr/>
      </xdr:nvSpPr>
      <xdr:spPr>
        <a:xfrm>
          <a:off x="12763500" y="13822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157299</xdr:rowOff>
    </xdr:from>
    <xdr:to>
      <xdr:col>71</xdr:col>
      <xdr:colOff>177800</xdr:colOff>
      <xdr:row>81</xdr:row>
      <xdr:rowOff>31569</xdr:rowOff>
    </xdr:to>
    <xdr:cxnSp macro="">
      <xdr:nvCxnSpPr>
        <xdr:cNvPr id="666" name="直線コネクタ 665">
          <a:extLst>
            <a:ext uri="{FF2B5EF4-FFF2-40B4-BE49-F238E27FC236}">
              <a16:creationId xmlns:a16="http://schemas.microsoft.com/office/drawing/2014/main" id="{00000000-0008-0000-0F00-00009A020000}"/>
            </a:ext>
          </a:extLst>
        </xdr:cNvPr>
        <xdr:cNvCxnSpPr/>
      </xdr:nvCxnSpPr>
      <xdr:spPr>
        <a:xfrm>
          <a:off x="12814300" y="13873299"/>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40839</xdr:rowOff>
    </xdr:from>
    <xdr:ext cx="405111" cy="259045"/>
    <xdr:sp macro="" textlink="">
      <xdr:nvSpPr>
        <xdr:cNvPr id="667" name="n_1aveValue【消防施設】&#10;有形固定資産減価償却率">
          <a:extLst>
            <a:ext uri="{FF2B5EF4-FFF2-40B4-BE49-F238E27FC236}">
              <a16:creationId xmlns:a16="http://schemas.microsoft.com/office/drawing/2014/main" id="{00000000-0008-0000-0F00-00009B020000}"/>
            </a:ext>
          </a:extLst>
        </xdr:cNvPr>
        <xdr:cNvSpPr txBox="1"/>
      </xdr:nvSpPr>
      <xdr:spPr>
        <a:xfrm>
          <a:off x="15266044" y="14271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49003</xdr:rowOff>
    </xdr:from>
    <xdr:ext cx="405111" cy="259045"/>
    <xdr:sp macro="" textlink="">
      <xdr:nvSpPr>
        <xdr:cNvPr id="668" name="n_2aveValue【消防施設】&#10;有形固定資産減価償却率">
          <a:extLst>
            <a:ext uri="{FF2B5EF4-FFF2-40B4-BE49-F238E27FC236}">
              <a16:creationId xmlns:a16="http://schemas.microsoft.com/office/drawing/2014/main" id="{00000000-0008-0000-0F00-00009C020000}"/>
            </a:ext>
          </a:extLst>
        </xdr:cNvPr>
        <xdr:cNvSpPr txBox="1"/>
      </xdr:nvSpPr>
      <xdr:spPr>
        <a:xfrm>
          <a:off x="14389744" y="14279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135545</xdr:rowOff>
    </xdr:from>
    <xdr:ext cx="405111" cy="259045"/>
    <xdr:sp macro="" textlink="">
      <xdr:nvSpPr>
        <xdr:cNvPr id="669" name="n_3aveValue【消防施設】&#10;有形固定資産減価償却率">
          <a:extLst>
            <a:ext uri="{FF2B5EF4-FFF2-40B4-BE49-F238E27FC236}">
              <a16:creationId xmlns:a16="http://schemas.microsoft.com/office/drawing/2014/main" id="{00000000-0008-0000-0F00-00009D020000}"/>
            </a:ext>
          </a:extLst>
        </xdr:cNvPr>
        <xdr:cNvSpPr txBox="1"/>
      </xdr:nvSpPr>
      <xdr:spPr>
        <a:xfrm>
          <a:off x="13500744" y="14365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132278</xdr:rowOff>
    </xdr:from>
    <xdr:ext cx="405111" cy="259045"/>
    <xdr:sp macro="" textlink="">
      <xdr:nvSpPr>
        <xdr:cNvPr id="670" name="n_4aveValue【消防施設】&#10;有形固定資産減価償却率">
          <a:extLst>
            <a:ext uri="{FF2B5EF4-FFF2-40B4-BE49-F238E27FC236}">
              <a16:creationId xmlns:a16="http://schemas.microsoft.com/office/drawing/2014/main" id="{00000000-0008-0000-0F00-00009E020000}"/>
            </a:ext>
          </a:extLst>
        </xdr:cNvPr>
        <xdr:cNvSpPr txBox="1"/>
      </xdr:nvSpPr>
      <xdr:spPr>
        <a:xfrm>
          <a:off x="12611744" y="14362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12354</xdr:rowOff>
    </xdr:from>
    <xdr:ext cx="405111" cy="259045"/>
    <xdr:sp macro="" textlink="">
      <xdr:nvSpPr>
        <xdr:cNvPr id="671" name="n_1mainValue【消防施設】&#10;有形固定資産減価償却率">
          <a:extLst>
            <a:ext uri="{FF2B5EF4-FFF2-40B4-BE49-F238E27FC236}">
              <a16:creationId xmlns:a16="http://schemas.microsoft.com/office/drawing/2014/main" id="{00000000-0008-0000-0F00-00009F020000}"/>
            </a:ext>
          </a:extLst>
        </xdr:cNvPr>
        <xdr:cNvSpPr txBox="1"/>
      </xdr:nvSpPr>
      <xdr:spPr>
        <a:xfrm>
          <a:off x="15266044" y="13728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151147</xdr:rowOff>
    </xdr:from>
    <xdr:ext cx="405111" cy="259045"/>
    <xdr:sp macro="" textlink="">
      <xdr:nvSpPr>
        <xdr:cNvPr id="672" name="n_2mainValue【消防施設】&#10;有形固定資産減価償却率">
          <a:extLst>
            <a:ext uri="{FF2B5EF4-FFF2-40B4-BE49-F238E27FC236}">
              <a16:creationId xmlns:a16="http://schemas.microsoft.com/office/drawing/2014/main" id="{00000000-0008-0000-0F00-0000A0020000}"/>
            </a:ext>
          </a:extLst>
        </xdr:cNvPr>
        <xdr:cNvSpPr txBox="1"/>
      </xdr:nvSpPr>
      <xdr:spPr>
        <a:xfrm>
          <a:off x="14389744" y="1369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98896</xdr:rowOff>
    </xdr:from>
    <xdr:ext cx="405111" cy="259045"/>
    <xdr:sp macro="" textlink="">
      <xdr:nvSpPr>
        <xdr:cNvPr id="673" name="n_3mainValue【消防施設】&#10;有形固定資産減価償却率">
          <a:extLst>
            <a:ext uri="{FF2B5EF4-FFF2-40B4-BE49-F238E27FC236}">
              <a16:creationId xmlns:a16="http://schemas.microsoft.com/office/drawing/2014/main" id="{00000000-0008-0000-0F00-0000A1020000}"/>
            </a:ext>
          </a:extLst>
        </xdr:cNvPr>
        <xdr:cNvSpPr txBox="1"/>
      </xdr:nvSpPr>
      <xdr:spPr>
        <a:xfrm>
          <a:off x="13500744" y="136434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53176</xdr:rowOff>
    </xdr:from>
    <xdr:ext cx="405111" cy="259045"/>
    <xdr:sp macro="" textlink="">
      <xdr:nvSpPr>
        <xdr:cNvPr id="674" name="n_4mainValue【消防施設】&#10;有形固定資産減価償却率">
          <a:extLst>
            <a:ext uri="{FF2B5EF4-FFF2-40B4-BE49-F238E27FC236}">
              <a16:creationId xmlns:a16="http://schemas.microsoft.com/office/drawing/2014/main" id="{00000000-0008-0000-0F00-0000A2020000}"/>
            </a:ext>
          </a:extLst>
        </xdr:cNvPr>
        <xdr:cNvSpPr txBox="1"/>
      </xdr:nvSpPr>
      <xdr:spPr>
        <a:xfrm>
          <a:off x="12611744" y="135977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5" name="正方形/長方形 674">
          <a:extLst>
            <a:ext uri="{FF2B5EF4-FFF2-40B4-BE49-F238E27FC236}">
              <a16:creationId xmlns:a16="http://schemas.microsoft.com/office/drawing/2014/main" id="{00000000-0008-0000-0F00-0000A3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6" name="正方形/長方形 675">
          <a:extLst>
            <a:ext uri="{FF2B5EF4-FFF2-40B4-BE49-F238E27FC236}">
              <a16:creationId xmlns:a16="http://schemas.microsoft.com/office/drawing/2014/main" id="{00000000-0008-0000-0F00-0000A4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7" name="正方形/長方形 676">
          <a:extLst>
            <a:ext uri="{FF2B5EF4-FFF2-40B4-BE49-F238E27FC236}">
              <a16:creationId xmlns:a16="http://schemas.microsoft.com/office/drawing/2014/main" id="{00000000-0008-0000-0F00-0000A5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8" name="正方形/長方形 677">
          <a:extLst>
            <a:ext uri="{FF2B5EF4-FFF2-40B4-BE49-F238E27FC236}">
              <a16:creationId xmlns:a16="http://schemas.microsoft.com/office/drawing/2014/main" id="{00000000-0008-0000-0F00-0000A6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9" name="正方形/長方形 678">
          <a:extLst>
            <a:ext uri="{FF2B5EF4-FFF2-40B4-BE49-F238E27FC236}">
              <a16:creationId xmlns:a16="http://schemas.microsoft.com/office/drawing/2014/main" id="{00000000-0008-0000-0F00-0000A7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0" name="正方形/長方形 679">
          <a:extLst>
            <a:ext uri="{FF2B5EF4-FFF2-40B4-BE49-F238E27FC236}">
              <a16:creationId xmlns:a16="http://schemas.microsoft.com/office/drawing/2014/main" id="{00000000-0008-0000-0F00-0000A8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1" name="正方形/長方形 680">
          <a:extLst>
            <a:ext uri="{FF2B5EF4-FFF2-40B4-BE49-F238E27FC236}">
              <a16:creationId xmlns:a16="http://schemas.microsoft.com/office/drawing/2014/main" id="{00000000-0008-0000-0F00-0000A9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2" name="正方形/長方形 681">
          <a:extLst>
            <a:ext uri="{FF2B5EF4-FFF2-40B4-BE49-F238E27FC236}">
              <a16:creationId xmlns:a16="http://schemas.microsoft.com/office/drawing/2014/main" id="{00000000-0008-0000-0F00-0000AA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3" name="テキスト ボックス 682">
          <a:extLst>
            <a:ext uri="{FF2B5EF4-FFF2-40B4-BE49-F238E27FC236}">
              <a16:creationId xmlns:a16="http://schemas.microsoft.com/office/drawing/2014/main" id="{00000000-0008-0000-0F00-0000AB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4" name="直線コネクタ 683">
          <a:extLst>
            <a:ext uri="{FF2B5EF4-FFF2-40B4-BE49-F238E27FC236}">
              <a16:creationId xmlns:a16="http://schemas.microsoft.com/office/drawing/2014/main" id="{00000000-0008-0000-0F00-0000AC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85" name="直線コネクタ 684">
          <a:extLst>
            <a:ext uri="{FF2B5EF4-FFF2-40B4-BE49-F238E27FC236}">
              <a16:creationId xmlns:a16="http://schemas.microsoft.com/office/drawing/2014/main" id="{00000000-0008-0000-0F00-0000AD020000}"/>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86" name="テキスト ボックス 685">
          <a:extLst>
            <a:ext uri="{FF2B5EF4-FFF2-40B4-BE49-F238E27FC236}">
              <a16:creationId xmlns:a16="http://schemas.microsoft.com/office/drawing/2014/main" id="{00000000-0008-0000-0F00-0000AE020000}"/>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87" name="直線コネクタ 686">
          <a:extLst>
            <a:ext uri="{FF2B5EF4-FFF2-40B4-BE49-F238E27FC236}">
              <a16:creationId xmlns:a16="http://schemas.microsoft.com/office/drawing/2014/main" id="{00000000-0008-0000-0F00-0000AF020000}"/>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88" name="テキスト ボックス 687">
          <a:extLst>
            <a:ext uri="{FF2B5EF4-FFF2-40B4-BE49-F238E27FC236}">
              <a16:creationId xmlns:a16="http://schemas.microsoft.com/office/drawing/2014/main" id="{00000000-0008-0000-0F00-0000B0020000}"/>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89" name="直線コネクタ 688">
          <a:extLst>
            <a:ext uri="{FF2B5EF4-FFF2-40B4-BE49-F238E27FC236}">
              <a16:creationId xmlns:a16="http://schemas.microsoft.com/office/drawing/2014/main" id="{00000000-0008-0000-0F00-0000B1020000}"/>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90" name="テキスト ボックス 689">
          <a:extLst>
            <a:ext uri="{FF2B5EF4-FFF2-40B4-BE49-F238E27FC236}">
              <a16:creationId xmlns:a16="http://schemas.microsoft.com/office/drawing/2014/main" id="{00000000-0008-0000-0F00-0000B2020000}"/>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91" name="直線コネクタ 690">
          <a:extLst>
            <a:ext uri="{FF2B5EF4-FFF2-40B4-BE49-F238E27FC236}">
              <a16:creationId xmlns:a16="http://schemas.microsoft.com/office/drawing/2014/main" id="{00000000-0008-0000-0F00-0000B3020000}"/>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92" name="テキスト ボックス 691">
          <a:extLst>
            <a:ext uri="{FF2B5EF4-FFF2-40B4-BE49-F238E27FC236}">
              <a16:creationId xmlns:a16="http://schemas.microsoft.com/office/drawing/2014/main" id="{00000000-0008-0000-0F00-0000B4020000}"/>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93" name="直線コネクタ 692">
          <a:extLst>
            <a:ext uri="{FF2B5EF4-FFF2-40B4-BE49-F238E27FC236}">
              <a16:creationId xmlns:a16="http://schemas.microsoft.com/office/drawing/2014/main" id="{00000000-0008-0000-0F00-0000B5020000}"/>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94" name="テキスト ボックス 693">
          <a:extLst>
            <a:ext uri="{FF2B5EF4-FFF2-40B4-BE49-F238E27FC236}">
              <a16:creationId xmlns:a16="http://schemas.microsoft.com/office/drawing/2014/main" id="{00000000-0008-0000-0F00-0000B6020000}"/>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95" name="直線コネクタ 694">
          <a:extLst>
            <a:ext uri="{FF2B5EF4-FFF2-40B4-BE49-F238E27FC236}">
              <a16:creationId xmlns:a16="http://schemas.microsoft.com/office/drawing/2014/main" id="{00000000-0008-0000-0F00-0000B7020000}"/>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96" name="テキスト ボックス 695">
          <a:extLst>
            <a:ext uri="{FF2B5EF4-FFF2-40B4-BE49-F238E27FC236}">
              <a16:creationId xmlns:a16="http://schemas.microsoft.com/office/drawing/2014/main" id="{00000000-0008-0000-0F00-0000B8020000}"/>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7" name="直線コネクタ 696">
          <a:extLst>
            <a:ext uri="{FF2B5EF4-FFF2-40B4-BE49-F238E27FC236}">
              <a16:creationId xmlns:a16="http://schemas.microsoft.com/office/drawing/2014/main" id="{00000000-0008-0000-0F00-0000B9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8" name="テキスト ボックス 697">
          <a:extLst>
            <a:ext uri="{FF2B5EF4-FFF2-40B4-BE49-F238E27FC236}">
              <a16:creationId xmlns:a16="http://schemas.microsoft.com/office/drawing/2014/main" id="{00000000-0008-0000-0F00-0000BA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9" name="【消防施設】&#10;一人当たり面積グラフ枠">
          <a:extLst>
            <a:ext uri="{FF2B5EF4-FFF2-40B4-BE49-F238E27FC236}">
              <a16:creationId xmlns:a16="http://schemas.microsoft.com/office/drawing/2014/main" id="{00000000-0008-0000-0F00-0000BB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74023</xdr:rowOff>
    </xdr:from>
    <xdr:to>
      <xdr:col>116</xdr:col>
      <xdr:colOff>62864</xdr:colOff>
      <xdr:row>86</xdr:row>
      <xdr:rowOff>150223</xdr:rowOff>
    </xdr:to>
    <xdr:cxnSp macro="">
      <xdr:nvCxnSpPr>
        <xdr:cNvPr id="700" name="直線コネクタ 699">
          <a:extLst>
            <a:ext uri="{FF2B5EF4-FFF2-40B4-BE49-F238E27FC236}">
              <a16:creationId xmlns:a16="http://schemas.microsoft.com/office/drawing/2014/main" id="{00000000-0008-0000-0F00-0000BC020000}"/>
            </a:ext>
          </a:extLst>
        </xdr:cNvPr>
        <xdr:cNvCxnSpPr/>
      </xdr:nvCxnSpPr>
      <xdr:spPr>
        <a:xfrm flipV="1">
          <a:off x="22160864" y="13447123"/>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154050</xdr:rowOff>
    </xdr:from>
    <xdr:ext cx="469744" cy="259045"/>
    <xdr:sp macro="" textlink="">
      <xdr:nvSpPr>
        <xdr:cNvPr id="701" name="【消防施設】&#10;一人当たり面積最小値テキスト">
          <a:extLst>
            <a:ext uri="{FF2B5EF4-FFF2-40B4-BE49-F238E27FC236}">
              <a16:creationId xmlns:a16="http://schemas.microsoft.com/office/drawing/2014/main" id="{00000000-0008-0000-0F00-0000BD020000}"/>
            </a:ext>
          </a:extLst>
        </xdr:cNvPr>
        <xdr:cNvSpPr txBox="1"/>
      </xdr:nvSpPr>
      <xdr:spPr>
        <a:xfrm>
          <a:off x="22199600" y="14898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150223</xdr:rowOff>
    </xdr:from>
    <xdr:to>
      <xdr:col>116</xdr:col>
      <xdr:colOff>152400</xdr:colOff>
      <xdr:row>86</xdr:row>
      <xdr:rowOff>150223</xdr:rowOff>
    </xdr:to>
    <xdr:cxnSp macro="">
      <xdr:nvCxnSpPr>
        <xdr:cNvPr id="702" name="直線コネクタ 701">
          <a:extLst>
            <a:ext uri="{FF2B5EF4-FFF2-40B4-BE49-F238E27FC236}">
              <a16:creationId xmlns:a16="http://schemas.microsoft.com/office/drawing/2014/main" id="{00000000-0008-0000-0F00-0000BE020000}"/>
            </a:ext>
          </a:extLst>
        </xdr:cNvPr>
        <xdr:cNvCxnSpPr/>
      </xdr:nvCxnSpPr>
      <xdr:spPr>
        <a:xfrm>
          <a:off x="22072600" y="14894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20700</xdr:rowOff>
    </xdr:from>
    <xdr:ext cx="469744" cy="259045"/>
    <xdr:sp macro="" textlink="">
      <xdr:nvSpPr>
        <xdr:cNvPr id="703" name="【消防施設】&#10;一人当たり面積最大値テキスト">
          <a:extLst>
            <a:ext uri="{FF2B5EF4-FFF2-40B4-BE49-F238E27FC236}">
              <a16:creationId xmlns:a16="http://schemas.microsoft.com/office/drawing/2014/main" id="{00000000-0008-0000-0F00-0000BF020000}"/>
            </a:ext>
          </a:extLst>
        </xdr:cNvPr>
        <xdr:cNvSpPr txBox="1"/>
      </xdr:nvSpPr>
      <xdr:spPr>
        <a:xfrm>
          <a:off x="22199600" y="13222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74023</xdr:rowOff>
    </xdr:from>
    <xdr:to>
      <xdr:col>116</xdr:col>
      <xdr:colOff>152400</xdr:colOff>
      <xdr:row>78</xdr:row>
      <xdr:rowOff>74023</xdr:rowOff>
    </xdr:to>
    <xdr:cxnSp macro="">
      <xdr:nvCxnSpPr>
        <xdr:cNvPr id="704" name="直線コネクタ 703">
          <a:extLst>
            <a:ext uri="{FF2B5EF4-FFF2-40B4-BE49-F238E27FC236}">
              <a16:creationId xmlns:a16="http://schemas.microsoft.com/office/drawing/2014/main" id="{00000000-0008-0000-0F00-0000C0020000}"/>
            </a:ext>
          </a:extLst>
        </xdr:cNvPr>
        <xdr:cNvCxnSpPr/>
      </xdr:nvCxnSpPr>
      <xdr:spPr>
        <a:xfrm>
          <a:off x="22072600" y="13447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3101</xdr:rowOff>
    </xdr:from>
    <xdr:ext cx="469744" cy="259045"/>
    <xdr:sp macro="" textlink="">
      <xdr:nvSpPr>
        <xdr:cNvPr id="705" name="【消防施設】&#10;一人当たり面積平均値テキスト">
          <a:extLst>
            <a:ext uri="{FF2B5EF4-FFF2-40B4-BE49-F238E27FC236}">
              <a16:creationId xmlns:a16="http://schemas.microsoft.com/office/drawing/2014/main" id="{00000000-0008-0000-0F00-0000C1020000}"/>
            </a:ext>
          </a:extLst>
        </xdr:cNvPr>
        <xdr:cNvSpPr txBox="1"/>
      </xdr:nvSpPr>
      <xdr:spPr>
        <a:xfrm>
          <a:off x="22199600" y="144049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151674</xdr:rowOff>
    </xdr:from>
    <xdr:to>
      <xdr:col>116</xdr:col>
      <xdr:colOff>114300</xdr:colOff>
      <xdr:row>85</xdr:row>
      <xdr:rowOff>81824</xdr:rowOff>
    </xdr:to>
    <xdr:sp macro="" textlink="">
      <xdr:nvSpPr>
        <xdr:cNvPr id="706" name="フローチャート: 判断 705">
          <a:extLst>
            <a:ext uri="{FF2B5EF4-FFF2-40B4-BE49-F238E27FC236}">
              <a16:creationId xmlns:a16="http://schemas.microsoft.com/office/drawing/2014/main" id="{00000000-0008-0000-0F00-0000C2020000}"/>
            </a:ext>
          </a:extLst>
        </xdr:cNvPr>
        <xdr:cNvSpPr/>
      </xdr:nvSpPr>
      <xdr:spPr>
        <a:xfrm>
          <a:off x="22110700" y="14553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163649</xdr:rowOff>
    </xdr:from>
    <xdr:to>
      <xdr:col>112</xdr:col>
      <xdr:colOff>38100</xdr:colOff>
      <xdr:row>85</xdr:row>
      <xdr:rowOff>93799</xdr:rowOff>
    </xdr:to>
    <xdr:sp macro="" textlink="">
      <xdr:nvSpPr>
        <xdr:cNvPr id="707" name="フローチャート: 判断 706">
          <a:extLst>
            <a:ext uri="{FF2B5EF4-FFF2-40B4-BE49-F238E27FC236}">
              <a16:creationId xmlns:a16="http://schemas.microsoft.com/office/drawing/2014/main" id="{00000000-0008-0000-0F00-0000C3020000}"/>
            </a:ext>
          </a:extLst>
        </xdr:cNvPr>
        <xdr:cNvSpPr/>
      </xdr:nvSpPr>
      <xdr:spPr>
        <a:xfrm>
          <a:off x="21272500" y="14565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45538</xdr:rowOff>
    </xdr:from>
    <xdr:to>
      <xdr:col>107</xdr:col>
      <xdr:colOff>101600</xdr:colOff>
      <xdr:row>85</xdr:row>
      <xdr:rowOff>147138</xdr:rowOff>
    </xdr:to>
    <xdr:sp macro="" textlink="">
      <xdr:nvSpPr>
        <xdr:cNvPr id="708" name="フローチャート: 判断 707">
          <a:extLst>
            <a:ext uri="{FF2B5EF4-FFF2-40B4-BE49-F238E27FC236}">
              <a16:creationId xmlns:a16="http://schemas.microsoft.com/office/drawing/2014/main" id="{00000000-0008-0000-0F00-0000C4020000}"/>
            </a:ext>
          </a:extLst>
        </xdr:cNvPr>
        <xdr:cNvSpPr/>
      </xdr:nvSpPr>
      <xdr:spPr>
        <a:xfrm>
          <a:off x="20383500" y="1461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50981</xdr:rowOff>
    </xdr:from>
    <xdr:to>
      <xdr:col>102</xdr:col>
      <xdr:colOff>165100</xdr:colOff>
      <xdr:row>85</xdr:row>
      <xdr:rowOff>152581</xdr:rowOff>
    </xdr:to>
    <xdr:sp macro="" textlink="">
      <xdr:nvSpPr>
        <xdr:cNvPr id="709" name="フローチャート: 判断 708">
          <a:extLst>
            <a:ext uri="{FF2B5EF4-FFF2-40B4-BE49-F238E27FC236}">
              <a16:creationId xmlns:a16="http://schemas.microsoft.com/office/drawing/2014/main" id="{00000000-0008-0000-0F00-0000C5020000}"/>
            </a:ext>
          </a:extLst>
        </xdr:cNvPr>
        <xdr:cNvSpPr/>
      </xdr:nvSpPr>
      <xdr:spPr>
        <a:xfrm>
          <a:off x="19494500" y="14624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57513</xdr:rowOff>
    </xdr:from>
    <xdr:to>
      <xdr:col>98</xdr:col>
      <xdr:colOff>38100</xdr:colOff>
      <xdr:row>85</xdr:row>
      <xdr:rowOff>159113</xdr:rowOff>
    </xdr:to>
    <xdr:sp macro="" textlink="">
      <xdr:nvSpPr>
        <xdr:cNvPr id="710" name="フローチャート: 判断 709">
          <a:extLst>
            <a:ext uri="{FF2B5EF4-FFF2-40B4-BE49-F238E27FC236}">
              <a16:creationId xmlns:a16="http://schemas.microsoft.com/office/drawing/2014/main" id="{00000000-0008-0000-0F00-0000C6020000}"/>
            </a:ext>
          </a:extLst>
        </xdr:cNvPr>
        <xdr:cNvSpPr/>
      </xdr:nvSpPr>
      <xdr:spPr>
        <a:xfrm>
          <a:off x="18605500" y="14630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1" name="テキスト ボックス 710">
          <a:extLst>
            <a:ext uri="{FF2B5EF4-FFF2-40B4-BE49-F238E27FC236}">
              <a16:creationId xmlns:a16="http://schemas.microsoft.com/office/drawing/2014/main" id="{00000000-0008-0000-0F00-0000C7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2" name="テキスト ボックス 711">
          <a:extLst>
            <a:ext uri="{FF2B5EF4-FFF2-40B4-BE49-F238E27FC236}">
              <a16:creationId xmlns:a16="http://schemas.microsoft.com/office/drawing/2014/main" id="{00000000-0008-0000-0F00-0000C8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3" name="テキスト ボックス 712">
          <a:extLst>
            <a:ext uri="{FF2B5EF4-FFF2-40B4-BE49-F238E27FC236}">
              <a16:creationId xmlns:a16="http://schemas.microsoft.com/office/drawing/2014/main" id="{00000000-0008-0000-0F00-0000C9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4" name="テキスト ボックス 713">
          <a:extLst>
            <a:ext uri="{FF2B5EF4-FFF2-40B4-BE49-F238E27FC236}">
              <a16:creationId xmlns:a16="http://schemas.microsoft.com/office/drawing/2014/main" id="{00000000-0008-0000-0F00-0000CA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5" name="テキスト ボックス 714">
          <a:extLst>
            <a:ext uri="{FF2B5EF4-FFF2-40B4-BE49-F238E27FC236}">
              <a16:creationId xmlns:a16="http://schemas.microsoft.com/office/drawing/2014/main" id="{00000000-0008-0000-0F00-0000CB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50981</xdr:rowOff>
    </xdr:from>
    <xdr:to>
      <xdr:col>116</xdr:col>
      <xdr:colOff>114300</xdr:colOff>
      <xdr:row>85</xdr:row>
      <xdr:rowOff>152581</xdr:rowOff>
    </xdr:to>
    <xdr:sp macro="" textlink="">
      <xdr:nvSpPr>
        <xdr:cNvPr id="716" name="楕円 715">
          <a:extLst>
            <a:ext uri="{FF2B5EF4-FFF2-40B4-BE49-F238E27FC236}">
              <a16:creationId xmlns:a16="http://schemas.microsoft.com/office/drawing/2014/main" id="{00000000-0008-0000-0F00-0000CC020000}"/>
            </a:ext>
          </a:extLst>
        </xdr:cNvPr>
        <xdr:cNvSpPr/>
      </xdr:nvSpPr>
      <xdr:spPr>
        <a:xfrm>
          <a:off x="22110700" y="14624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29408</xdr:rowOff>
    </xdr:from>
    <xdr:ext cx="469744" cy="259045"/>
    <xdr:sp macro="" textlink="">
      <xdr:nvSpPr>
        <xdr:cNvPr id="717" name="【消防施設】&#10;一人当たり面積該当値テキスト">
          <a:extLst>
            <a:ext uri="{FF2B5EF4-FFF2-40B4-BE49-F238E27FC236}">
              <a16:creationId xmlns:a16="http://schemas.microsoft.com/office/drawing/2014/main" id="{00000000-0008-0000-0F00-0000CD020000}"/>
            </a:ext>
          </a:extLst>
        </xdr:cNvPr>
        <xdr:cNvSpPr txBox="1"/>
      </xdr:nvSpPr>
      <xdr:spPr>
        <a:xfrm>
          <a:off x="22199600" y="14602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73842</xdr:rowOff>
    </xdr:from>
    <xdr:to>
      <xdr:col>112</xdr:col>
      <xdr:colOff>38100</xdr:colOff>
      <xdr:row>86</xdr:row>
      <xdr:rowOff>3992</xdr:rowOff>
    </xdr:to>
    <xdr:sp macro="" textlink="">
      <xdr:nvSpPr>
        <xdr:cNvPr id="718" name="楕円 717">
          <a:extLst>
            <a:ext uri="{FF2B5EF4-FFF2-40B4-BE49-F238E27FC236}">
              <a16:creationId xmlns:a16="http://schemas.microsoft.com/office/drawing/2014/main" id="{00000000-0008-0000-0F00-0000CE020000}"/>
            </a:ext>
          </a:extLst>
        </xdr:cNvPr>
        <xdr:cNvSpPr/>
      </xdr:nvSpPr>
      <xdr:spPr>
        <a:xfrm>
          <a:off x="21272500" y="14647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101781</xdr:rowOff>
    </xdr:from>
    <xdr:to>
      <xdr:col>116</xdr:col>
      <xdr:colOff>63500</xdr:colOff>
      <xdr:row>85</xdr:row>
      <xdr:rowOff>124642</xdr:rowOff>
    </xdr:to>
    <xdr:cxnSp macro="">
      <xdr:nvCxnSpPr>
        <xdr:cNvPr id="719" name="直線コネクタ 718">
          <a:extLst>
            <a:ext uri="{FF2B5EF4-FFF2-40B4-BE49-F238E27FC236}">
              <a16:creationId xmlns:a16="http://schemas.microsoft.com/office/drawing/2014/main" id="{00000000-0008-0000-0F00-0000CF020000}"/>
            </a:ext>
          </a:extLst>
        </xdr:cNvPr>
        <xdr:cNvCxnSpPr/>
      </xdr:nvCxnSpPr>
      <xdr:spPr>
        <a:xfrm flipV="1">
          <a:off x="21323300" y="14675031"/>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81462</xdr:rowOff>
    </xdr:from>
    <xdr:to>
      <xdr:col>107</xdr:col>
      <xdr:colOff>101600</xdr:colOff>
      <xdr:row>86</xdr:row>
      <xdr:rowOff>11612</xdr:rowOff>
    </xdr:to>
    <xdr:sp macro="" textlink="">
      <xdr:nvSpPr>
        <xdr:cNvPr id="720" name="楕円 719">
          <a:extLst>
            <a:ext uri="{FF2B5EF4-FFF2-40B4-BE49-F238E27FC236}">
              <a16:creationId xmlns:a16="http://schemas.microsoft.com/office/drawing/2014/main" id="{00000000-0008-0000-0F00-0000D0020000}"/>
            </a:ext>
          </a:extLst>
        </xdr:cNvPr>
        <xdr:cNvSpPr/>
      </xdr:nvSpPr>
      <xdr:spPr>
        <a:xfrm>
          <a:off x="20383500" y="14654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124642</xdr:rowOff>
    </xdr:from>
    <xdr:to>
      <xdr:col>111</xdr:col>
      <xdr:colOff>177800</xdr:colOff>
      <xdr:row>85</xdr:row>
      <xdr:rowOff>132262</xdr:rowOff>
    </xdr:to>
    <xdr:cxnSp macro="">
      <xdr:nvCxnSpPr>
        <xdr:cNvPr id="721" name="直線コネクタ 720">
          <a:extLst>
            <a:ext uri="{FF2B5EF4-FFF2-40B4-BE49-F238E27FC236}">
              <a16:creationId xmlns:a16="http://schemas.microsoft.com/office/drawing/2014/main" id="{00000000-0008-0000-0F00-0000D1020000}"/>
            </a:ext>
          </a:extLst>
        </xdr:cNvPr>
        <xdr:cNvCxnSpPr/>
      </xdr:nvCxnSpPr>
      <xdr:spPr>
        <a:xfrm flipV="1">
          <a:off x="20434300" y="14697892"/>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98879</xdr:rowOff>
    </xdr:from>
    <xdr:to>
      <xdr:col>102</xdr:col>
      <xdr:colOff>165100</xdr:colOff>
      <xdr:row>86</xdr:row>
      <xdr:rowOff>29029</xdr:rowOff>
    </xdr:to>
    <xdr:sp macro="" textlink="">
      <xdr:nvSpPr>
        <xdr:cNvPr id="722" name="楕円 721">
          <a:extLst>
            <a:ext uri="{FF2B5EF4-FFF2-40B4-BE49-F238E27FC236}">
              <a16:creationId xmlns:a16="http://schemas.microsoft.com/office/drawing/2014/main" id="{00000000-0008-0000-0F00-0000D2020000}"/>
            </a:ext>
          </a:extLst>
        </xdr:cNvPr>
        <xdr:cNvSpPr/>
      </xdr:nvSpPr>
      <xdr:spPr>
        <a:xfrm>
          <a:off x="19494500" y="14672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132262</xdr:rowOff>
    </xdr:from>
    <xdr:to>
      <xdr:col>107</xdr:col>
      <xdr:colOff>50800</xdr:colOff>
      <xdr:row>85</xdr:row>
      <xdr:rowOff>149679</xdr:rowOff>
    </xdr:to>
    <xdr:cxnSp macro="">
      <xdr:nvCxnSpPr>
        <xdr:cNvPr id="723" name="直線コネクタ 722">
          <a:extLst>
            <a:ext uri="{FF2B5EF4-FFF2-40B4-BE49-F238E27FC236}">
              <a16:creationId xmlns:a16="http://schemas.microsoft.com/office/drawing/2014/main" id="{00000000-0008-0000-0F00-0000D3020000}"/>
            </a:ext>
          </a:extLst>
        </xdr:cNvPr>
        <xdr:cNvCxnSpPr/>
      </xdr:nvCxnSpPr>
      <xdr:spPr>
        <a:xfrm flipV="1">
          <a:off x="19545300" y="14705512"/>
          <a:ext cx="889000" cy="17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98879</xdr:rowOff>
    </xdr:from>
    <xdr:to>
      <xdr:col>98</xdr:col>
      <xdr:colOff>38100</xdr:colOff>
      <xdr:row>86</xdr:row>
      <xdr:rowOff>29029</xdr:rowOff>
    </xdr:to>
    <xdr:sp macro="" textlink="">
      <xdr:nvSpPr>
        <xdr:cNvPr id="724" name="楕円 723">
          <a:extLst>
            <a:ext uri="{FF2B5EF4-FFF2-40B4-BE49-F238E27FC236}">
              <a16:creationId xmlns:a16="http://schemas.microsoft.com/office/drawing/2014/main" id="{00000000-0008-0000-0F00-0000D4020000}"/>
            </a:ext>
          </a:extLst>
        </xdr:cNvPr>
        <xdr:cNvSpPr/>
      </xdr:nvSpPr>
      <xdr:spPr>
        <a:xfrm>
          <a:off x="18605500" y="14672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149679</xdr:rowOff>
    </xdr:from>
    <xdr:to>
      <xdr:col>102</xdr:col>
      <xdr:colOff>114300</xdr:colOff>
      <xdr:row>85</xdr:row>
      <xdr:rowOff>149679</xdr:rowOff>
    </xdr:to>
    <xdr:cxnSp macro="">
      <xdr:nvCxnSpPr>
        <xdr:cNvPr id="725" name="直線コネクタ 724">
          <a:extLst>
            <a:ext uri="{FF2B5EF4-FFF2-40B4-BE49-F238E27FC236}">
              <a16:creationId xmlns:a16="http://schemas.microsoft.com/office/drawing/2014/main" id="{00000000-0008-0000-0F00-0000D5020000}"/>
            </a:ext>
          </a:extLst>
        </xdr:cNvPr>
        <xdr:cNvCxnSpPr/>
      </xdr:nvCxnSpPr>
      <xdr:spPr>
        <a:xfrm>
          <a:off x="18656300" y="147229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110326</xdr:rowOff>
    </xdr:from>
    <xdr:ext cx="469744" cy="259045"/>
    <xdr:sp macro="" textlink="">
      <xdr:nvSpPr>
        <xdr:cNvPr id="726" name="n_1aveValue【消防施設】&#10;一人当たり面積">
          <a:extLst>
            <a:ext uri="{FF2B5EF4-FFF2-40B4-BE49-F238E27FC236}">
              <a16:creationId xmlns:a16="http://schemas.microsoft.com/office/drawing/2014/main" id="{00000000-0008-0000-0F00-0000D6020000}"/>
            </a:ext>
          </a:extLst>
        </xdr:cNvPr>
        <xdr:cNvSpPr txBox="1"/>
      </xdr:nvSpPr>
      <xdr:spPr>
        <a:xfrm>
          <a:off x="21075727" y="14340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163665</xdr:rowOff>
    </xdr:from>
    <xdr:ext cx="469744" cy="259045"/>
    <xdr:sp macro="" textlink="">
      <xdr:nvSpPr>
        <xdr:cNvPr id="727" name="n_2aveValue【消防施設】&#10;一人当たり面積">
          <a:extLst>
            <a:ext uri="{FF2B5EF4-FFF2-40B4-BE49-F238E27FC236}">
              <a16:creationId xmlns:a16="http://schemas.microsoft.com/office/drawing/2014/main" id="{00000000-0008-0000-0F00-0000D7020000}"/>
            </a:ext>
          </a:extLst>
        </xdr:cNvPr>
        <xdr:cNvSpPr txBox="1"/>
      </xdr:nvSpPr>
      <xdr:spPr>
        <a:xfrm>
          <a:off x="20199427" y="14394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169108</xdr:rowOff>
    </xdr:from>
    <xdr:ext cx="469744" cy="259045"/>
    <xdr:sp macro="" textlink="">
      <xdr:nvSpPr>
        <xdr:cNvPr id="728" name="n_3aveValue【消防施設】&#10;一人当たり面積">
          <a:extLst>
            <a:ext uri="{FF2B5EF4-FFF2-40B4-BE49-F238E27FC236}">
              <a16:creationId xmlns:a16="http://schemas.microsoft.com/office/drawing/2014/main" id="{00000000-0008-0000-0F00-0000D8020000}"/>
            </a:ext>
          </a:extLst>
        </xdr:cNvPr>
        <xdr:cNvSpPr txBox="1"/>
      </xdr:nvSpPr>
      <xdr:spPr>
        <a:xfrm>
          <a:off x="19310427" y="14399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4190</xdr:rowOff>
    </xdr:from>
    <xdr:ext cx="469744" cy="259045"/>
    <xdr:sp macro="" textlink="">
      <xdr:nvSpPr>
        <xdr:cNvPr id="729" name="n_4aveValue【消防施設】&#10;一人当たり面積">
          <a:extLst>
            <a:ext uri="{FF2B5EF4-FFF2-40B4-BE49-F238E27FC236}">
              <a16:creationId xmlns:a16="http://schemas.microsoft.com/office/drawing/2014/main" id="{00000000-0008-0000-0F00-0000D9020000}"/>
            </a:ext>
          </a:extLst>
        </xdr:cNvPr>
        <xdr:cNvSpPr txBox="1"/>
      </xdr:nvSpPr>
      <xdr:spPr>
        <a:xfrm>
          <a:off x="18421427" y="14405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166569</xdr:rowOff>
    </xdr:from>
    <xdr:ext cx="469744" cy="259045"/>
    <xdr:sp macro="" textlink="">
      <xdr:nvSpPr>
        <xdr:cNvPr id="730" name="n_1mainValue【消防施設】&#10;一人当たり面積">
          <a:extLst>
            <a:ext uri="{FF2B5EF4-FFF2-40B4-BE49-F238E27FC236}">
              <a16:creationId xmlns:a16="http://schemas.microsoft.com/office/drawing/2014/main" id="{00000000-0008-0000-0F00-0000DA020000}"/>
            </a:ext>
          </a:extLst>
        </xdr:cNvPr>
        <xdr:cNvSpPr txBox="1"/>
      </xdr:nvSpPr>
      <xdr:spPr>
        <a:xfrm>
          <a:off x="21075727" y="14739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2739</xdr:rowOff>
    </xdr:from>
    <xdr:ext cx="469744" cy="259045"/>
    <xdr:sp macro="" textlink="">
      <xdr:nvSpPr>
        <xdr:cNvPr id="731" name="n_2mainValue【消防施設】&#10;一人当たり面積">
          <a:extLst>
            <a:ext uri="{FF2B5EF4-FFF2-40B4-BE49-F238E27FC236}">
              <a16:creationId xmlns:a16="http://schemas.microsoft.com/office/drawing/2014/main" id="{00000000-0008-0000-0F00-0000DB020000}"/>
            </a:ext>
          </a:extLst>
        </xdr:cNvPr>
        <xdr:cNvSpPr txBox="1"/>
      </xdr:nvSpPr>
      <xdr:spPr>
        <a:xfrm>
          <a:off x="20199427" y="14747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20156</xdr:rowOff>
    </xdr:from>
    <xdr:ext cx="469744" cy="259045"/>
    <xdr:sp macro="" textlink="">
      <xdr:nvSpPr>
        <xdr:cNvPr id="732" name="n_3mainValue【消防施設】&#10;一人当たり面積">
          <a:extLst>
            <a:ext uri="{FF2B5EF4-FFF2-40B4-BE49-F238E27FC236}">
              <a16:creationId xmlns:a16="http://schemas.microsoft.com/office/drawing/2014/main" id="{00000000-0008-0000-0F00-0000DC020000}"/>
            </a:ext>
          </a:extLst>
        </xdr:cNvPr>
        <xdr:cNvSpPr txBox="1"/>
      </xdr:nvSpPr>
      <xdr:spPr>
        <a:xfrm>
          <a:off x="19310427" y="14764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20156</xdr:rowOff>
    </xdr:from>
    <xdr:ext cx="469744" cy="259045"/>
    <xdr:sp macro="" textlink="">
      <xdr:nvSpPr>
        <xdr:cNvPr id="733" name="n_4mainValue【消防施設】&#10;一人当たり面積">
          <a:extLst>
            <a:ext uri="{FF2B5EF4-FFF2-40B4-BE49-F238E27FC236}">
              <a16:creationId xmlns:a16="http://schemas.microsoft.com/office/drawing/2014/main" id="{00000000-0008-0000-0F00-0000DD020000}"/>
            </a:ext>
          </a:extLst>
        </xdr:cNvPr>
        <xdr:cNvSpPr txBox="1"/>
      </xdr:nvSpPr>
      <xdr:spPr>
        <a:xfrm>
          <a:off x="18421427" y="14764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4" name="正方形/長方形 733">
          <a:extLst>
            <a:ext uri="{FF2B5EF4-FFF2-40B4-BE49-F238E27FC236}">
              <a16:creationId xmlns:a16="http://schemas.microsoft.com/office/drawing/2014/main" id="{00000000-0008-0000-0F00-0000DE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5" name="正方形/長方形 734">
          <a:extLst>
            <a:ext uri="{FF2B5EF4-FFF2-40B4-BE49-F238E27FC236}">
              <a16:creationId xmlns:a16="http://schemas.microsoft.com/office/drawing/2014/main" id="{00000000-0008-0000-0F00-0000DF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6" name="正方形/長方形 735">
          <a:extLst>
            <a:ext uri="{FF2B5EF4-FFF2-40B4-BE49-F238E27FC236}">
              <a16:creationId xmlns:a16="http://schemas.microsoft.com/office/drawing/2014/main" id="{00000000-0008-0000-0F00-0000E0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7" name="正方形/長方形 736">
          <a:extLst>
            <a:ext uri="{FF2B5EF4-FFF2-40B4-BE49-F238E27FC236}">
              <a16:creationId xmlns:a16="http://schemas.microsoft.com/office/drawing/2014/main" id="{00000000-0008-0000-0F00-0000E1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8" name="正方形/長方形 737">
          <a:extLst>
            <a:ext uri="{FF2B5EF4-FFF2-40B4-BE49-F238E27FC236}">
              <a16:creationId xmlns:a16="http://schemas.microsoft.com/office/drawing/2014/main" id="{00000000-0008-0000-0F00-0000E2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9" name="正方形/長方形 738">
          <a:extLst>
            <a:ext uri="{FF2B5EF4-FFF2-40B4-BE49-F238E27FC236}">
              <a16:creationId xmlns:a16="http://schemas.microsoft.com/office/drawing/2014/main" id="{00000000-0008-0000-0F00-0000E3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0" name="正方形/長方形 739">
          <a:extLst>
            <a:ext uri="{FF2B5EF4-FFF2-40B4-BE49-F238E27FC236}">
              <a16:creationId xmlns:a16="http://schemas.microsoft.com/office/drawing/2014/main" id="{00000000-0008-0000-0F00-0000E4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1" name="正方形/長方形 740">
          <a:extLst>
            <a:ext uri="{FF2B5EF4-FFF2-40B4-BE49-F238E27FC236}">
              <a16:creationId xmlns:a16="http://schemas.microsoft.com/office/drawing/2014/main" id="{00000000-0008-0000-0F00-0000E5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2" name="テキスト ボックス 741">
          <a:extLst>
            <a:ext uri="{FF2B5EF4-FFF2-40B4-BE49-F238E27FC236}">
              <a16:creationId xmlns:a16="http://schemas.microsoft.com/office/drawing/2014/main" id="{00000000-0008-0000-0F00-0000E6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3" name="直線コネクタ 742">
          <a:extLst>
            <a:ext uri="{FF2B5EF4-FFF2-40B4-BE49-F238E27FC236}">
              <a16:creationId xmlns:a16="http://schemas.microsoft.com/office/drawing/2014/main" id="{00000000-0008-0000-0F00-0000E7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4" name="テキスト ボックス 743">
          <a:extLst>
            <a:ext uri="{FF2B5EF4-FFF2-40B4-BE49-F238E27FC236}">
              <a16:creationId xmlns:a16="http://schemas.microsoft.com/office/drawing/2014/main" id="{00000000-0008-0000-0F00-0000E8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5" name="直線コネクタ 744">
          <a:extLst>
            <a:ext uri="{FF2B5EF4-FFF2-40B4-BE49-F238E27FC236}">
              <a16:creationId xmlns:a16="http://schemas.microsoft.com/office/drawing/2014/main" id="{00000000-0008-0000-0F00-0000E9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46" name="テキスト ボックス 745">
          <a:extLst>
            <a:ext uri="{FF2B5EF4-FFF2-40B4-BE49-F238E27FC236}">
              <a16:creationId xmlns:a16="http://schemas.microsoft.com/office/drawing/2014/main" id="{00000000-0008-0000-0F00-0000EA02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47" name="直線コネクタ 746">
          <a:extLst>
            <a:ext uri="{FF2B5EF4-FFF2-40B4-BE49-F238E27FC236}">
              <a16:creationId xmlns:a16="http://schemas.microsoft.com/office/drawing/2014/main" id="{00000000-0008-0000-0F00-0000EB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48" name="テキスト ボックス 747">
          <a:extLst>
            <a:ext uri="{FF2B5EF4-FFF2-40B4-BE49-F238E27FC236}">
              <a16:creationId xmlns:a16="http://schemas.microsoft.com/office/drawing/2014/main" id="{00000000-0008-0000-0F00-0000EC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49" name="直線コネクタ 748">
          <a:extLst>
            <a:ext uri="{FF2B5EF4-FFF2-40B4-BE49-F238E27FC236}">
              <a16:creationId xmlns:a16="http://schemas.microsoft.com/office/drawing/2014/main" id="{00000000-0008-0000-0F00-0000ED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0" name="テキスト ボックス 749">
          <a:extLst>
            <a:ext uri="{FF2B5EF4-FFF2-40B4-BE49-F238E27FC236}">
              <a16:creationId xmlns:a16="http://schemas.microsoft.com/office/drawing/2014/main" id="{00000000-0008-0000-0F00-0000EE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1" name="直線コネクタ 750">
          <a:extLst>
            <a:ext uri="{FF2B5EF4-FFF2-40B4-BE49-F238E27FC236}">
              <a16:creationId xmlns:a16="http://schemas.microsoft.com/office/drawing/2014/main" id="{00000000-0008-0000-0F00-0000EF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2" name="テキスト ボックス 751">
          <a:extLst>
            <a:ext uri="{FF2B5EF4-FFF2-40B4-BE49-F238E27FC236}">
              <a16:creationId xmlns:a16="http://schemas.microsoft.com/office/drawing/2014/main" id="{00000000-0008-0000-0F00-0000F0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3" name="直線コネクタ 752">
          <a:extLst>
            <a:ext uri="{FF2B5EF4-FFF2-40B4-BE49-F238E27FC236}">
              <a16:creationId xmlns:a16="http://schemas.microsoft.com/office/drawing/2014/main" id="{00000000-0008-0000-0F00-0000F1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4" name="テキスト ボックス 753">
          <a:extLst>
            <a:ext uri="{FF2B5EF4-FFF2-40B4-BE49-F238E27FC236}">
              <a16:creationId xmlns:a16="http://schemas.microsoft.com/office/drawing/2014/main" id="{00000000-0008-0000-0F00-0000F2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5" name="直線コネクタ 754">
          <a:extLst>
            <a:ext uri="{FF2B5EF4-FFF2-40B4-BE49-F238E27FC236}">
              <a16:creationId xmlns:a16="http://schemas.microsoft.com/office/drawing/2014/main" id="{00000000-0008-0000-0F00-0000F3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56" name="テキスト ボックス 755">
          <a:extLst>
            <a:ext uri="{FF2B5EF4-FFF2-40B4-BE49-F238E27FC236}">
              <a16:creationId xmlns:a16="http://schemas.microsoft.com/office/drawing/2014/main" id="{00000000-0008-0000-0F00-0000F402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7" name="直線コネクタ 756">
          <a:extLst>
            <a:ext uri="{FF2B5EF4-FFF2-40B4-BE49-F238E27FC236}">
              <a16:creationId xmlns:a16="http://schemas.microsoft.com/office/drawing/2014/main" id="{00000000-0008-0000-0F00-0000F5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8" name="【庁舎】&#10;有形固定資産減価償却率グラフ枠">
          <a:extLst>
            <a:ext uri="{FF2B5EF4-FFF2-40B4-BE49-F238E27FC236}">
              <a16:creationId xmlns:a16="http://schemas.microsoft.com/office/drawing/2014/main" id="{00000000-0008-0000-0F00-0000F6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10886</xdr:rowOff>
    </xdr:from>
    <xdr:to>
      <xdr:col>85</xdr:col>
      <xdr:colOff>126364</xdr:colOff>
      <xdr:row>109</xdr:row>
      <xdr:rowOff>35379</xdr:rowOff>
    </xdr:to>
    <xdr:cxnSp macro="">
      <xdr:nvCxnSpPr>
        <xdr:cNvPr id="759" name="直線コネクタ 758">
          <a:extLst>
            <a:ext uri="{FF2B5EF4-FFF2-40B4-BE49-F238E27FC236}">
              <a16:creationId xmlns:a16="http://schemas.microsoft.com/office/drawing/2014/main" id="{00000000-0008-0000-0F00-0000F7020000}"/>
            </a:ext>
          </a:extLst>
        </xdr:cNvPr>
        <xdr:cNvCxnSpPr/>
      </xdr:nvCxnSpPr>
      <xdr:spPr>
        <a:xfrm flipV="1">
          <a:off x="16318864" y="17155886"/>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0" name="【庁舎】&#10;有形固定資産減価償却率最小値テキスト">
          <a:extLst>
            <a:ext uri="{FF2B5EF4-FFF2-40B4-BE49-F238E27FC236}">
              <a16:creationId xmlns:a16="http://schemas.microsoft.com/office/drawing/2014/main" id="{00000000-0008-0000-0F00-0000F8020000}"/>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61" name="直線コネクタ 760">
          <a:extLst>
            <a:ext uri="{FF2B5EF4-FFF2-40B4-BE49-F238E27FC236}">
              <a16:creationId xmlns:a16="http://schemas.microsoft.com/office/drawing/2014/main" id="{00000000-0008-0000-0F00-0000F9020000}"/>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129013</xdr:rowOff>
    </xdr:from>
    <xdr:ext cx="340478" cy="259045"/>
    <xdr:sp macro="" textlink="">
      <xdr:nvSpPr>
        <xdr:cNvPr id="762" name="【庁舎】&#10;有形固定資産減価償却率最大値テキスト">
          <a:extLst>
            <a:ext uri="{FF2B5EF4-FFF2-40B4-BE49-F238E27FC236}">
              <a16:creationId xmlns:a16="http://schemas.microsoft.com/office/drawing/2014/main" id="{00000000-0008-0000-0F00-0000FA020000}"/>
            </a:ext>
          </a:extLst>
        </xdr:cNvPr>
        <xdr:cNvSpPr txBox="1"/>
      </xdr:nvSpPr>
      <xdr:spPr>
        <a:xfrm>
          <a:off x="16357600" y="169311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10886</xdr:rowOff>
    </xdr:from>
    <xdr:to>
      <xdr:col>86</xdr:col>
      <xdr:colOff>25400</xdr:colOff>
      <xdr:row>100</xdr:row>
      <xdr:rowOff>10886</xdr:rowOff>
    </xdr:to>
    <xdr:cxnSp macro="">
      <xdr:nvCxnSpPr>
        <xdr:cNvPr id="763" name="直線コネクタ 762">
          <a:extLst>
            <a:ext uri="{FF2B5EF4-FFF2-40B4-BE49-F238E27FC236}">
              <a16:creationId xmlns:a16="http://schemas.microsoft.com/office/drawing/2014/main" id="{00000000-0008-0000-0F00-0000FB020000}"/>
            </a:ext>
          </a:extLst>
        </xdr:cNvPr>
        <xdr:cNvCxnSpPr/>
      </xdr:nvCxnSpPr>
      <xdr:spPr>
        <a:xfrm>
          <a:off x="16230600" y="1715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142620</xdr:rowOff>
    </xdr:from>
    <xdr:ext cx="405111" cy="259045"/>
    <xdr:sp macro="" textlink="">
      <xdr:nvSpPr>
        <xdr:cNvPr id="764" name="【庁舎】&#10;有形固定資産減価償却率平均値テキスト">
          <a:extLst>
            <a:ext uri="{FF2B5EF4-FFF2-40B4-BE49-F238E27FC236}">
              <a16:creationId xmlns:a16="http://schemas.microsoft.com/office/drawing/2014/main" id="{00000000-0008-0000-0F00-0000FC020000}"/>
            </a:ext>
          </a:extLst>
        </xdr:cNvPr>
        <xdr:cNvSpPr txBox="1"/>
      </xdr:nvSpPr>
      <xdr:spPr>
        <a:xfrm>
          <a:off x="16357600" y="178019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164193</xdr:rowOff>
    </xdr:from>
    <xdr:to>
      <xdr:col>85</xdr:col>
      <xdr:colOff>177800</xdr:colOff>
      <xdr:row>104</xdr:row>
      <xdr:rowOff>94343</xdr:rowOff>
    </xdr:to>
    <xdr:sp macro="" textlink="">
      <xdr:nvSpPr>
        <xdr:cNvPr id="765" name="フローチャート: 判断 764">
          <a:extLst>
            <a:ext uri="{FF2B5EF4-FFF2-40B4-BE49-F238E27FC236}">
              <a16:creationId xmlns:a16="http://schemas.microsoft.com/office/drawing/2014/main" id="{00000000-0008-0000-0F00-0000FD020000}"/>
            </a:ext>
          </a:extLst>
        </xdr:cNvPr>
        <xdr:cNvSpPr/>
      </xdr:nvSpPr>
      <xdr:spPr>
        <a:xfrm>
          <a:off x="16268700" y="1782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48261</xdr:rowOff>
    </xdr:from>
    <xdr:to>
      <xdr:col>81</xdr:col>
      <xdr:colOff>101600</xdr:colOff>
      <xdr:row>104</xdr:row>
      <xdr:rowOff>149861</xdr:rowOff>
    </xdr:to>
    <xdr:sp macro="" textlink="">
      <xdr:nvSpPr>
        <xdr:cNvPr id="766" name="フローチャート: 判断 765">
          <a:extLst>
            <a:ext uri="{FF2B5EF4-FFF2-40B4-BE49-F238E27FC236}">
              <a16:creationId xmlns:a16="http://schemas.microsoft.com/office/drawing/2014/main" id="{00000000-0008-0000-0F00-0000FE020000}"/>
            </a:ext>
          </a:extLst>
        </xdr:cNvPr>
        <xdr:cNvSpPr/>
      </xdr:nvSpPr>
      <xdr:spPr>
        <a:xfrm>
          <a:off x="15430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90714</xdr:rowOff>
    </xdr:from>
    <xdr:to>
      <xdr:col>76</xdr:col>
      <xdr:colOff>165100</xdr:colOff>
      <xdr:row>105</xdr:row>
      <xdr:rowOff>20864</xdr:rowOff>
    </xdr:to>
    <xdr:sp macro="" textlink="">
      <xdr:nvSpPr>
        <xdr:cNvPr id="767" name="フローチャート: 判断 766">
          <a:extLst>
            <a:ext uri="{FF2B5EF4-FFF2-40B4-BE49-F238E27FC236}">
              <a16:creationId xmlns:a16="http://schemas.microsoft.com/office/drawing/2014/main" id="{00000000-0008-0000-0F00-0000FF020000}"/>
            </a:ext>
          </a:extLst>
        </xdr:cNvPr>
        <xdr:cNvSpPr/>
      </xdr:nvSpPr>
      <xdr:spPr>
        <a:xfrm>
          <a:off x="14541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167458</xdr:rowOff>
    </xdr:from>
    <xdr:to>
      <xdr:col>72</xdr:col>
      <xdr:colOff>38100</xdr:colOff>
      <xdr:row>105</xdr:row>
      <xdr:rowOff>97608</xdr:rowOff>
    </xdr:to>
    <xdr:sp macro="" textlink="">
      <xdr:nvSpPr>
        <xdr:cNvPr id="768" name="フローチャート: 判断 767">
          <a:extLst>
            <a:ext uri="{FF2B5EF4-FFF2-40B4-BE49-F238E27FC236}">
              <a16:creationId xmlns:a16="http://schemas.microsoft.com/office/drawing/2014/main" id="{00000000-0008-0000-0F00-000000030000}"/>
            </a:ext>
          </a:extLst>
        </xdr:cNvPr>
        <xdr:cNvSpPr/>
      </xdr:nvSpPr>
      <xdr:spPr>
        <a:xfrm>
          <a:off x="13652500" y="1799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141332</xdr:rowOff>
    </xdr:from>
    <xdr:to>
      <xdr:col>67</xdr:col>
      <xdr:colOff>101600</xdr:colOff>
      <xdr:row>105</xdr:row>
      <xdr:rowOff>71482</xdr:rowOff>
    </xdr:to>
    <xdr:sp macro="" textlink="">
      <xdr:nvSpPr>
        <xdr:cNvPr id="769" name="フローチャート: 判断 768">
          <a:extLst>
            <a:ext uri="{FF2B5EF4-FFF2-40B4-BE49-F238E27FC236}">
              <a16:creationId xmlns:a16="http://schemas.microsoft.com/office/drawing/2014/main" id="{00000000-0008-0000-0F00-000001030000}"/>
            </a:ext>
          </a:extLst>
        </xdr:cNvPr>
        <xdr:cNvSpPr/>
      </xdr:nvSpPr>
      <xdr:spPr>
        <a:xfrm>
          <a:off x="12763500" y="1797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0" name="テキスト ボックス 769">
          <a:extLst>
            <a:ext uri="{FF2B5EF4-FFF2-40B4-BE49-F238E27FC236}">
              <a16:creationId xmlns:a16="http://schemas.microsoft.com/office/drawing/2014/main" id="{00000000-0008-0000-0F00-000002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1" name="テキスト ボックス 770">
          <a:extLst>
            <a:ext uri="{FF2B5EF4-FFF2-40B4-BE49-F238E27FC236}">
              <a16:creationId xmlns:a16="http://schemas.microsoft.com/office/drawing/2014/main" id="{00000000-0008-0000-0F00-000003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00000000-0008-0000-0F00-000004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00000000-0008-0000-0F00-000005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00000000-0008-0000-0F00-000006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9071</xdr:rowOff>
    </xdr:from>
    <xdr:to>
      <xdr:col>85</xdr:col>
      <xdr:colOff>177800</xdr:colOff>
      <xdr:row>100</xdr:row>
      <xdr:rowOff>110671</xdr:rowOff>
    </xdr:to>
    <xdr:sp macro="" textlink="">
      <xdr:nvSpPr>
        <xdr:cNvPr id="775" name="楕円 774">
          <a:extLst>
            <a:ext uri="{FF2B5EF4-FFF2-40B4-BE49-F238E27FC236}">
              <a16:creationId xmlns:a16="http://schemas.microsoft.com/office/drawing/2014/main" id="{00000000-0008-0000-0F00-000007030000}"/>
            </a:ext>
          </a:extLst>
        </xdr:cNvPr>
        <xdr:cNvSpPr/>
      </xdr:nvSpPr>
      <xdr:spPr>
        <a:xfrm>
          <a:off x="16268700" y="17154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95448</xdr:rowOff>
    </xdr:from>
    <xdr:ext cx="340478" cy="259045"/>
    <xdr:sp macro="" textlink="">
      <xdr:nvSpPr>
        <xdr:cNvPr id="776" name="【庁舎】&#10;有形固定資産減価償却率該当値テキスト">
          <a:extLst>
            <a:ext uri="{FF2B5EF4-FFF2-40B4-BE49-F238E27FC236}">
              <a16:creationId xmlns:a16="http://schemas.microsoft.com/office/drawing/2014/main" id="{00000000-0008-0000-0F00-000008030000}"/>
            </a:ext>
          </a:extLst>
        </xdr:cNvPr>
        <xdr:cNvSpPr txBox="1"/>
      </xdr:nvSpPr>
      <xdr:spPr>
        <a:xfrm>
          <a:off x="16357600" y="170689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146231</xdr:rowOff>
    </xdr:from>
    <xdr:to>
      <xdr:col>81</xdr:col>
      <xdr:colOff>101600</xdr:colOff>
      <xdr:row>100</xdr:row>
      <xdr:rowOff>76381</xdr:rowOff>
    </xdr:to>
    <xdr:sp macro="" textlink="">
      <xdr:nvSpPr>
        <xdr:cNvPr id="777" name="楕円 776">
          <a:extLst>
            <a:ext uri="{FF2B5EF4-FFF2-40B4-BE49-F238E27FC236}">
              <a16:creationId xmlns:a16="http://schemas.microsoft.com/office/drawing/2014/main" id="{00000000-0008-0000-0F00-000009030000}"/>
            </a:ext>
          </a:extLst>
        </xdr:cNvPr>
        <xdr:cNvSpPr/>
      </xdr:nvSpPr>
      <xdr:spPr>
        <a:xfrm>
          <a:off x="15430500" y="1711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25581</xdr:rowOff>
    </xdr:from>
    <xdr:to>
      <xdr:col>85</xdr:col>
      <xdr:colOff>127000</xdr:colOff>
      <xdr:row>100</xdr:row>
      <xdr:rowOff>59871</xdr:rowOff>
    </xdr:to>
    <xdr:cxnSp macro="">
      <xdr:nvCxnSpPr>
        <xdr:cNvPr id="778" name="直線コネクタ 777">
          <a:extLst>
            <a:ext uri="{FF2B5EF4-FFF2-40B4-BE49-F238E27FC236}">
              <a16:creationId xmlns:a16="http://schemas.microsoft.com/office/drawing/2014/main" id="{00000000-0008-0000-0F00-00000A030000}"/>
            </a:ext>
          </a:extLst>
        </xdr:cNvPr>
        <xdr:cNvCxnSpPr/>
      </xdr:nvCxnSpPr>
      <xdr:spPr>
        <a:xfrm>
          <a:off x="15481300" y="17170581"/>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99</xdr:row>
      <xdr:rowOff>110308</xdr:rowOff>
    </xdr:from>
    <xdr:to>
      <xdr:col>76</xdr:col>
      <xdr:colOff>165100</xdr:colOff>
      <xdr:row>100</xdr:row>
      <xdr:rowOff>40458</xdr:rowOff>
    </xdr:to>
    <xdr:sp macro="" textlink="">
      <xdr:nvSpPr>
        <xdr:cNvPr id="779" name="楕円 778">
          <a:extLst>
            <a:ext uri="{FF2B5EF4-FFF2-40B4-BE49-F238E27FC236}">
              <a16:creationId xmlns:a16="http://schemas.microsoft.com/office/drawing/2014/main" id="{00000000-0008-0000-0F00-00000B030000}"/>
            </a:ext>
          </a:extLst>
        </xdr:cNvPr>
        <xdr:cNvSpPr/>
      </xdr:nvSpPr>
      <xdr:spPr>
        <a:xfrm>
          <a:off x="14541500" y="17083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161108</xdr:rowOff>
    </xdr:from>
    <xdr:to>
      <xdr:col>81</xdr:col>
      <xdr:colOff>50800</xdr:colOff>
      <xdr:row>100</xdr:row>
      <xdr:rowOff>25581</xdr:rowOff>
    </xdr:to>
    <xdr:cxnSp macro="">
      <xdr:nvCxnSpPr>
        <xdr:cNvPr id="780" name="直線コネクタ 779">
          <a:extLst>
            <a:ext uri="{FF2B5EF4-FFF2-40B4-BE49-F238E27FC236}">
              <a16:creationId xmlns:a16="http://schemas.microsoft.com/office/drawing/2014/main" id="{00000000-0008-0000-0F00-00000C030000}"/>
            </a:ext>
          </a:extLst>
        </xdr:cNvPr>
        <xdr:cNvCxnSpPr/>
      </xdr:nvCxnSpPr>
      <xdr:spPr>
        <a:xfrm>
          <a:off x="14592300" y="17134658"/>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144599</xdr:rowOff>
    </xdr:from>
    <xdr:to>
      <xdr:col>72</xdr:col>
      <xdr:colOff>38100</xdr:colOff>
      <xdr:row>102</xdr:row>
      <xdr:rowOff>74749</xdr:rowOff>
    </xdr:to>
    <xdr:sp macro="" textlink="">
      <xdr:nvSpPr>
        <xdr:cNvPr id="781" name="楕円 780">
          <a:extLst>
            <a:ext uri="{FF2B5EF4-FFF2-40B4-BE49-F238E27FC236}">
              <a16:creationId xmlns:a16="http://schemas.microsoft.com/office/drawing/2014/main" id="{00000000-0008-0000-0F00-00000D030000}"/>
            </a:ext>
          </a:extLst>
        </xdr:cNvPr>
        <xdr:cNvSpPr/>
      </xdr:nvSpPr>
      <xdr:spPr>
        <a:xfrm>
          <a:off x="13652500" y="17461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99</xdr:row>
      <xdr:rowOff>161108</xdr:rowOff>
    </xdr:from>
    <xdr:to>
      <xdr:col>76</xdr:col>
      <xdr:colOff>114300</xdr:colOff>
      <xdr:row>102</xdr:row>
      <xdr:rowOff>23949</xdr:rowOff>
    </xdr:to>
    <xdr:cxnSp macro="">
      <xdr:nvCxnSpPr>
        <xdr:cNvPr id="782" name="直線コネクタ 781">
          <a:extLst>
            <a:ext uri="{FF2B5EF4-FFF2-40B4-BE49-F238E27FC236}">
              <a16:creationId xmlns:a16="http://schemas.microsoft.com/office/drawing/2014/main" id="{00000000-0008-0000-0F00-00000E030000}"/>
            </a:ext>
          </a:extLst>
        </xdr:cNvPr>
        <xdr:cNvCxnSpPr/>
      </xdr:nvCxnSpPr>
      <xdr:spPr>
        <a:xfrm flipV="1">
          <a:off x="13703300" y="17134658"/>
          <a:ext cx="889000" cy="377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98879</xdr:rowOff>
    </xdr:from>
    <xdr:to>
      <xdr:col>67</xdr:col>
      <xdr:colOff>101600</xdr:colOff>
      <xdr:row>109</xdr:row>
      <xdr:rowOff>29029</xdr:rowOff>
    </xdr:to>
    <xdr:sp macro="" textlink="">
      <xdr:nvSpPr>
        <xdr:cNvPr id="783" name="楕円 782">
          <a:extLst>
            <a:ext uri="{FF2B5EF4-FFF2-40B4-BE49-F238E27FC236}">
              <a16:creationId xmlns:a16="http://schemas.microsoft.com/office/drawing/2014/main" id="{00000000-0008-0000-0F00-00000F030000}"/>
            </a:ext>
          </a:extLst>
        </xdr:cNvPr>
        <xdr:cNvSpPr/>
      </xdr:nvSpPr>
      <xdr:spPr>
        <a:xfrm>
          <a:off x="12763500" y="18615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23949</xdr:rowOff>
    </xdr:from>
    <xdr:to>
      <xdr:col>71</xdr:col>
      <xdr:colOff>177800</xdr:colOff>
      <xdr:row>108</xdr:row>
      <xdr:rowOff>149679</xdr:rowOff>
    </xdr:to>
    <xdr:cxnSp macro="">
      <xdr:nvCxnSpPr>
        <xdr:cNvPr id="784" name="直線コネクタ 783">
          <a:extLst>
            <a:ext uri="{FF2B5EF4-FFF2-40B4-BE49-F238E27FC236}">
              <a16:creationId xmlns:a16="http://schemas.microsoft.com/office/drawing/2014/main" id="{00000000-0008-0000-0F00-000010030000}"/>
            </a:ext>
          </a:extLst>
        </xdr:cNvPr>
        <xdr:cNvCxnSpPr/>
      </xdr:nvCxnSpPr>
      <xdr:spPr>
        <a:xfrm flipV="1">
          <a:off x="12814300" y="17511849"/>
          <a:ext cx="889000" cy="1154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140988</xdr:rowOff>
    </xdr:from>
    <xdr:ext cx="405111" cy="259045"/>
    <xdr:sp macro="" textlink="">
      <xdr:nvSpPr>
        <xdr:cNvPr id="785" name="n_1aveValue【庁舎】&#10;有形固定資産減価償却率">
          <a:extLst>
            <a:ext uri="{FF2B5EF4-FFF2-40B4-BE49-F238E27FC236}">
              <a16:creationId xmlns:a16="http://schemas.microsoft.com/office/drawing/2014/main" id="{00000000-0008-0000-0F00-000011030000}"/>
            </a:ext>
          </a:extLst>
        </xdr:cNvPr>
        <xdr:cNvSpPr txBox="1"/>
      </xdr:nvSpPr>
      <xdr:spPr>
        <a:xfrm>
          <a:off x="15266044" y="1797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11991</xdr:rowOff>
    </xdr:from>
    <xdr:ext cx="405111" cy="259045"/>
    <xdr:sp macro="" textlink="">
      <xdr:nvSpPr>
        <xdr:cNvPr id="786" name="n_2aveValue【庁舎】&#10;有形固定資産減価償却率">
          <a:extLst>
            <a:ext uri="{FF2B5EF4-FFF2-40B4-BE49-F238E27FC236}">
              <a16:creationId xmlns:a16="http://schemas.microsoft.com/office/drawing/2014/main" id="{00000000-0008-0000-0F00-000012030000}"/>
            </a:ext>
          </a:extLst>
        </xdr:cNvPr>
        <xdr:cNvSpPr txBox="1"/>
      </xdr:nvSpPr>
      <xdr:spPr>
        <a:xfrm>
          <a:off x="14389744" y="1801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88735</xdr:rowOff>
    </xdr:from>
    <xdr:ext cx="405111" cy="259045"/>
    <xdr:sp macro="" textlink="">
      <xdr:nvSpPr>
        <xdr:cNvPr id="787" name="n_3aveValue【庁舎】&#10;有形固定資産減価償却率">
          <a:extLst>
            <a:ext uri="{FF2B5EF4-FFF2-40B4-BE49-F238E27FC236}">
              <a16:creationId xmlns:a16="http://schemas.microsoft.com/office/drawing/2014/main" id="{00000000-0008-0000-0F00-000013030000}"/>
            </a:ext>
          </a:extLst>
        </xdr:cNvPr>
        <xdr:cNvSpPr txBox="1"/>
      </xdr:nvSpPr>
      <xdr:spPr>
        <a:xfrm>
          <a:off x="13500744" y="18090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88009</xdr:rowOff>
    </xdr:from>
    <xdr:ext cx="405111" cy="259045"/>
    <xdr:sp macro="" textlink="">
      <xdr:nvSpPr>
        <xdr:cNvPr id="788" name="n_4aveValue【庁舎】&#10;有形固定資産減価償却率">
          <a:extLst>
            <a:ext uri="{FF2B5EF4-FFF2-40B4-BE49-F238E27FC236}">
              <a16:creationId xmlns:a16="http://schemas.microsoft.com/office/drawing/2014/main" id="{00000000-0008-0000-0F00-000014030000}"/>
            </a:ext>
          </a:extLst>
        </xdr:cNvPr>
        <xdr:cNvSpPr txBox="1"/>
      </xdr:nvSpPr>
      <xdr:spPr>
        <a:xfrm>
          <a:off x="12611744" y="17747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58361</xdr:colOff>
      <xdr:row>98</xdr:row>
      <xdr:rowOff>92908</xdr:rowOff>
    </xdr:from>
    <xdr:ext cx="340478" cy="259045"/>
    <xdr:sp macro="" textlink="">
      <xdr:nvSpPr>
        <xdr:cNvPr id="789" name="n_1mainValue【庁舎】&#10;有形固定資産減価償却率">
          <a:extLst>
            <a:ext uri="{FF2B5EF4-FFF2-40B4-BE49-F238E27FC236}">
              <a16:creationId xmlns:a16="http://schemas.microsoft.com/office/drawing/2014/main" id="{00000000-0008-0000-0F00-000015030000}"/>
            </a:ext>
          </a:extLst>
        </xdr:cNvPr>
        <xdr:cNvSpPr txBox="1"/>
      </xdr:nvSpPr>
      <xdr:spPr>
        <a:xfrm>
          <a:off x="15298361" y="1689500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134561</xdr:colOff>
      <xdr:row>98</xdr:row>
      <xdr:rowOff>56985</xdr:rowOff>
    </xdr:from>
    <xdr:ext cx="340478" cy="259045"/>
    <xdr:sp macro="" textlink="">
      <xdr:nvSpPr>
        <xdr:cNvPr id="790" name="n_2mainValue【庁舎】&#10;有形固定資産減価償却率">
          <a:extLst>
            <a:ext uri="{FF2B5EF4-FFF2-40B4-BE49-F238E27FC236}">
              <a16:creationId xmlns:a16="http://schemas.microsoft.com/office/drawing/2014/main" id="{00000000-0008-0000-0F00-000016030000}"/>
            </a:ext>
          </a:extLst>
        </xdr:cNvPr>
        <xdr:cNvSpPr txBox="1"/>
      </xdr:nvSpPr>
      <xdr:spPr>
        <a:xfrm>
          <a:off x="14422061" y="168590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91276</xdr:rowOff>
    </xdr:from>
    <xdr:ext cx="405111" cy="259045"/>
    <xdr:sp macro="" textlink="">
      <xdr:nvSpPr>
        <xdr:cNvPr id="791" name="n_3mainValue【庁舎】&#10;有形固定資産減価償却率">
          <a:extLst>
            <a:ext uri="{FF2B5EF4-FFF2-40B4-BE49-F238E27FC236}">
              <a16:creationId xmlns:a16="http://schemas.microsoft.com/office/drawing/2014/main" id="{00000000-0008-0000-0F00-000017030000}"/>
            </a:ext>
          </a:extLst>
        </xdr:cNvPr>
        <xdr:cNvSpPr txBox="1"/>
      </xdr:nvSpPr>
      <xdr:spPr>
        <a:xfrm>
          <a:off x="13500744" y="17236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109</xdr:row>
      <xdr:rowOff>20156</xdr:rowOff>
    </xdr:from>
    <xdr:ext cx="405111" cy="259045"/>
    <xdr:sp macro="" textlink="">
      <xdr:nvSpPr>
        <xdr:cNvPr id="792" name="n_4mainValue【庁舎】&#10;有形固定資産減価償却率">
          <a:extLst>
            <a:ext uri="{FF2B5EF4-FFF2-40B4-BE49-F238E27FC236}">
              <a16:creationId xmlns:a16="http://schemas.microsoft.com/office/drawing/2014/main" id="{00000000-0008-0000-0F00-000018030000}"/>
            </a:ext>
          </a:extLst>
        </xdr:cNvPr>
        <xdr:cNvSpPr txBox="1"/>
      </xdr:nvSpPr>
      <xdr:spPr>
        <a:xfrm>
          <a:off x="12611744" y="187082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3" name="正方形/長方形 792">
          <a:extLst>
            <a:ext uri="{FF2B5EF4-FFF2-40B4-BE49-F238E27FC236}">
              <a16:creationId xmlns:a16="http://schemas.microsoft.com/office/drawing/2014/main" id="{00000000-0008-0000-0F00-000019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4" name="正方形/長方形 793">
          <a:extLst>
            <a:ext uri="{FF2B5EF4-FFF2-40B4-BE49-F238E27FC236}">
              <a16:creationId xmlns:a16="http://schemas.microsoft.com/office/drawing/2014/main" id="{00000000-0008-0000-0F00-00001A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5" name="正方形/長方形 794">
          <a:extLst>
            <a:ext uri="{FF2B5EF4-FFF2-40B4-BE49-F238E27FC236}">
              <a16:creationId xmlns:a16="http://schemas.microsoft.com/office/drawing/2014/main" id="{00000000-0008-0000-0F00-00001B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6" name="正方形/長方形 795">
          <a:extLst>
            <a:ext uri="{FF2B5EF4-FFF2-40B4-BE49-F238E27FC236}">
              <a16:creationId xmlns:a16="http://schemas.microsoft.com/office/drawing/2014/main" id="{00000000-0008-0000-0F00-00001C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7" name="正方形/長方形 796">
          <a:extLst>
            <a:ext uri="{FF2B5EF4-FFF2-40B4-BE49-F238E27FC236}">
              <a16:creationId xmlns:a16="http://schemas.microsoft.com/office/drawing/2014/main" id="{00000000-0008-0000-0F00-00001D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8" name="正方形/長方形 797">
          <a:extLst>
            <a:ext uri="{FF2B5EF4-FFF2-40B4-BE49-F238E27FC236}">
              <a16:creationId xmlns:a16="http://schemas.microsoft.com/office/drawing/2014/main" id="{00000000-0008-0000-0F00-00001E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9" name="正方形/長方形 798">
          <a:extLst>
            <a:ext uri="{FF2B5EF4-FFF2-40B4-BE49-F238E27FC236}">
              <a16:creationId xmlns:a16="http://schemas.microsoft.com/office/drawing/2014/main" id="{00000000-0008-0000-0F00-00001F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0" name="正方形/長方形 799">
          <a:extLst>
            <a:ext uri="{FF2B5EF4-FFF2-40B4-BE49-F238E27FC236}">
              <a16:creationId xmlns:a16="http://schemas.microsoft.com/office/drawing/2014/main" id="{00000000-0008-0000-0F00-000020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1" name="テキスト ボックス 800">
          <a:extLst>
            <a:ext uri="{FF2B5EF4-FFF2-40B4-BE49-F238E27FC236}">
              <a16:creationId xmlns:a16="http://schemas.microsoft.com/office/drawing/2014/main" id="{00000000-0008-0000-0F00-000021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2" name="直線コネクタ 801">
          <a:extLst>
            <a:ext uri="{FF2B5EF4-FFF2-40B4-BE49-F238E27FC236}">
              <a16:creationId xmlns:a16="http://schemas.microsoft.com/office/drawing/2014/main" id="{00000000-0008-0000-0F00-000022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03" name="直線コネクタ 802">
          <a:extLst>
            <a:ext uri="{FF2B5EF4-FFF2-40B4-BE49-F238E27FC236}">
              <a16:creationId xmlns:a16="http://schemas.microsoft.com/office/drawing/2014/main" id="{00000000-0008-0000-0F00-000023030000}"/>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04" name="テキスト ボックス 803">
          <a:extLst>
            <a:ext uri="{FF2B5EF4-FFF2-40B4-BE49-F238E27FC236}">
              <a16:creationId xmlns:a16="http://schemas.microsoft.com/office/drawing/2014/main" id="{00000000-0008-0000-0F00-000024030000}"/>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05" name="直線コネクタ 804">
          <a:extLst>
            <a:ext uri="{FF2B5EF4-FFF2-40B4-BE49-F238E27FC236}">
              <a16:creationId xmlns:a16="http://schemas.microsoft.com/office/drawing/2014/main" id="{00000000-0008-0000-0F00-000025030000}"/>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06" name="テキスト ボックス 805">
          <a:extLst>
            <a:ext uri="{FF2B5EF4-FFF2-40B4-BE49-F238E27FC236}">
              <a16:creationId xmlns:a16="http://schemas.microsoft.com/office/drawing/2014/main" id="{00000000-0008-0000-0F00-000026030000}"/>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07" name="直線コネクタ 806">
          <a:extLst>
            <a:ext uri="{FF2B5EF4-FFF2-40B4-BE49-F238E27FC236}">
              <a16:creationId xmlns:a16="http://schemas.microsoft.com/office/drawing/2014/main" id="{00000000-0008-0000-0F00-000027030000}"/>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08" name="テキスト ボックス 807">
          <a:extLst>
            <a:ext uri="{FF2B5EF4-FFF2-40B4-BE49-F238E27FC236}">
              <a16:creationId xmlns:a16="http://schemas.microsoft.com/office/drawing/2014/main" id="{00000000-0008-0000-0F00-000028030000}"/>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09" name="直線コネクタ 808">
          <a:extLst>
            <a:ext uri="{FF2B5EF4-FFF2-40B4-BE49-F238E27FC236}">
              <a16:creationId xmlns:a16="http://schemas.microsoft.com/office/drawing/2014/main" id="{00000000-0008-0000-0F00-000029030000}"/>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10" name="テキスト ボックス 809">
          <a:extLst>
            <a:ext uri="{FF2B5EF4-FFF2-40B4-BE49-F238E27FC236}">
              <a16:creationId xmlns:a16="http://schemas.microsoft.com/office/drawing/2014/main" id="{00000000-0008-0000-0F00-00002A030000}"/>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1" name="直線コネクタ 810">
          <a:extLst>
            <a:ext uri="{FF2B5EF4-FFF2-40B4-BE49-F238E27FC236}">
              <a16:creationId xmlns:a16="http://schemas.microsoft.com/office/drawing/2014/main" id="{00000000-0008-0000-0F00-00002B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2" name="テキスト ボックス 811">
          <a:extLst>
            <a:ext uri="{FF2B5EF4-FFF2-40B4-BE49-F238E27FC236}">
              <a16:creationId xmlns:a16="http://schemas.microsoft.com/office/drawing/2014/main" id="{00000000-0008-0000-0F00-00002C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3" name="【庁舎】&#10;一人当たり面積グラフ枠">
          <a:extLst>
            <a:ext uri="{FF2B5EF4-FFF2-40B4-BE49-F238E27FC236}">
              <a16:creationId xmlns:a16="http://schemas.microsoft.com/office/drawing/2014/main" id="{00000000-0008-0000-0F00-00002D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46482</xdr:rowOff>
    </xdr:from>
    <xdr:to>
      <xdr:col>116</xdr:col>
      <xdr:colOff>62864</xdr:colOff>
      <xdr:row>107</xdr:row>
      <xdr:rowOff>135637</xdr:rowOff>
    </xdr:to>
    <xdr:cxnSp macro="">
      <xdr:nvCxnSpPr>
        <xdr:cNvPr id="814" name="直線コネクタ 813">
          <a:extLst>
            <a:ext uri="{FF2B5EF4-FFF2-40B4-BE49-F238E27FC236}">
              <a16:creationId xmlns:a16="http://schemas.microsoft.com/office/drawing/2014/main" id="{00000000-0008-0000-0F00-00002E030000}"/>
            </a:ext>
          </a:extLst>
        </xdr:cNvPr>
        <xdr:cNvCxnSpPr/>
      </xdr:nvCxnSpPr>
      <xdr:spPr>
        <a:xfrm flipV="1">
          <a:off x="22160864" y="17362932"/>
          <a:ext cx="0" cy="1117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139464</xdr:rowOff>
    </xdr:from>
    <xdr:ext cx="469744" cy="259045"/>
    <xdr:sp macro="" textlink="">
      <xdr:nvSpPr>
        <xdr:cNvPr id="815" name="【庁舎】&#10;一人当たり面積最小値テキスト">
          <a:extLst>
            <a:ext uri="{FF2B5EF4-FFF2-40B4-BE49-F238E27FC236}">
              <a16:creationId xmlns:a16="http://schemas.microsoft.com/office/drawing/2014/main" id="{00000000-0008-0000-0F00-00002F030000}"/>
            </a:ext>
          </a:extLst>
        </xdr:cNvPr>
        <xdr:cNvSpPr txBox="1"/>
      </xdr:nvSpPr>
      <xdr:spPr>
        <a:xfrm>
          <a:off x="22199600" y="18484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135637</xdr:rowOff>
    </xdr:from>
    <xdr:to>
      <xdr:col>116</xdr:col>
      <xdr:colOff>152400</xdr:colOff>
      <xdr:row>107</xdr:row>
      <xdr:rowOff>135637</xdr:rowOff>
    </xdr:to>
    <xdr:cxnSp macro="">
      <xdr:nvCxnSpPr>
        <xdr:cNvPr id="816" name="直線コネクタ 815">
          <a:extLst>
            <a:ext uri="{FF2B5EF4-FFF2-40B4-BE49-F238E27FC236}">
              <a16:creationId xmlns:a16="http://schemas.microsoft.com/office/drawing/2014/main" id="{00000000-0008-0000-0F00-000030030000}"/>
            </a:ext>
          </a:extLst>
        </xdr:cNvPr>
        <xdr:cNvCxnSpPr/>
      </xdr:nvCxnSpPr>
      <xdr:spPr>
        <a:xfrm>
          <a:off x="22072600" y="18480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164609</xdr:rowOff>
    </xdr:from>
    <xdr:ext cx="469744" cy="259045"/>
    <xdr:sp macro="" textlink="">
      <xdr:nvSpPr>
        <xdr:cNvPr id="817" name="【庁舎】&#10;一人当たり面積最大値テキスト">
          <a:extLst>
            <a:ext uri="{FF2B5EF4-FFF2-40B4-BE49-F238E27FC236}">
              <a16:creationId xmlns:a16="http://schemas.microsoft.com/office/drawing/2014/main" id="{00000000-0008-0000-0F00-000031030000}"/>
            </a:ext>
          </a:extLst>
        </xdr:cNvPr>
        <xdr:cNvSpPr txBox="1"/>
      </xdr:nvSpPr>
      <xdr:spPr>
        <a:xfrm>
          <a:off x="22199600" y="17138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46482</xdr:rowOff>
    </xdr:from>
    <xdr:to>
      <xdr:col>116</xdr:col>
      <xdr:colOff>152400</xdr:colOff>
      <xdr:row>101</xdr:row>
      <xdr:rowOff>46482</xdr:rowOff>
    </xdr:to>
    <xdr:cxnSp macro="">
      <xdr:nvCxnSpPr>
        <xdr:cNvPr id="818" name="直線コネクタ 817">
          <a:extLst>
            <a:ext uri="{FF2B5EF4-FFF2-40B4-BE49-F238E27FC236}">
              <a16:creationId xmlns:a16="http://schemas.microsoft.com/office/drawing/2014/main" id="{00000000-0008-0000-0F00-000032030000}"/>
            </a:ext>
          </a:extLst>
        </xdr:cNvPr>
        <xdr:cNvCxnSpPr/>
      </xdr:nvCxnSpPr>
      <xdr:spPr>
        <a:xfrm>
          <a:off x="22072600" y="17362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63822</xdr:rowOff>
    </xdr:from>
    <xdr:ext cx="469744" cy="259045"/>
    <xdr:sp macro="" textlink="">
      <xdr:nvSpPr>
        <xdr:cNvPr id="819" name="【庁舎】&#10;一人当たり面積平均値テキスト">
          <a:extLst>
            <a:ext uri="{FF2B5EF4-FFF2-40B4-BE49-F238E27FC236}">
              <a16:creationId xmlns:a16="http://schemas.microsoft.com/office/drawing/2014/main" id="{00000000-0008-0000-0F00-000033030000}"/>
            </a:ext>
          </a:extLst>
        </xdr:cNvPr>
        <xdr:cNvSpPr txBox="1"/>
      </xdr:nvSpPr>
      <xdr:spPr>
        <a:xfrm>
          <a:off x="22199600" y="180660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40945</xdr:rowOff>
    </xdr:from>
    <xdr:to>
      <xdr:col>116</xdr:col>
      <xdr:colOff>114300</xdr:colOff>
      <xdr:row>106</xdr:row>
      <xdr:rowOff>142545</xdr:rowOff>
    </xdr:to>
    <xdr:sp macro="" textlink="">
      <xdr:nvSpPr>
        <xdr:cNvPr id="820" name="フローチャート: 判断 819">
          <a:extLst>
            <a:ext uri="{FF2B5EF4-FFF2-40B4-BE49-F238E27FC236}">
              <a16:creationId xmlns:a16="http://schemas.microsoft.com/office/drawing/2014/main" id="{00000000-0008-0000-0F00-000034030000}"/>
            </a:ext>
          </a:extLst>
        </xdr:cNvPr>
        <xdr:cNvSpPr/>
      </xdr:nvSpPr>
      <xdr:spPr>
        <a:xfrm>
          <a:off x="22110700" y="18214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56490</xdr:rowOff>
    </xdr:from>
    <xdr:to>
      <xdr:col>112</xdr:col>
      <xdr:colOff>38100</xdr:colOff>
      <xdr:row>106</xdr:row>
      <xdr:rowOff>158090</xdr:rowOff>
    </xdr:to>
    <xdr:sp macro="" textlink="">
      <xdr:nvSpPr>
        <xdr:cNvPr id="821" name="フローチャート: 判断 820">
          <a:extLst>
            <a:ext uri="{FF2B5EF4-FFF2-40B4-BE49-F238E27FC236}">
              <a16:creationId xmlns:a16="http://schemas.microsoft.com/office/drawing/2014/main" id="{00000000-0008-0000-0F00-000035030000}"/>
            </a:ext>
          </a:extLst>
        </xdr:cNvPr>
        <xdr:cNvSpPr/>
      </xdr:nvSpPr>
      <xdr:spPr>
        <a:xfrm>
          <a:off x="21272500" y="1823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66548</xdr:rowOff>
    </xdr:from>
    <xdr:to>
      <xdr:col>107</xdr:col>
      <xdr:colOff>101600</xdr:colOff>
      <xdr:row>106</xdr:row>
      <xdr:rowOff>168148</xdr:rowOff>
    </xdr:to>
    <xdr:sp macro="" textlink="">
      <xdr:nvSpPr>
        <xdr:cNvPr id="822" name="フローチャート: 判断 821">
          <a:extLst>
            <a:ext uri="{FF2B5EF4-FFF2-40B4-BE49-F238E27FC236}">
              <a16:creationId xmlns:a16="http://schemas.microsoft.com/office/drawing/2014/main" id="{00000000-0008-0000-0F00-000036030000}"/>
            </a:ext>
          </a:extLst>
        </xdr:cNvPr>
        <xdr:cNvSpPr/>
      </xdr:nvSpPr>
      <xdr:spPr>
        <a:xfrm>
          <a:off x="20383500" y="1824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48718</xdr:rowOff>
    </xdr:from>
    <xdr:to>
      <xdr:col>102</xdr:col>
      <xdr:colOff>165100</xdr:colOff>
      <xdr:row>106</xdr:row>
      <xdr:rowOff>150318</xdr:rowOff>
    </xdr:to>
    <xdr:sp macro="" textlink="">
      <xdr:nvSpPr>
        <xdr:cNvPr id="823" name="フローチャート: 判断 822">
          <a:extLst>
            <a:ext uri="{FF2B5EF4-FFF2-40B4-BE49-F238E27FC236}">
              <a16:creationId xmlns:a16="http://schemas.microsoft.com/office/drawing/2014/main" id="{00000000-0008-0000-0F00-000037030000}"/>
            </a:ext>
          </a:extLst>
        </xdr:cNvPr>
        <xdr:cNvSpPr/>
      </xdr:nvSpPr>
      <xdr:spPr>
        <a:xfrm>
          <a:off x="19494500" y="18222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44602</xdr:rowOff>
    </xdr:from>
    <xdr:to>
      <xdr:col>98</xdr:col>
      <xdr:colOff>38100</xdr:colOff>
      <xdr:row>106</xdr:row>
      <xdr:rowOff>146202</xdr:rowOff>
    </xdr:to>
    <xdr:sp macro="" textlink="">
      <xdr:nvSpPr>
        <xdr:cNvPr id="824" name="フローチャート: 判断 823">
          <a:extLst>
            <a:ext uri="{FF2B5EF4-FFF2-40B4-BE49-F238E27FC236}">
              <a16:creationId xmlns:a16="http://schemas.microsoft.com/office/drawing/2014/main" id="{00000000-0008-0000-0F00-000038030000}"/>
            </a:ext>
          </a:extLst>
        </xdr:cNvPr>
        <xdr:cNvSpPr/>
      </xdr:nvSpPr>
      <xdr:spPr>
        <a:xfrm>
          <a:off x="18605500" y="18218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5" name="テキスト ボックス 824">
          <a:extLst>
            <a:ext uri="{FF2B5EF4-FFF2-40B4-BE49-F238E27FC236}">
              <a16:creationId xmlns:a16="http://schemas.microsoft.com/office/drawing/2014/main" id="{00000000-0008-0000-0F00-000039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6" name="テキスト ボックス 825">
          <a:extLst>
            <a:ext uri="{FF2B5EF4-FFF2-40B4-BE49-F238E27FC236}">
              <a16:creationId xmlns:a16="http://schemas.microsoft.com/office/drawing/2014/main" id="{00000000-0008-0000-0F00-00003A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7" name="テキスト ボックス 826">
          <a:extLst>
            <a:ext uri="{FF2B5EF4-FFF2-40B4-BE49-F238E27FC236}">
              <a16:creationId xmlns:a16="http://schemas.microsoft.com/office/drawing/2014/main" id="{00000000-0008-0000-0F00-00003B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id="{00000000-0008-0000-0F00-00003C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00000000-0008-0000-0F00-00003D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100837</xdr:rowOff>
    </xdr:from>
    <xdr:to>
      <xdr:col>116</xdr:col>
      <xdr:colOff>114300</xdr:colOff>
      <xdr:row>107</xdr:row>
      <xdr:rowOff>30987</xdr:rowOff>
    </xdr:to>
    <xdr:sp macro="" textlink="">
      <xdr:nvSpPr>
        <xdr:cNvPr id="830" name="楕円 829">
          <a:extLst>
            <a:ext uri="{FF2B5EF4-FFF2-40B4-BE49-F238E27FC236}">
              <a16:creationId xmlns:a16="http://schemas.microsoft.com/office/drawing/2014/main" id="{00000000-0008-0000-0F00-00003E030000}"/>
            </a:ext>
          </a:extLst>
        </xdr:cNvPr>
        <xdr:cNvSpPr/>
      </xdr:nvSpPr>
      <xdr:spPr>
        <a:xfrm>
          <a:off x="22110700" y="18274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79264</xdr:rowOff>
    </xdr:from>
    <xdr:ext cx="469744" cy="259045"/>
    <xdr:sp macro="" textlink="">
      <xdr:nvSpPr>
        <xdr:cNvPr id="831" name="【庁舎】&#10;一人当たり面積該当値テキスト">
          <a:extLst>
            <a:ext uri="{FF2B5EF4-FFF2-40B4-BE49-F238E27FC236}">
              <a16:creationId xmlns:a16="http://schemas.microsoft.com/office/drawing/2014/main" id="{00000000-0008-0000-0F00-00003F030000}"/>
            </a:ext>
          </a:extLst>
        </xdr:cNvPr>
        <xdr:cNvSpPr txBox="1"/>
      </xdr:nvSpPr>
      <xdr:spPr>
        <a:xfrm>
          <a:off x="22199600" y="18252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104496</xdr:rowOff>
    </xdr:from>
    <xdr:to>
      <xdr:col>112</xdr:col>
      <xdr:colOff>38100</xdr:colOff>
      <xdr:row>107</xdr:row>
      <xdr:rowOff>34646</xdr:rowOff>
    </xdr:to>
    <xdr:sp macro="" textlink="">
      <xdr:nvSpPr>
        <xdr:cNvPr id="832" name="楕円 831">
          <a:extLst>
            <a:ext uri="{FF2B5EF4-FFF2-40B4-BE49-F238E27FC236}">
              <a16:creationId xmlns:a16="http://schemas.microsoft.com/office/drawing/2014/main" id="{00000000-0008-0000-0F00-000040030000}"/>
            </a:ext>
          </a:extLst>
        </xdr:cNvPr>
        <xdr:cNvSpPr/>
      </xdr:nvSpPr>
      <xdr:spPr>
        <a:xfrm>
          <a:off x="21272500" y="18278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151637</xdr:rowOff>
    </xdr:from>
    <xdr:to>
      <xdr:col>116</xdr:col>
      <xdr:colOff>63500</xdr:colOff>
      <xdr:row>106</xdr:row>
      <xdr:rowOff>155296</xdr:rowOff>
    </xdr:to>
    <xdr:cxnSp macro="">
      <xdr:nvCxnSpPr>
        <xdr:cNvPr id="833" name="直線コネクタ 832">
          <a:extLst>
            <a:ext uri="{FF2B5EF4-FFF2-40B4-BE49-F238E27FC236}">
              <a16:creationId xmlns:a16="http://schemas.microsoft.com/office/drawing/2014/main" id="{00000000-0008-0000-0F00-000041030000}"/>
            </a:ext>
          </a:extLst>
        </xdr:cNvPr>
        <xdr:cNvCxnSpPr/>
      </xdr:nvCxnSpPr>
      <xdr:spPr>
        <a:xfrm flipV="1">
          <a:off x="21323300" y="18325337"/>
          <a:ext cx="838200" cy="3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107696</xdr:rowOff>
    </xdr:from>
    <xdr:to>
      <xdr:col>107</xdr:col>
      <xdr:colOff>101600</xdr:colOff>
      <xdr:row>107</xdr:row>
      <xdr:rowOff>37846</xdr:rowOff>
    </xdr:to>
    <xdr:sp macro="" textlink="">
      <xdr:nvSpPr>
        <xdr:cNvPr id="834" name="楕円 833">
          <a:extLst>
            <a:ext uri="{FF2B5EF4-FFF2-40B4-BE49-F238E27FC236}">
              <a16:creationId xmlns:a16="http://schemas.microsoft.com/office/drawing/2014/main" id="{00000000-0008-0000-0F00-000042030000}"/>
            </a:ext>
          </a:extLst>
        </xdr:cNvPr>
        <xdr:cNvSpPr/>
      </xdr:nvSpPr>
      <xdr:spPr>
        <a:xfrm>
          <a:off x="20383500" y="1828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155296</xdr:rowOff>
    </xdr:from>
    <xdr:to>
      <xdr:col>111</xdr:col>
      <xdr:colOff>177800</xdr:colOff>
      <xdr:row>106</xdr:row>
      <xdr:rowOff>158496</xdr:rowOff>
    </xdr:to>
    <xdr:cxnSp macro="">
      <xdr:nvCxnSpPr>
        <xdr:cNvPr id="835" name="直線コネクタ 834">
          <a:extLst>
            <a:ext uri="{FF2B5EF4-FFF2-40B4-BE49-F238E27FC236}">
              <a16:creationId xmlns:a16="http://schemas.microsoft.com/office/drawing/2014/main" id="{00000000-0008-0000-0F00-000043030000}"/>
            </a:ext>
          </a:extLst>
        </xdr:cNvPr>
        <xdr:cNvCxnSpPr/>
      </xdr:nvCxnSpPr>
      <xdr:spPr>
        <a:xfrm flipV="1">
          <a:off x="20434300" y="18328996"/>
          <a:ext cx="88900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143357</xdr:rowOff>
    </xdr:from>
    <xdr:to>
      <xdr:col>102</xdr:col>
      <xdr:colOff>165100</xdr:colOff>
      <xdr:row>106</xdr:row>
      <xdr:rowOff>73507</xdr:rowOff>
    </xdr:to>
    <xdr:sp macro="" textlink="">
      <xdr:nvSpPr>
        <xdr:cNvPr id="836" name="楕円 835">
          <a:extLst>
            <a:ext uri="{FF2B5EF4-FFF2-40B4-BE49-F238E27FC236}">
              <a16:creationId xmlns:a16="http://schemas.microsoft.com/office/drawing/2014/main" id="{00000000-0008-0000-0F00-000044030000}"/>
            </a:ext>
          </a:extLst>
        </xdr:cNvPr>
        <xdr:cNvSpPr/>
      </xdr:nvSpPr>
      <xdr:spPr>
        <a:xfrm>
          <a:off x="19494500" y="18145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22707</xdr:rowOff>
    </xdr:from>
    <xdr:to>
      <xdr:col>107</xdr:col>
      <xdr:colOff>50800</xdr:colOff>
      <xdr:row>106</xdr:row>
      <xdr:rowOff>158496</xdr:rowOff>
    </xdr:to>
    <xdr:cxnSp macro="">
      <xdr:nvCxnSpPr>
        <xdr:cNvPr id="837" name="直線コネクタ 836">
          <a:extLst>
            <a:ext uri="{FF2B5EF4-FFF2-40B4-BE49-F238E27FC236}">
              <a16:creationId xmlns:a16="http://schemas.microsoft.com/office/drawing/2014/main" id="{00000000-0008-0000-0F00-000045030000}"/>
            </a:ext>
          </a:extLst>
        </xdr:cNvPr>
        <xdr:cNvCxnSpPr/>
      </xdr:nvCxnSpPr>
      <xdr:spPr>
        <a:xfrm>
          <a:off x="19545300" y="18196407"/>
          <a:ext cx="889000" cy="135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12142</xdr:rowOff>
    </xdr:from>
    <xdr:to>
      <xdr:col>98</xdr:col>
      <xdr:colOff>38100</xdr:colOff>
      <xdr:row>107</xdr:row>
      <xdr:rowOff>113742</xdr:rowOff>
    </xdr:to>
    <xdr:sp macro="" textlink="">
      <xdr:nvSpPr>
        <xdr:cNvPr id="838" name="楕円 837">
          <a:extLst>
            <a:ext uri="{FF2B5EF4-FFF2-40B4-BE49-F238E27FC236}">
              <a16:creationId xmlns:a16="http://schemas.microsoft.com/office/drawing/2014/main" id="{00000000-0008-0000-0F00-000046030000}"/>
            </a:ext>
          </a:extLst>
        </xdr:cNvPr>
        <xdr:cNvSpPr/>
      </xdr:nvSpPr>
      <xdr:spPr>
        <a:xfrm>
          <a:off x="18605500" y="18357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22707</xdr:rowOff>
    </xdr:from>
    <xdr:to>
      <xdr:col>102</xdr:col>
      <xdr:colOff>114300</xdr:colOff>
      <xdr:row>107</xdr:row>
      <xdr:rowOff>62942</xdr:rowOff>
    </xdr:to>
    <xdr:cxnSp macro="">
      <xdr:nvCxnSpPr>
        <xdr:cNvPr id="839" name="直線コネクタ 838">
          <a:extLst>
            <a:ext uri="{FF2B5EF4-FFF2-40B4-BE49-F238E27FC236}">
              <a16:creationId xmlns:a16="http://schemas.microsoft.com/office/drawing/2014/main" id="{00000000-0008-0000-0F00-000047030000}"/>
            </a:ext>
          </a:extLst>
        </xdr:cNvPr>
        <xdr:cNvCxnSpPr/>
      </xdr:nvCxnSpPr>
      <xdr:spPr>
        <a:xfrm flipV="1">
          <a:off x="18656300" y="18196407"/>
          <a:ext cx="889000" cy="211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3167</xdr:rowOff>
    </xdr:from>
    <xdr:ext cx="469744" cy="259045"/>
    <xdr:sp macro="" textlink="">
      <xdr:nvSpPr>
        <xdr:cNvPr id="840" name="n_1aveValue【庁舎】&#10;一人当たり面積">
          <a:extLst>
            <a:ext uri="{FF2B5EF4-FFF2-40B4-BE49-F238E27FC236}">
              <a16:creationId xmlns:a16="http://schemas.microsoft.com/office/drawing/2014/main" id="{00000000-0008-0000-0F00-000048030000}"/>
            </a:ext>
          </a:extLst>
        </xdr:cNvPr>
        <xdr:cNvSpPr txBox="1"/>
      </xdr:nvSpPr>
      <xdr:spPr>
        <a:xfrm>
          <a:off x="21075727" y="18005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13225</xdr:rowOff>
    </xdr:from>
    <xdr:ext cx="469744" cy="259045"/>
    <xdr:sp macro="" textlink="">
      <xdr:nvSpPr>
        <xdr:cNvPr id="841" name="n_2aveValue【庁舎】&#10;一人当たり面積">
          <a:extLst>
            <a:ext uri="{FF2B5EF4-FFF2-40B4-BE49-F238E27FC236}">
              <a16:creationId xmlns:a16="http://schemas.microsoft.com/office/drawing/2014/main" id="{00000000-0008-0000-0F00-000049030000}"/>
            </a:ext>
          </a:extLst>
        </xdr:cNvPr>
        <xdr:cNvSpPr txBox="1"/>
      </xdr:nvSpPr>
      <xdr:spPr>
        <a:xfrm>
          <a:off x="20199427" y="18015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141445</xdr:rowOff>
    </xdr:from>
    <xdr:ext cx="469744" cy="259045"/>
    <xdr:sp macro="" textlink="">
      <xdr:nvSpPr>
        <xdr:cNvPr id="842" name="n_3aveValue【庁舎】&#10;一人当たり面積">
          <a:extLst>
            <a:ext uri="{FF2B5EF4-FFF2-40B4-BE49-F238E27FC236}">
              <a16:creationId xmlns:a16="http://schemas.microsoft.com/office/drawing/2014/main" id="{00000000-0008-0000-0F00-00004A030000}"/>
            </a:ext>
          </a:extLst>
        </xdr:cNvPr>
        <xdr:cNvSpPr txBox="1"/>
      </xdr:nvSpPr>
      <xdr:spPr>
        <a:xfrm>
          <a:off x="19310427" y="18315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162729</xdr:rowOff>
    </xdr:from>
    <xdr:ext cx="469744" cy="259045"/>
    <xdr:sp macro="" textlink="">
      <xdr:nvSpPr>
        <xdr:cNvPr id="843" name="n_4aveValue【庁舎】&#10;一人当たり面積">
          <a:extLst>
            <a:ext uri="{FF2B5EF4-FFF2-40B4-BE49-F238E27FC236}">
              <a16:creationId xmlns:a16="http://schemas.microsoft.com/office/drawing/2014/main" id="{00000000-0008-0000-0F00-00004B030000}"/>
            </a:ext>
          </a:extLst>
        </xdr:cNvPr>
        <xdr:cNvSpPr txBox="1"/>
      </xdr:nvSpPr>
      <xdr:spPr>
        <a:xfrm>
          <a:off x="18421427" y="17993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25773</xdr:rowOff>
    </xdr:from>
    <xdr:ext cx="469744" cy="259045"/>
    <xdr:sp macro="" textlink="">
      <xdr:nvSpPr>
        <xdr:cNvPr id="844" name="n_1mainValue【庁舎】&#10;一人当たり面積">
          <a:extLst>
            <a:ext uri="{FF2B5EF4-FFF2-40B4-BE49-F238E27FC236}">
              <a16:creationId xmlns:a16="http://schemas.microsoft.com/office/drawing/2014/main" id="{00000000-0008-0000-0F00-00004C030000}"/>
            </a:ext>
          </a:extLst>
        </xdr:cNvPr>
        <xdr:cNvSpPr txBox="1"/>
      </xdr:nvSpPr>
      <xdr:spPr>
        <a:xfrm>
          <a:off x="21075727" y="18370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28973</xdr:rowOff>
    </xdr:from>
    <xdr:ext cx="469744" cy="259045"/>
    <xdr:sp macro="" textlink="">
      <xdr:nvSpPr>
        <xdr:cNvPr id="845" name="n_2mainValue【庁舎】&#10;一人当たり面積">
          <a:extLst>
            <a:ext uri="{FF2B5EF4-FFF2-40B4-BE49-F238E27FC236}">
              <a16:creationId xmlns:a16="http://schemas.microsoft.com/office/drawing/2014/main" id="{00000000-0008-0000-0F00-00004D030000}"/>
            </a:ext>
          </a:extLst>
        </xdr:cNvPr>
        <xdr:cNvSpPr txBox="1"/>
      </xdr:nvSpPr>
      <xdr:spPr>
        <a:xfrm>
          <a:off x="20199427" y="18374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90034</xdr:rowOff>
    </xdr:from>
    <xdr:ext cx="469744" cy="259045"/>
    <xdr:sp macro="" textlink="">
      <xdr:nvSpPr>
        <xdr:cNvPr id="846" name="n_3mainValue【庁舎】&#10;一人当たり面積">
          <a:extLst>
            <a:ext uri="{FF2B5EF4-FFF2-40B4-BE49-F238E27FC236}">
              <a16:creationId xmlns:a16="http://schemas.microsoft.com/office/drawing/2014/main" id="{00000000-0008-0000-0F00-00004E030000}"/>
            </a:ext>
          </a:extLst>
        </xdr:cNvPr>
        <xdr:cNvSpPr txBox="1"/>
      </xdr:nvSpPr>
      <xdr:spPr>
        <a:xfrm>
          <a:off x="19310427" y="17920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104869</xdr:rowOff>
    </xdr:from>
    <xdr:ext cx="469744" cy="259045"/>
    <xdr:sp macro="" textlink="">
      <xdr:nvSpPr>
        <xdr:cNvPr id="847" name="n_4mainValue【庁舎】&#10;一人当たり面積">
          <a:extLst>
            <a:ext uri="{FF2B5EF4-FFF2-40B4-BE49-F238E27FC236}">
              <a16:creationId xmlns:a16="http://schemas.microsoft.com/office/drawing/2014/main" id="{00000000-0008-0000-0F00-00004F030000}"/>
            </a:ext>
          </a:extLst>
        </xdr:cNvPr>
        <xdr:cNvSpPr txBox="1"/>
      </xdr:nvSpPr>
      <xdr:spPr>
        <a:xfrm>
          <a:off x="18421427" y="18450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8" name="正方形/長方形 847">
          <a:extLst>
            <a:ext uri="{FF2B5EF4-FFF2-40B4-BE49-F238E27FC236}">
              <a16:creationId xmlns:a16="http://schemas.microsoft.com/office/drawing/2014/main" id="{00000000-0008-0000-0F00-000050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9" name="正方形/長方形 848">
          <a:extLst>
            <a:ext uri="{FF2B5EF4-FFF2-40B4-BE49-F238E27FC236}">
              <a16:creationId xmlns:a16="http://schemas.microsoft.com/office/drawing/2014/main" id="{00000000-0008-0000-0F00-000051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0" name="テキスト ボックス 849">
          <a:extLst>
            <a:ext uri="{FF2B5EF4-FFF2-40B4-BE49-F238E27FC236}">
              <a16:creationId xmlns:a16="http://schemas.microsoft.com/office/drawing/2014/main" id="{00000000-0008-0000-0F00-000052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類似団体と比較して特に有形固定資産減価償却率が高くなっている施設は、図書館、保健センターであり、特に低くなっている施設は、庁舎、一般廃棄物処理施設、消防施設である。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図書館・保健センターについては、建築から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年以上経過しているため有形固定資産減価償却率の数値が高くなっている。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庁舎および一般廃棄物処理施設については、近年新設したため有形固定資産減価償却率が低くなっている。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消防施設については、前年に対象施設の精査を行い数値が低下した。</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鹿児島県与論町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5,078
5,064
20.58
6,128,544
5,893,042
120,225
3,052,351
6,404,389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31.5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　財政力指数は前年度と変わらず</a:t>
          </a:r>
          <a:r>
            <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0.15</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ポイントであった。類似団体内平均値との差は昨年度と変わらず</a:t>
          </a:r>
          <a:r>
            <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0.12</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ポイント下回った。今後は事業優先順位の見直しや投資的経費の抑制を行うなど、歳出の見直しを図るとともに未収金対策や基金運用の見直しによる自主財源の確保を図り、財政基盤の強化に努める。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35278</xdr:rowOff>
    </xdr:from>
    <xdr:to>
      <xdr:col>23</xdr:col>
      <xdr:colOff>133350</xdr:colOff>
      <xdr:row>44</xdr:row>
      <xdr:rowOff>71261</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207478"/>
          <a:ext cx="0" cy="14075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43338</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587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71261</xdr:rowOff>
    </xdr:from>
    <xdr:to>
      <xdr:col>24</xdr:col>
      <xdr:colOff>12700</xdr:colOff>
      <xdr:row>44</xdr:row>
      <xdr:rowOff>71261</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15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121655</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950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35278</xdr:rowOff>
    </xdr:from>
    <xdr:to>
      <xdr:col>24</xdr:col>
      <xdr:colOff>12700</xdr:colOff>
      <xdr:row>36</xdr:row>
      <xdr:rowOff>35278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207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44450</xdr:rowOff>
    </xdr:from>
    <xdr:to>
      <xdr:col>23</xdr:col>
      <xdr:colOff>133350</xdr:colOff>
      <xdr:row>44</xdr:row>
      <xdr:rowOff>44450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5882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20760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221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31045</xdr:rowOff>
    </xdr:from>
    <xdr:to>
      <xdr:col>19</xdr:col>
      <xdr:colOff>133350</xdr:colOff>
      <xdr:row>44</xdr:row>
      <xdr:rowOff>44450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57484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4233</xdr:rowOff>
    </xdr:from>
    <xdr:to>
      <xdr:col>19</xdr:col>
      <xdr:colOff>184150</xdr:colOff>
      <xdr:row>43</xdr:row>
      <xdr:rowOff>105833</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116010</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1454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31045</xdr:rowOff>
    </xdr:from>
    <xdr:to>
      <xdr:col>15</xdr:col>
      <xdr:colOff>82550</xdr:colOff>
      <xdr:row>44</xdr:row>
      <xdr:rowOff>31045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5748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162278</xdr:rowOff>
    </xdr:from>
    <xdr:to>
      <xdr:col>15</xdr:col>
      <xdr:colOff>133350</xdr:colOff>
      <xdr:row>43</xdr:row>
      <xdr:rowOff>92428</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6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102605</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132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31045</xdr:rowOff>
    </xdr:from>
    <xdr:to>
      <xdr:col>11</xdr:col>
      <xdr:colOff>31750</xdr:colOff>
      <xdr:row>44</xdr:row>
      <xdr:rowOff>44450</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flipV="1">
          <a:off x="1447800" y="757484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162278</xdr:rowOff>
    </xdr:from>
    <xdr:to>
      <xdr:col>11</xdr:col>
      <xdr:colOff>82550</xdr:colOff>
      <xdr:row>43</xdr:row>
      <xdr:rowOff>92428</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6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102605</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132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116010</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165100</xdr:rowOff>
    </xdr:from>
    <xdr:to>
      <xdr:col>23</xdr:col>
      <xdr:colOff>184150</xdr:colOff>
      <xdr:row>44</xdr:row>
      <xdr:rowOff>95250</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60977</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43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165100</xdr:rowOff>
    </xdr:from>
    <xdr:to>
      <xdr:col>19</xdr:col>
      <xdr:colOff>184150</xdr:colOff>
      <xdr:row>44</xdr:row>
      <xdr:rowOff>95250</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80027</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62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151695</xdr:rowOff>
    </xdr:from>
    <xdr:to>
      <xdr:col>15</xdr:col>
      <xdr:colOff>133350</xdr:colOff>
      <xdr:row>44</xdr:row>
      <xdr:rowOff>81845</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52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66622</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610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151695</xdr:rowOff>
    </xdr:from>
    <xdr:to>
      <xdr:col>11</xdr:col>
      <xdr:colOff>82550</xdr:colOff>
      <xdr:row>44</xdr:row>
      <xdr:rowOff>81845</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52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66622</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610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165100</xdr:rowOff>
    </xdr:from>
    <xdr:to>
      <xdr:col>7</xdr:col>
      <xdr:colOff>31750</xdr:colOff>
      <xdr:row>44</xdr:row>
      <xdr:rowOff>95250</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80027</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ポイント増加し、類似団体内平均値を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ポイント上回った。地方創生臨時交付金事業の事業量の減少等により経常経費が昨年度より増加した。現在慣習化している事業や単独補助金等について、効果や必要性を精査し経常収支比率の改善に努める。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1270</xdr:rowOff>
    </xdr:from>
    <xdr:to>
      <xdr:col>23</xdr:col>
      <xdr:colOff>133350</xdr:colOff>
      <xdr:row>66</xdr:row>
      <xdr:rowOff>164592</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10288270"/>
          <a:ext cx="0" cy="11920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136669</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452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164592</xdr:rowOff>
    </xdr:from>
    <xdr:to>
      <xdr:col>24</xdr:col>
      <xdr:colOff>12700</xdr:colOff>
      <xdr:row>66</xdr:row>
      <xdr:rowOff>164592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48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87647</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10031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1270</xdr:rowOff>
    </xdr:from>
    <xdr:to>
      <xdr:col>24</xdr:col>
      <xdr:colOff>12700</xdr:colOff>
      <xdr:row>60</xdr:row>
      <xdr:rowOff>1270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0288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70866</xdr:rowOff>
    </xdr:from>
    <xdr:to>
      <xdr:col>23</xdr:col>
      <xdr:colOff>133350</xdr:colOff>
      <xdr:row>63</xdr:row>
      <xdr:rowOff>104648</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114800" y="10872216"/>
          <a:ext cx="8382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41419</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6713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24892</xdr:rowOff>
    </xdr:from>
    <xdr:to>
      <xdr:col>23</xdr:col>
      <xdr:colOff>184150</xdr:colOff>
      <xdr:row>63</xdr:row>
      <xdr:rowOff>126492</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826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70866</xdr:rowOff>
    </xdr:from>
    <xdr:to>
      <xdr:col>19</xdr:col>
      <xdr:colOff>133350</xdr:colOff>
      <xdr:row>64</xdr:row>
      <xdr:rowOff>5588</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3225800" y="10872216"/>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41910</xdr:rowOff>
    </xdr:from>
    <xdr:to>
      <xdr:col>19</xdr:col>
      <xdr:colOff>184150</xdr:colOff>
      <xdr:row>62</xdr:row>
      <xdr:rowOff>143510</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153687</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4406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5588</xdr:rowOff>
    </xdr:from>
    <xdr:to>
      <xdr:col>15</xdr:col>
      <xdr:colOff>82550</xdr:colOff>
      <xdr:row>64</xdr:row>
      <xdr:rowOff>68326</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2336800" y="10978388"/>
          <a:ext cx="8890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49022</xdr:rowOff>
    </xdr:from>
    <xdr:to>
      <xdr:col>15</xdr:col>
      <xdr:colOff>133350</xdr:colOff>
      <xdr:row>63</xdr:row>
      <xdr:rowOff>150622</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160799</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61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762</xdr:rowOff>
    </xdr:from>
    <xdr:to>
      <xdr:col>11</xdr:col>
      <xdr:colOff>31750</xdr:colOff>
      <xdr:row>64</xdr:row>
      <xdr:rowOff>68326</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1447800" y="10973562"/>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92456</xdr:rowOff>
    </xdr:from>
    <xdr:to>
      <xdr:col>11</xdr:col>
      <xdr:colOff>82550</xdr:colOff>
      <xdr:row>64</xdr:row>
      <xdr:rowOff>22606</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89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32783</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662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82804</xdr:rowOff>
    </xdr:from>
    <xdr:to>
      <xdr:col>7</xdr:col>
      <xdr:colOff>31750</xdr:colOff>
      <xdr:row>64</xdr:row>
      <xdr:rowOff>12954</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23131</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653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53848</xdr:rowOff>
    </xdr:from>
    <xdr:to>
      <xdr:col>23</xdr:col>
      <xdr:colOff>184150</xdr:colOff>
      <xdr:row>63</xdr:row>
      <xdr:rowOff>155448</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855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25925</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827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20066</xdr:rowOff>
    </xdr:from>
    <xdr:to>
      <xdr:col>19</xdr:col>
      <xdr:colOff>184150</xdr:colOff>
      <xdr:row>63</xdr:row>
      <xdr:rowOff>121666</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82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106443</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0907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126238</xdr:rowOff>
    </xdr:from>
    <xdr:to>
      <xdr:col>15</xdr:col>
      <xdr:colOff>133350</xdr:colOff>
      <xdr:row>64</xdr:row>
      <xdr:rowOff>56388</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927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41165</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1013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17526</xdr:rowOff>
    </xdr:from>
    <xdr:to>
      <xdr:col>11</xdr:col>
      <xdr:colOff>82550</xdr:colOff>
      <xdr:row>64</xdr:row>
      <xdr:rowOff>119126</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990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103903</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1076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121412</xdr:rowOff>
    </xdr:from>
    <xdr:to>
      <xdr:col>7</xdr:col>
      <xdr:colOff>31750</xdr:colOff>
      <xdr:row>64</xdr:row>
      <xdr:rowOff>51562</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092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36339</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1009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[375,206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会計年度任用職員報酬等の増加や増員により、前年度から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40,864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円の増となり類似団体内平均値を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23,522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円上回っている。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施設等の複合化や業務の見直しを行い、人件費の削減に努めていきたい。</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4" name="人件費・物件費等の状況グラフ枠">
          <a:extLst>
            <a:ext uri="{FF2B5EF4-FFF2-40B4-BE49-F238E27FC236}">
              <a16:creationId xmlns:a16="http://schemas.microsoft.com/office/drawing/2014/main" id="{00000000-0008-0000-0300-0000B8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110382</xdr:rowOff>
    </xdr:from>
    <xdr:to>
      <xdr:col>23</xdr:col>
      <xdr:colOff>133350</xdr:colOff>
      <xdr:row>87</xdr:row>
      <xdr:rowOff>169707</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flipV="1">
          <a:off x="4953000" y="13826382"/>
          <a:ext cx="0" cy="12594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87</xdr:row>
      <xdr:rowOff>141784</xdr:rowOff>
    </xdr:from>
    <xdr:ext cx="762000" cy="259045"/>
    <xdr:sp macro="" textlink="">
      <xdr:nvSpPr>
        <xdr:cNvPr id="186" name="人件費・物件費等の状況最小値テキスト">
          <a:extLst>
            <a:ext uri="{FF2B5EF4-FFF2-40B4-BE49-F238E27FC236}">
              <a16:creationId xmlns:a16="http://schemas.microsoft.com/office/drawing/2014/main" id="{00000000-0008-0000-0300-0000BA000000}"/>
            </a:ext>
          </a:extLst>
        </xdr:cNvPr>
        <xdr:cNvSpPr txBox="1"/>
      </xdr:nvSpPr>
      <xdr:spPr>
        <a:xfrm>
          <a:off x="5041900" y="15057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699,278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87</xdr:row>
      <xdr:rowOff>169707</xdr:rowOff>
    </xdr:from>
    <xdr:to>
      <xdr:col>24</xdr:col>
      <xdr:colOff>12700</xdr:colOff>
      <xdr:row>87</xdr:row>
      <xdr:rowOff>169707</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4864100" y="15085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25309</xdr:rowOff>
    </xdr:from>
    <xdr:ext cx="762000" cy="259045"/>
    <xdr:sp macro="" textlink="">
      <xdr:nvSpPr>
        <xdr:cNvPr id="188" name="人件費・物件費等の状況最大値テキスト">
          <a:extLst>
            <a:ext uri="{FF2B5EF4-FFF2-40B4-BE49-F238E27FC236}">
              <a16:creationId xmlns:a16="http://schemas.microsoft.com/office/drawing/2014/main" id="{00000000-0008-0000-0300-0000BC000000}"/>
            </a:ext>
          </a:extLst>
        </xdr:cNvPr>
        <xdr:cNvSpPr txBox="1"/>
      </xdr:nvSpPr>
      <xdr:spPr>
        <a:xfrm>
          <a:off x="5041900" y="13569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110382</xdr:rowOff>
    </xdr:from>
    <xdr:to>
      <xdr:col>24</xdr:col>
      <xdr:colOff>12700</xdr:colOff>
      <xdr:row>80</xdr:row>
      <xdr:rowOff>110382</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864100" y="13826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146368</xdr:rowOff>
    </xdr:from>
    <xdr:to>
      <xdr:col>23</xdr:col>
      <xdr:colOff>133350</xdr:colOff>
      <xdr:row>83</xdr:row>
      <xdr:rowOff>73523</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114800" y="14205268"/>
          <a:ext cx="838200" cy="98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153940</xdr:rowOff>
    </xdr:from>
    <xdr:ext cx="762000" cy="259045"/>
    <xdr:sp macro="" textlink="">
      <xdr:nvSpPr>
        <xdr:cNvPr id="191" name="人件費・物件費等の状況平均値テキスト">
          <a:extLst>
            <a:ext uri="{FF2B5EF4-FFF2-40B4-BE49-F238E27FC236}">
              <a16:creationId xmlns:a16="http://schemas.microsoft.com/office/drawing/2014/main" id="{00000000-0008-0000-0300-0000BF000000}"/>
            </a:ext>
          </a:extLst>
        </xdr:cNvPr>
        <xdr:cNvSpPr txBox="1"/>
      </xdr:nvSpPr>
      <xdr:spPr>
        <a:xfrm>
          <a:off x="5041900" y="140413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137413</xdr:rowOff>
    </xdr:from>
    <xdr:to>
      <xdr:col>23</xdr:col>
      <xdr:colOff>184150</xdr:colOff>
      <xdr:row>83</xdr:row>
      <xdr:rowOff>67563</xdr:rowOff>
    </xdr:to>
    <xdr:sp macro="" textlink="">
      <xdr:nvSpPr>
        <xdr:cNvPr id="192" name="フローチャート: 判断 191">
          <a:extLst>
            <a:ext uri="{FF2B5EF4-FFF2-40B4-BE49-F238E27FC236}">
              <a16:creationId xmlns:a16="http://schemas.microsoft.com/office/drawing/2014/main" id="{00000000-0008-0000-0300-0000C0000000}"/>
            </a:ext>
          </a:extLst>
        </xdr:cNvPr>
        <xdr:cNvSpPr/>
      </xdr:nvSpPr>
      <xdr:spPr>
        <a:xfrm>
          <a:off x="4902200" y="14196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95267</xdr:rowOff>
    </xdr:from>
    <xdr:to>
      <xdr:col>19</xdr:col>
      <xdr:colOff>133350</xdr:colOff>
      <xdr:row>82</xdr:row>
      <xdr:rowOff>146368</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3225800" y="14154167"/>
          <a:ext cx="889000" cy="51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110922</xdr:rowOff>
    </xdr:from>
    <xdr:to>
      <xdr:col>19</xdr:col>
      <xdr:colOff>184150</xdr:colOff>
      <xdr:row>83</xdr:row>
      <xdr:rowOff>41072</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4064000" y="1416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25849</xdr:rowOff>
    </xdr:from>
    <xdr:ext cx="736600" cy="259045"/>
    <xdr:sp macro="" textlink="">
      <xdr:nvSpPr>
        <xdr:cNvPr id="195" name="テキスト ボックス 194">
          <a:extLst>
            <a:ext uri="{FF2B5EF4-FFF2-40B4-BE49-F238E27FC236}">
              <a16:creationId xmlns:a16="http://schemas.microsoft.com/office/drawing/2014/main" id="{00000000-0008-0000-0300-0000C3000000}"/>
            </a:ext>
          </a:extLst>
        </xdr:cNvPr>
        <xdr:cNvSpPr txBox="1"/>
      </xdr:nvSpPr>
      <xdr:spPr>
        <a:xfrm>
          <a:off x="3733800" y="142561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43918</xdr:rowOff>
    </xdr:from>
    <xdr:to>
      <xdr:col>15</xdr:col>
      <xdr:colOff>82550</xdr:colOff>
      <xdr:row>82</xdr:row>
      <xdr:rowOff>95267</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2336800" y="14102818"/>
          <a:ext cx="889000" cy="51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64208</xdr:rowOff>
    </xdr:from>
    <xdr:to>
      <xdr:col>15</xdr:col>
      <xdr:colOff>133350</xdr:colOff>
      <xdr:row>82</xdr:row>
      <xdr:rowOff>165808</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3175000" y="1412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150585</xdr:rowOff>
    </xdr:from>
    <xdr:ext cx="7620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2844800" y="14209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168672</xdr:rowOff>
    </xdr:from>
    <xdr:to>
      <xdr:col>11</xdr:col>
      <xdr:colOff>31750</xdr:colOff>
      <xdr:row>82</xdr:row>
      <xdr:rowOff>43918</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1447800" y="14056122"/>
          <a:ext cx="889000" cy="46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3195</xdr:rowOff>
    </xdr:from>
    <xdr:to>
      <xdr:col>11</xdr:col>
      <xdr:colOff>82550</xdr:colOff>
      <xdr:row>82</xdr:row>
      <xdr:rowOff>104795</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2286000" y="140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89572</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1955800" y="1414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150957</xdr:rowOff>
    </xdr:from>
    <xdr:to>
      <xdr:col>7</xdr:col>
      <xdr:colOff>31750</xdr:colOff>
      <xdr:row>82</xdr:row>
      <xdr:rowOff>81107</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1397000" y="14038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65884</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1066800" y="1412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22723</xdr:rowOff>
    </xdr:from>
    <xdr:to>
      <xdr:col>23</xdr:col>
      <xdr:colOff>184150</xdr:colOff>
      <xdr:row>83</xdr:row>
      <xdr:rowOff>124323</xdr:rowOff>
    </xdr:to>
    <xdr:sp macro="" textlink="">
      <xdr:nvSpPr>
        <xdr:cNvPr id="209" name="楕円 208">
          <a:extLst>
            <a:ext uri="{FF2B5EF4-FFF2-40B4-BE49-F238E27FC236}">
              <a16:creationId xmlns:a16="http://schemas.microsoft.com/office/drawing/2014/main" id="{00000000-0008-0000-0300-0000D1000000}"/>
            </a:ext>
          </a:extLst>
        </xdr:cNvPr>
        <xdr:cNvSpPr/>
      </xdr:nvSpPr>
      <xdr:spPr>
        <a:xfrm>
          <a:off x="4902200" y="14253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166250</xdr:rowOff>
    </xdr:from>
    <xdr:ext cx="762000" cy="259045"/>
    <xdr:sp macro="" textlink="">
      <xdr:nvSpPr>
        <xdr:cNvPr id="210" name="人件費・物件費等の状況該当値テキスト">
          <a:extLst>
            <a:ext uri="{FF2B5EF4-FFF2-40B4-BE49-F238E27FC236}">
              <a16:creationId xmlns:a16="http://schemas.microsoft.com/office/drawing/2014/main" id="{00000000-0008-0000-0300-0000D2000000}"/>
            </a:ext>
          </a:extLst>
        </xdr:cNvPr>
        <xdr:cNvSpPr txBox="1"/>
      </xdr:nvSpPr>
      <xdr:spPr>
        <a:xfrm>
          <a:off x="5041900" y="14225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375,206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95568</xdr:rowOff>
    </xdr:from>
    <xdr:to>
      <xdr:col>19</xdr:col>
      <xdr:colOff>184150</xdr:colOff>
      <xdr:row>83</xdr:row>
      <xdr:rowOff>25718</xdr:rowOff>
    </xdr:to>
    <xdr:sp macro="" textlink="">
      <xdr:nvSpPr>
        <xdr:cNvPr id="211" name="楕円 210">
          <a:extLst>
            <a:ext uri="{FF2B5EF4-FFF2-40B4-BE49-F238E27FC236}">
              <a16:creationId xmlns:a16="http://schemas.microsoft.com/office/drawing/2014/main" id="{00000000-0008-0000-0300-0000D3000000}"/>
            </a:ext>
          </a:extLst>
        </xdr:cNvPr>
        <xdr:cNvSpPr/>
      </xdr:nvSpPr>
      <xdr:spPr>
        <a:xfrm>
          <a:off x="4064000" y="14154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35895</xdr:rowOff>
    </xdr:from>
    <xdr:ext cx="7366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733800" y="139233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44467</xdr:rowOff>
    </xdr:from>
    <xdr:to>
      <xdr:col>15</xdr:col>
      <xdr:colOff>133350</xdr:colOff>
      <xdr:row>82</xdr:row>
      <xdr:rowOff>146067</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3175000" y="14103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156244</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844800" y="13872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164568</xdr:rowOff>
    </xdr:from>
    <xdr:to>
      <xdr:col>11</xdr:col>
      <xdr:colOff>82550</xdr:colOff>
      <xdr:row>82</xdr:row>
      <xdr:rowOff>94718</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2286000" y="14052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104895</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1955800" y="13820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117872</xdr:rowOff>
    </xdr:from>
    <xdr:to>
      <xdr:col>7</xdr:col>
      <xdr:colOff>31750</xdr:colOff>
      <xdr:row>82</xdr:row>
      <xdr:rowOff>48022</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1397000" y="14005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58199</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066800" y="13774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9" name="正方形/長方形 218">
          <a:extLst>
            <a:ext uri="{FF2B5EF4-FFF2-40B4-BE49-F238E27FC236}">
              <a16:creationId xmlns:a16="http://schemas.microsoft.com/office/drawing/2014/main" id="{00000000-0008-0000-0300-0000DB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1" name="テキスト ボックス 230">
          <a:extLst>
            <a:ext uri="{FF2B5EF4-FFF2-40B4-BE49-F238E27FC236}">
              <a16:creationId xmlns:a16="http://schemas.microsoft.com/office/drawing/2014/main" id="{00000000-0008-0000-0300-0000E7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全国町村平均と比較して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ポイント低く、類似団体内平均値よりも</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ポイント低くなっている。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今後も国や県と比較しながら適正な給与制度運用を行い、給与の適正化に努める。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2" name="直線コネクタ 231">
          <a:extLst>
            <a:ext uri="{FF2B5EF4-FFF2-40B4-BE49-F238E27FC236}">
              <a16:creationId xmlns:a16="http://schemas.microsoft.com/office/drawing/2014/main" id="{00000000-0008-0000-0300-0000E8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6" name="給与水準   （国との比較）グラフ枠">
          <a:extLst>
            <a:ext uri="{FF2B5EF4-FFF2-40B4-BE49-F238E27FC236}">
              <a16:creationId xmlns:a16="http://schemas.microsoft.com/office/drawing/2014/main" id="{00000000-0008-0000-0300-0000F6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170604</xdr:rowOff>
    </xdr:from>
    <xdr:to>
      <xdr:col>81</xdr:col>
      <xdr:colOff>44450</xdr:colOff>
      <xdr:row>88</xdr:row>
      <xdr:rowOff>160866</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flipV="1">
          <a:off x="17018000" y="14058054"/>
          <a:ext cx="0" cy="11904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132943</xdr:rowOff>
    </xdr:from>
    <xdr:ext cx="762000" cy="259045"/>
    <xdr:sp macro="" textlink="">
      <xdr:nvSpPr>
        <xdr:cNvPr id="248" name="給与水準   （国との比較）最小値テキスト">
          <a:extLst>
            <a:ext uri="{FF2B5EF4-FFF2-40B4-BE49-F238E27FC236}">
              <a16:creationId xmlns:a16="http://schemas.microsoft.com/office/drawing/2014/main" id="{00000000-0008-0000-0300-0000F8000000}"/>
            </a:ext>
          </a:extLst>
        </xdr:cNvPr>
        <xdr:cNvSpPr txBox="1"/>
      </xdr:nvSpPr>
      <xdr:spPr>
        <a:xfrm>
          <a:off x="17106900" y="15220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160866</xdr:rowOff>
    </xdr:from>
    <xdr:to>
      <xdr:col>81</xdr:col>
      <xdr:colOff>133350</xdr:colOff>
      <xdr:row>88</xdr:row>
      <xdr:rowOff>160866</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6929100" y="15248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85531</xdr:rowOff>
    </xdr:from>
    <xdr:ext cx="762000" cy="259045"/>
    <xdr:sp macro="" textlink="">
      <xdr:nvSpPr>
        <xdr:cNvPr id="250" name="給与水準   （国との比較）最大値テキスト">
          <a:extLst>
            <a:ext uri="{FF2B5EF4-FFF2-40B4-BE49-F238E27FC236}">
              <a16:creationId xmlns:a16="http://schemas.microsoft.com/office/drawing/2014/main" id="{00000000-0008-0000-0300-0000FA000000}"/>
            </a:ext>
          </a:extLst>
        </xdr:cNvPr>
        <xdr:cNvSpPr txBox="1"/>
      </xdr:nvSpPr>
      <xdr:spPr>
        <a:xfrm>
          <a:off x="17106900" y="13801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170604</xdr:rowOff>
    </xdr:from>
    <xdr:to>
      <xdr:col>81</xdr:col>
      <xdr:colOff>133350</xdr:colOff>
      <xdr:row>81</xdr:row>
      <xdr:rowOff>170604</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6929100" y="14058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81</xdr:row>
      <xdr:rowOff>122343</xdr:rowOff>
    </xdr:from>
    <xdr:to>
      <xdr:col>81</xdr:col>
      <xdr:colOff>44450</xdr:colOff>
      <xdr:row>82</xdr:row>
      <xdr:rowOff>47413</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179800" y="14009793"/>
          <a:ext cx="8382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1288</xdr:rowOff>
    </xdr:from>
    <xdr:ext cx="762000" cy="259045"/>
    <xdr:sp macro="" textlink="">
      <xdr:nvSpPr>
        <xdr:cNvPr id="253" name="給与水準   （国との比較）平均値テキスト">
          <a:extLst>
            <a:ext uri="{FF2B5EF4-FFF2-40B4-BE49-F238E27FC236}">
              <a16:creationId xmlns:a16="http://schemas.microsoft.com/office/drawing/2014/main" id="{00000000-0008-0000-0300-0000FD000000}"/>
            </a:ext>
          </a:extLst>
        </xdr:cNvPr>
        <xdr:cNvSpPr txBox="1"/>
      </xdr:nvSpPr>
      <xdr:spPr>
        <a:xfrm>
          <a:off x="17106900" y="145745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29211</xdr:rowOff>
    </xdr:from>
    <xdr:to>
      <xdr:col>81</xdr:col>
      <xdr:colOff>95250</xdr:colOff>
      <xdr:row>85</xdr:row>
      <xdr:rowOff>130811</xdr:rowOff>
    </xdr:to>
    <xdr:sp macro="" textlink="">
      <xdr:nvSpPr>
        <xdr:cNvPr id="254" name="フローチャート: 判断 253">
          <a:extLst>
            <a:ext uri="{FF2B5EF4-FFF2-40B4-BE49-F238E27FC236}">
              <a16:creationId xmlns:a16="http://schemas.microsoft.com/office/drawing/2014/main" id="{00000000-0008-0000-0300-0000FE000000}"/>
            </a:ext>
          </a:extLst>
        </xdr:cNvPr>
        <xdr:cNvSpPr/>
      </xdr:nvSpPr>
      <xdr:spPr>
        <a:xfrm>
          <a:off x="16967200" y="1460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81</xdr:row>
      <xdr:rowOff>82127</xdr:rowOff>
    </xdr:from>
    <xdr:to>
      <xdr:col>77</xdr:col>
      <xdr:colOff>44450</xdr:colOff>
      <xdr:row>81</xdr:row>
      <xdr:rowOff>122343</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5290800" y="1396957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45296</xdr:rowOff>
    </xdr:from>
    <xdr:to>
      <xdr:col>77</xdr:col>
      <xdr:colOff>95250</xdr:colOff>
      <xdr:row>85</xdr:row>
      <xdr:rowOff>146896</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6129000" y="1461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131673</xdr:rowOff>
    </xdr:from>
    <xdr:ext cx="736600" cy="259045"/>
    <xdr:sp macro="" textlink="">
      <xdr:nvSpPr>
        <xdr:cNvPr id="257" name="テキスト ボックス 256">
          <a:extLst>
            <a:ext uri="{FF2B5EF4-FFF2-40B4-BE49-F238E27FC236}">
              <a16:creationId xmlns:a16="http://schemas.microsoft.com/office/drawing/2014/main" id="{00000000-0008-0000-0300-000001010000}"/>
            </a:ext>
          </a:extLst>
        </xdr:cNvPr>
        <xdr:cNvSpPr txBox="1"/>
      </xdr:nvSpPr>
      <xdr:spPr>
        <a:xfrm>
          <a:off x="15798800" y="14704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81</xdr:row>
      <xdr:rowOff>41911</xdr:rowOff>
    </xdr:from>
    <xdr:to>
      <xdr:col>72</xdr:col>
      <xdr:colOff>203200</xdr:colOff>
      <xdr:row>81</xdr:row>
      <xdr:rowOff>82127</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4401800" y="13929361"/>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61384</xdr:rowOff>
    </xdr:from>
    <xdr:to>
      <xdr:col>73</xdr:col>
      <xdr:colOff>44450</xdr:colOff>
      <xdr:row>85</xdr:row>
      <xdr:rowOff>162984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5240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147761</xdr:rowOff>
    </xdr:from>
    <xdr:ext cx="7620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4909800" y="1472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80</xdr:row>
      <xdr:rowOff>157057</xdr:rowOff>
    </xdr:from>
    <xdr:to>
      <xdr:col>68</xdr:col>
      <xdr:colOff>152400</xdr:colOff>
      <xdr:row>81</xdr:row>
      <xdr:rowOff>41911</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3512800" y="13873057"/>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61384</xdr:rowOff>
    </xdr:from>
    <xdr:to>
      <xdr:col>68</xdr:col>
      <xdr:colOff>203200</xdr:colOff>
      <xdr:row>85</xdr:row>
      <xdr:rowOff>162984</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4351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147761</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020800" y="1472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69427</xdr:rowOff>
    </xdr:from>
    <xdr:to>
      <xdr:col>64</xdr:col>
      <xdr:colOff>152400</xdr:colOff>
      <xdr:row>85</xdr:row>
      <xdr:rowOff>171027</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3462000" y="1464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155804</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3131800" y="14729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81</xdr:row>
      <xdr:rowOff>168063</xdr:rowOff>
    </xdr:from>
    <xdr:to>
      <xdr:col>81</xdr:col>
      <xdr:colOff>95250</xdr:colOff>
      <xdr:row>82</xdr:row>
      <xdr:rowOff>98213</xdr:rowOff>
    </xdr:to>
    <xdr:sp macro="" textlink="">
      <xdr:nvSpPr>
        <xdr:cNvPr id="271" name="楕円 270">
          <a:extLst>
            <a:ext uri="{FF2B5EF4-FFF2-40B4-BE49-F238E27FC236}">
              <a16:creationId xmlns:a16="http://schemas.microsoft.com/office/drawing/2014/main" id="{00000000-0008-0000-0300-00000F010000}"/>
            </a:ext>
          </a:extLst>
        </xdr:cNvPr>
        <xdr:cNvSpPr/>
      </xdr:nvSpPr>
      <xdr:spPr>
        <a:xfrm>
          <a:off x="16967200" y="14055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89340</xdr:rowOff>
    </xdr:from>
    <xdr:ext cx="762000" cy="259045"/>
    <xdr:sp macro="" textlink="">
      <xdr:nvSpPr>
        <xdr:cNvPr id="272" name="給与水準   （国との比較）該当値テキスト">
          <a:extLst>
            <a:ext uri="{FF2B5EF4-FFF2-40B4-BE49-F238E27FC236}">
              <a16:creationId xmlns:a16="http://schemas.microsoft.com/office/drawing/2014/main" id="{00000000-0008-0000-0300-000010010000}"/>
            </a:ext>
          </a:extLst>
        </xdr:cNvPr>
        <xdr:cNvSpPr txBox="1"/>
      </xdr:nvSpPr>
      <xdr:spPr>
        <a:xfrm>
          <a:off x="17106900" y="13976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81</xdr:row>
      <xdr:rowOff>71543</xdr:rowOff>
    </xdr:from>
    <xdr:to>
      <xdr:col>77</xdr:col>
      <xdr:colOff>95250</xdr:colOff>
      <xdr:row>82</xdr:row>
      <xdr:rowOff>1693</xdr:rowOff>
    </xdr:to>
    <xdr:sp macro="" textlink="">
      <xdr:nvSpPr>
        <xdr:cNvPr id="273" name="楕円 272">
          <a:extLst>
            <a:ext uri="{FF2B5EF4-FFF2-40B4-BE49-F238E27FC236}">
              <a16:creationId xmlns:a16="http://schemas.microsoft.com/office/drawing/2014/main" id="{00000000-0008-0000-0300-000011010000}"/>
            </a:ext>
          </a:extLst>
        </xdr:cNvPr>
        <xdr:cNvSpPr/>
      </xdr:nvSpPr>
      <xdr:spPr>
        <a:xfrm>
          <a:off x="16129000" y="13958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11870</xdr:rowOff>
    </xdr:from>
    <xdr:ext cx="7366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798800" y="137278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81</xdr:row>
      <xdr:rowOff>31327</xdr:rowOff>
    </xdr:from>
    <xdr:to>
      <xdr:col>73</xdr:col>
      <xdr:colOff>44450</xdr:colOff>
      <xdr:row>81</xdr:row>
      <xdr:rowOff>132927</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5240000" y="13918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79</xdr:row>
      <xdr:rowOff>143104</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909800" y="13687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80</xdr:row>
      <xdr:rowOff>162561</xdr:rowOff>
    </xdr:from>
    <xdr:to>
      <xdr:col>68</xdr:col>
      <xdr:colOff>203200</xdr:colOff>
      <xdr:row>81</xdr:row>
      <xdr:rowOff>92711</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4351000" y="13878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79</xdr:row>
      <xdr:rowOff>102888</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020800" y="13647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80</xdr:row>
      <xdr:rowOff>106257</xdr:rowOff>
    </xdr:from>
    <xdr:to>
      <xdr:col>64</xdr:col>
      <xdr:colOff>152400</xdr:colOff>
      <xdr:row>81</xdr:row>
      <xdr:rowOff>36407</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3462000" y="13822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79</xdr:row>
      <xdr:rowOff>46584</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3131800" y="13591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1" name="正方形/長方形 280">
          <a:extLst>
            <a:ext uri="{FF2B5EF4-FFF2-40B4-BE49-F238E27FC236}">
              <a16:creationId xmlns:a16="http://schemas.microsoft.com/office/drawing/2014/main" id="{00000000-0008-0000-0300-000019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ポイント増加した。一島一町の離島であるため業務の民間委託が進まず類似団体内平均値と比較すると職員数が多い。事務等の見直しを行うとともに定員管理計画に基づき、適正な定員管理に努める。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5" name="直線コネクタ 294">
          <a:extLst>
            <a:ext uri="{FF2B5EF4-FFF2-40B4-BE49-F238E27FC236}">
              <a16:creationId xmlns:a16="http://schemas.microsoft.com/office/drawing/2014/main" id="{00000000-0008-0000-0300-000027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297" name="直線コネクタ 296">
          <a:extLst>
            <a:ext uri="{FF2B5EF4-FFF2-40B4-BE49-F238E27FC236}">
              <a16:creationId xmlns:a16="http://schemas.microsoft.com/office/drawing/2014/main" id="{00000000-0008-0000-0300-000029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5" name="定員管理の状況グラフ枠">
          <a:extLst>
            <a:ext uri="{FF2B5EF4-FFF2-40B4-BE49-F238E27FC236}">
              <a16:creationId xmlns:a16="http://schemas.microsoft.com/office/drawing/2014/main" id="{00000000-0008-0000-0300-000031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42418</xdr:rowOff>
    </xdr:from>
    <xdr:to>
      <xdr:col>81</xdr:col>
      <xdr:colOff>44450</xdr:colOff>
      <xdr:row>67</xdr:row>
      <xdr:rowOff>42608</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flipV="1">
          <a:off x="17018000" y="10157968"/>
          <a:ext cx="0" cy="13717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14685</xdr:rowOff>
    </xdr:from>
    <xdr:ext cx="762000" cy="259045"/>
    <xdr:sp macro="" textlink="">
      <xdr:nvSpPr>
        <xdr:cNvPr id="307" name="定員管理の状況最小値テキスト">
          <a:extLst>
            <a:ext uri="{FF2B5EF4-FFF2-40B4-BE49-F238E27FC236}">
              <a16:creationId xmlns:a16="http://schemas.microsoft.com/office/drawing/2014/main" id="{00000000-0008-0000-0300-000033010000}"/>
            </a:ext>
          </a:extLst>
        </xdr:cNvPr>
        <xdr:cNvSpPr txBox="1"/>
      </xdr:nvSpPr>
      <xdr:spPr>
        <a:xfrm>
          <a:off x="17106900" y="11501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42608</xdr:rowOff>
    </xdr:from>
    <xdr:to>
      <xdr:col>81</xdr:col>
      <xdr:colOff>133350</xdr:colOff>
      <xdr:row>67</xdr:row>
      <xdr:rowOff>42608</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6929100" y="11529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128795</xdr:rowOff>
    </xdr:from>
    <xdr:ext cx="762000" cy="259045"/>
    <xdr:sp macro="" textlink="">
      <xdr:nvSpPr>
        <xdr:cNvPr id="309" name="定員管理の状況最大値テキスト">
          <a:extLst>
            <a:ext uri="{FF2B5EF4-FFF2-40B4-BE49-F238E27FC236}">
              <a16:creationId xmlns:a16="http://schemas.microsoft.com/office/drawing/2014/main" id="{00000000-0008-0000-0300-000035010000}"/>
            </a:ext>
          </a:extLst>
        </xdr:cNvPr>
        <xdr:cNvSpPr txBox="1"/>
      </xdr:nvSpPr>
      <xdr:spPr>
        <a:xfrm>
          <a:off x="17106900" y="9901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42418</xdr:rowOff>
    </xdr:from>
    <xdr:to>
      <xdr:col>81</xdr:col>
      <xdr:colOff>133350</xdr:colOff>
      <xdr:row>59</xdr:row>
      <xdr:rowOff>42418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6929100" y="10157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94520</xdr:rowOff>
    </xdr:from>
    <xdr:to>
      <xdr:col>81</xdr:col>
      <xdr:colOff>44450</xdr:colOff>
      <xdr:row>62</xdr:row>
      <xdr:rowOff>158464</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6179800" y="10724420"/>
          <a:ext cx="838200" cy="63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97172</xdr:rowOff>
    </xdr:from>
    <xdr:ext cx="762000" cy="259045"/>
    <xdr:sp macro="" textlink="">
      <xdr:nvSpPr>
        <xdr:cNvPr id="312" name="定員管理の状況平均値テキスト">
          <a:extLst>
            <a:ext uri="{FF2B5EF4-FFF2-40B4-BE49-F238E27FC236}">
              <a16:creationId xmlns:a16="http://schemas.microsoft.com/office/drawing/2014/main" id="{00000000-0008-0000-0300-000038010000}"/>
            </a:ext>
          </a:extLst>
        </xdr:cNvPr>
        <xdr:cNvSpPr txBox="1"/>
      </xdr:nvSpPr>
      <xdr:spPr>
        <a:xfrm>
          <a:off x="17106900" y="103841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80645</xdr:rowOff>
    </xdr:from>
    <xdr:to>
      <xdr:col>81</xdr:col>
      <xdr:colOff>95250</xdr:colOff>
      <xdr:row>62</xdr:row>
      <xdr:rowOff>10795</xdr:rowOff>
    </xdr:to>
    <xdr:sp macro="" textlink="">
      <xdr:nvSpPr>
        <xdr:cNvPr id="313" name="フローチャート: 判断 312">
          <a:extLst>
            <a:ext uri="{FF2B5EF4-FFF2-40B4-BE49-F238E27FC236}">
              <a16:creationId xmlns:a16="http://schemas.microsoft.com/office/drawing/2014/main" id="{00000000-0008-0000-0300-000039010000}"/>
            </a:ext>
          </a:extLst>
        </xdr:cNvPr>
        <xdr:cNvSpPr/>
      </xdr:nvSpPr>
      <xdr:spPr>
        <a:xfrm>
          <a:off x="16967200" y="1053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80042</xdr:rowOff>
    </xdr:from>
    <xdr:to>
      <xdr:col>77</xdr:col>
      <xdr:colOff>44450</xdr:colOff>
      <xdr:row>62</xdr:row>
      <xdr:rowOff>94520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5290800" y="10709942"/>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67976</xdr:rowOff>
    </xdr:from>
    <xdr:to>
      <xdr:col>77</xdr:col>
      <xdr:colOff>95250</xdr:colOff>
      <xdr:row>61</xdr:row>
      <xdr:rowOff>169576</xdr:rowOff>
    </xdr:to>
    <xdr:sp macro="" textlink="">
      <xdr:nvSpPr>
        <xdr:cNvPr id="315" name="フローチャート: 判断 314">
          <a:extLst>
            <a:ext uri="{FF2B5EF4-FFF2-40B4-BE49-F238E27FC236}">
              <a16:creationId xmlns:a16="http://schemas.microsoft.com/office/drawing/2014/main" id="{00000000-0008-0000-0300-00003B010000}"/>
            </a:ext>
          </a:extLst>
        </xdr:cNvPr>
        <xdr:cNvSpPr/>
      </xdr:nvSpPr>
      <xdr:spPr>
        <a:xfrm>
          <a:off x="16129000" y="10526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8303</xdr:rowOff>
    </xdr:from>
    <xdr:ext cx="736600" cy="259045"/>
    <xdr:sp macro="" textlink="">
      <xdr:nvSpPr>
        <xdr:cNvPr id="316" name="テキスト ボックス 315">
          <a:extLst>
            <a:ext uri="{FF2B5EF4-FFF2-40B4-BE49-F238E27FC236}">
              <a16:creationId xmlns:a16="http://schemas.microsoft.com/office/drawing/2014/main" id="{00000000-0008-0000-0300-00003C010000}"/>
            </a:ext>
          </a:extLst>
        </xdr:cNvPr>
        <xdr:cNvSpPr txBox="1"/>
      </xdr:nvSpPr>
      <xdr:spPr>
        <a:xfrm>
          <a:off x="15798800" y="102953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80042</xdr:rowOff>
    </xdr:from>
    <xdr:to>
      <xdr:col>72</xdr:col>
      <xdr:colOff>203200</xdr:colOff>
      <xdr:row>62</xdr:row>
      <xdr:rowOff>85471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4401800" y="10709942"/>
          <a:ext cx="889000" cy="5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25146</xdr:rowOff>
    </xdr:from>
    <xdr:to>
      <xdr:col>73</xdr:col>
      <xdr:colOff>44450</xdr:colOff>
      <xdr:row>61</xdr:row>
      <xdr:rowOff>126746</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5240000" y="1048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136923</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4909800" y="10252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85471</xdr:rowOff>
    </xdr:from>
    <xdr:to>
      <xdr:col>68</xdr:col>
      <xdr:colOff>152400</xdr:colOff>
      <xdr:row>62</xdr:row>
      <xdr:rowOff>92710</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flipV="1">
          <a:off x="13512800" y="10715371"/>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49276</xdr:rowOff>
    </xdr:from>
    <xdr:to>
      <xdr:col>68</xdr:col>
      <xdr:colOff>203200</xdr:colOff>
      <xdr:row>61</xdr:row>
      <xdr:rowOff>150876</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4351000" y="10507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161053</xdr:rowOff>
    </xdr:from>
    <xdr:ext cx="7620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4020800" y="10276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30575</xdr:rowOff>
    </xdr:from>
    <xdr:to>
      <xdr:col>64</xdr:col>
      <xdr:colOff>152400</xdr:colOff>
      <xdr:row>61</xdr:row>
      <xdr:rowOff>132175</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3462000" y="10489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142352</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3131800" y="102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107664</xdr:rowOff>
    </xdr:from>
    <xdr:to>
      <xdr:col>81</xdr:col>
      <xdr:colOff>95250</xdr:colOff>
      <xdr:row>63</xdr:row>
      <xdr:rowOff>37814</xdr:rowOff>
    </xdr:to>
    <xdr:sp macro="" textlink="">
      <xdr:nvSpPr>
        <xdr:cNvPr id="330" name="楕円 329">
          <a:extLst>
            <a:ext uri="{FF2B5EF4-FFF2-40B4-BE49-F238E27FC236}">
              <a16:creationId xmlns:a16="http://schemas.microsoft.com/office/drawing/2014/main" id="{00000000-0008-0000-0300-00004A010000}"/>
            </a:ext>
          </a:extLst>
        </xdr:cNvPr>
        <xdr:cNvSpPr/>
      </xdr:nvSpPr>
      <xdr:spPr>
        <a:xfrm>
          <a:off x="16967200" y="1073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79741</xdr:rowOff>
    </xdr:from>
    <xdr:ext cx="762000" cy="259045"/>
    <xdr:sp macro="" textlink="">
      <xdr:nvSpPr>
        <xdr:cNvPr id="331" name="定員管理の状況該当値テキスト">
          <a:extLst>
            <a:ext uri="{FF2B5EF4-FFF2-40B4-BE49-F238E27FC236}">
              <a16:creationId xmlns:a16="http://schemas.microsoft.com/office/drawing/2014/main" id="{00000000-0008-0000-0300-00004B010000}"/>
            </a:ext>
          </a:extLst>
        </xdr:cNvPr>
        <xdr:cNvSpPr txBox="1"/>
      </xdr:nvSpPr>
      <xdr:spPr>
        <a:xfrm>
          <a:off x="17106900" y="1070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43720</xdr:rowOff>
    </xdr:from>
    <xdr:to>
      <xdr:col>77</xdr:col>
      <xdr:colOff>95250</xdr:colOff>
      <xdr:row>62</xdr:row>
      <xdr:rowOff>145320</xdr:rowOff>
    </xdr:to>
    <xdr:sp macro="" textlink="">
      <xdr:nvSpPr>
        <xdr:cNvPr id="332" name="楕円 331">
          <a:extLst>
            <a:ext uri="{FF2B5EF4-FFF2-40B4-BE49-F238E27FC236}">
              <a16:creationId xmlns:a16="http://schemas.microsoft.com/office/drawing/2014/main" id="{00000000-0008-0000-0300-00004C010000}"/>
            </a:ext>
          </a:extLst>
        </xdr:cNvPr>
        <xdr:cNvSpPr/>
      </xdr:nvSpPr>
      <xdr:spPr>
        <a:xfrm>
          <a:off x="16129000" y="1067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130097</xdr:rowOff>
    </xdr:from>
    <xdr:ext cx="7366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798800" y="10759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29242</xdr:rowOff>
    </xdr:from>
    <xdr:to>
      <xdr:col>73</xdr:col>
      <xdr:colOff>44450</xdr:colOff>
      <xdr:row>62</xdr:row>
      <xdr:rowOff>130842</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5240000" y="10659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115619</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909800" y="10745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34671</xdr:rowOff>
    </xdr:from>
    <xdr:to>
      <xdr:col>68</xdr:col>
      <xdr:colOff>203200</xdr:colOff>
      <xdr:row>62</xdr:row>
      <xdr:rowOff>136271</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4351000" y="10664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121048</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020800" y="10750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41910</xdr:rowOff>
    </xdr:from>
    <xdr:to>
      <xdr:col>64</xdr:col>
      <xdr:colOff>152400</xdr:colOff>
      <xdr:row>62</xdr:row>
      <xdr:rowOff>143510</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3462000" y="1067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128287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131800" y="1075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0" name="正方形/長方形 339">
          <a:extLst>
            <a:ext uri="{FF2B5EF4-FFF2-40B4-BE49-F238E27FC236}">
              <a16:creationId xmlns:a16="http://schemas.microsoft.com/office/drawing/2014/main" id="{00000000-0008-0000-0300-000054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3" name="正方形/長方形 342">
          <a:extLst>
            <a:ext uri="{FF2B5EF4-FFF2-40B4-BE49-F238E27FC236}">
              <a16:creationId xmlns:a16="http://schemas.microsoft.com/office/drawing/2014/main" id="{00000000-0008-0000-0300-000057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ポイント増加し、類似団体内平均値を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ポイント上回った。大型事業の償還が続いており、元利償還金の更なる増加が見込まれるため、事業自体の緊急性や必要性等を十分精査し公債費の抑制に努める。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4" name="直線コネクタ 353">
          <a:extLst>
            <a:ext uri="{FF2B5EF4-FFF2-40B4-BE49-F238E27FC236}">
              <a16:creationId xmlns:a16="http://schemas.microsoft.com/office/drawing/2014/main" id="{00000000-0008-0000-0300-000062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6" name="直線コネクタ 355">
          <a:extLst>
            <a:ext uri="{FF2B5EF4-FFF2-40B4-BE49-F238E27FC236}">
              <a16:creationId xmlns:a16="http://schemas.microsoft.com/office/drawing/2014/main" id="{00000000-0008-0000-0300-000064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7" name="公債費負担の状況グラフ枠">
          <a:extLst>
            <a:ext uri="{FF2B5EF4-FFF2-40B4-BE49-F238E27FC236}">
              <a16:creationId xmlns:a16="http://schemas.microsoft.com/office/drawing/2014/main" id="{00000000-0008-0000-0300-00006F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8467</xdr:rowOff>
    </xdr:from>
    <xdr:to>
      <xdr:col>81</xdr:col>
      <xdr:colOff>44450</xdr:colOff>
      <xdr:row>43</xdr:row>
      <xdr:rowOff>127423</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flipV="1">
          <a:off x="17018000" y="6180667"/>
          <a:ext cx="0" cy="131910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99500</xdr:rowOff>
    </xdr:from>
    <xdr:ext cx="762000" cy="259045"/>
    <xdr:sp macro="" textlink="">
      <xdr:nvSpPr>
        <xdr:cNvPr id="369" name="公債費負担の状況最小値テキスト">
          <a:extLst>
            <a:ext uri="{FF2B5EF4-FFF2-40B4-BE49-F238E27FC236}">
              <a16:creationId xmlns:a16="http://schemas.microsoft.com/office/drawing/2014/main" id="{00000000-0008-0000-0300-000071010000}"/>
            </a:ext>
          </a:extLst>
        </xdr:cNvPr>
        <xdr:cNvSpPr txBox="1"/>
      </xdr:nvSpPr>
      <xdr:spPr>
        <a:xfrm>
          <a:off x="17106900" y="7471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127423</xdr:rowOff>
    </xdr:from>
    <xdr:to>
      <xdr:col>81</xdr:col>
      <xdr:colOff>133350</xdr:colOff>
      <xdr:row>43</xdr:row>
      <xdr:rowOff>127423</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6929100" y="7499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94844</xdr:rowOff>
    </xdr:from>
    <xdr:ext cx="762000" cy="259045"/>
    <xdr:sp macro="" textlink="">
      <xdr:nvSpPr>
        <xdr:cNvPr id="371" name="公債費負担の状況最大値テキスト">
          <a:extLst>
            <a:ext uri="{FF2B5EF4-FFF2-40B4-BE49-F238E27FC236}">
              <a16:creationId xmlns:a16="http://schemas.microsoft.com/office/drawing/2014/main" id="{00000000-0008-0000-0300-000073010000}"/>
            </a:ext>
          </a:extLst>
        </xdr:cNvPr>
        <xdr:cNvSpPr txBox="1"/>
      </xdr:nvSpPr>
      <xdr:spPr>
        <a:xfrm>
          <a:off x="17106900" y="592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8467</xdr:rowOff>
    </xdr:from>
    <xdr:to>
      <xdr:col>81</xdr:col>
      <xdr:colOff>133350</xdr:colOff>
      <xdr:row>36</xdr:row>
      <xdr:rowOff>8467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618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54610</xdr:rowOff>
    </xdr:from>
    <xdr:to>
      <xdr:col>81</xdr:col>
      <xdr:colOff>44450</xdr:colOff>
      <xdr:row>40</xdr:row>
      <xdr:rowOff>94827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179800" y="6912610"/>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20337</xdr:rowOff>
    </xdr:from>
    <xdr:ext cx="762000" cy="259045"/>
    <xdr:sp macro="" textlink="">
      <xdr:nvSpPr>
        <xdr:cNvPr id="374" name="公債費負担の状況平均値テキスト">
          <a:extLst>
            <a:ext uri="{FF2B5EF4-FFF2-40B4-BE49-F238E27FC236}">
              <a16:creationId xmlns:a16="http://schemas.microsoft.com/office/drawing/2014/main" id="{00000000-0008-0000-0300-000076010000}"/>
            </a:ext>
          </a:extLst>
        </xdr:cNvPr>
        <xdr:cNvSpPr txBox="1"/>
      </xdr:nvSpPr>
      <xdr:spPr>
        <a:xfrm>
          <a:off x="17106900" y="67068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3810</xdr:rowOff>
    </xdr:from>
    <xdr:to>
      <xdr:col>81</xdr:col>
      <xdr:colOff>95250</xdr:colOff>
      <xdr:row>40</xdr:row>
      <xdr:rowOff>105410</xdr:rowOff>
    </xdr:to>
    <xdr:sp macro="" textlink="">
      <xdr:nvSpPr>
        <xdr:cNvPr id="375" name="フローチャート: 判断 374">
          <a:extLst>
            <a:ext uri="{FF2B5EF4-FFF2-40B4-BE49-F238E27FC236}">
              <a16:creationId xmlns:a16="http://schemas.microsoft.com/office/drawing/2014/main" id="{00000000-0008-0000-0300-000077010000}"/>
            </a:ext>
          </a:extLst>
        </xdr:cNvPr>
        <xdr:cNvSpPr/>
      </xdr:nvSpPr>
      <xdr:spPr>
        <a:xfrm>
          <a:off x="16967200" y="686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54610</xdr:rowOff>
    </xdr:from>
    <xdr:to>
      <xdr:col>77</xdr:col>
      <xdr:colOff>44450</xdr:colOff>
      <xdr:row>41</xdr:row>
      <xdr:rowOff>60113</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5290800" y="6912610"/>
          <a:ext cx="889000" cy="176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159173</xdr:rowOff>
    </xdr:from>
    <xdr:to>
      <xdr:col>77</xdr:col>
      <xdr:colOff>95250</xdr:colOff>
      <xdr:row>40</xdr:row>
      <xdr:rowOff>89323</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6129000" y="684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99500</xdr:rowOff>
    </xdr:from>
    <xdr:ext cx="7366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5798800" y="66146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60113</xdr:rowOff>
    </xdr:from>
    <xdr:to>
      <xdr:col>72</xdr:col>
      <xdr:colOff>203200</xdr:colOff>
      <xdr:row>41</xdr:row>
      <xdr:rowOff>116417</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4401800" y="7089563"/>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159173</xdr:rowOff>
    </xdr:from>
    <xdr:to>
      <xdr:col>73</xdr:col>
      <xdr:colOff>44450</xdr:colOff>
      <xdr:row>40</xdr:row>
      <xdr:rowOff>89323</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5240000" y="684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99500</xdr:rowOff>
    </xdr:from>
    <xdr:ext cx="7620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4909800" y="661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116417</xdr:rowOff>
    </xdr:from>
    <xdr:to>
      <xdr:col>68</xdr:col>
      <xdr:colOff>152400</xdr:colOff>
      <xdr:row>41</xdr:row>
      <xdr:rowOff>140546</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3512800" y="7145867"/>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135044</xdr:rowOff>
    </xdr:from>
    <xdr:to>
      <xdr:col>68</xdr:col>
      <xdr:colOff>203200</xdr:colOff>
      <xdr:row>40</xdr:row>
      <xdr:rowOff>65194</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4351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75371</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4020800" y="6590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135044</xdr:rowOff>
    </xdr:from>
    <xdr:to>
      <xdr:col>64</xdr:col>
      <xdr:colOff>152400</xdr:colOff>
      <xdr:row>40</xdr:row>
      <xdr:rowOff>65194</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3462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75371</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3131800" y="6590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44027</xdr:rowOff>
    </xdr:from>
    <xdr:to>
      <xdr:col>81</xdr:col>
      <xdr:colOff>95250</xdr:colOff>
      <xdr:row>40</xdr:row>
      <xdr:rowOff>145627</xdr:rowOff>
    </xdr:to>
    <xdr:sp macro="" textlink="">
      <xdr:nvSpPr>
        <xdr:cNvPr id="392" name="楕円 391">
          <a:extLst>
            <a:ext uri="{FF2B5EF4-FFF2-40B4-BE49-F238E27FC236}">
              <a16:creationId xmlns:a16="http://schemas.microsoft.com/office/drawing/2014/main" id="{00000000-0008-0000-0300-000088010000}"/>
            </a:ext>
          </a:extLst>
        </xdr:cNvPr>
        <xdr:cNvSpPr/>
      </xdr:nvSpPr>
      <xdr:spPr>
        <a:xfrm>
          <a:off x="16967200" y="690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16104</xdr:rowOff>
    </xdr:from>
    <xdr:ext cx="762000" cy="259045"/>
    <xdr:sp macro="" textlink="">
      <xdr:nvSpPr>
        <xdr:cNvPr id="393" name="公債費負担の状況該当値テキスト">
          <a:extLst>
            <a:ext uri="{FF2B5EF4-FFF2-40B4-BE49-F238E27FC236}">
              <a16:creationId xmlns:a16="http://schemas.microsoft.com/office/drawing/2014/main" id="{00000000-0008-0000-0300-000089010000}"/>
            </a:ext>
          </a:extLst>
        </xdr:cNvPr>
        <xdr:cNvSpPr txBox="1"/>
      </xdr:nvSpPr>
      <xdr:spPr>
        <a:xfrm>
          <a:off x="17106900" y="6874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3810</xdr:rowOff>
    </xdr:from>
    <xdr:to>
      <xdr:col>77</xdr:col>
      <xdr:colOff>95250</xdr:colOff>
      <xdr:row>40</xdr:row>
      <xdr:rowOff>105410</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6129000" y="686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90187</xdr:rowOff>
    </xdr:from>
    <xdr:ext cx="7366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798800" y="69481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9313</xdr:rowOff>
    </xdr:from>
    <xdr:to>
      <xdr:col>73</xdr:col>
      <xdr:colOff>44450</xdr:colOff>
      <xdr:row>41</xdr:row>
      <xdr:rowOff>110913</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5240000" y="703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95690</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909800" y="712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65617</xdr:rowOff>
    </xdr:from>
    <xdr:to>
      <xdr:col>68</xdr:col>
      <xdr:colOff>203200</xdr:colOff>
      <xdr:row>41</xdr:row>
      <xdr:rowOff>167217</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4351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151994</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020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89746</xdr:rowOff>
    </xdr:from>
    <xdr:to>
      <xdr:col>64</xdr:col>
      <xdr:colOff>152400</xdr:colOff>
      <xdr:row>42</xdr:row>
      <xdr:rowOff>19896</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3462000" y="711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4673</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131800" y="7205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2" name="正方形/長方形 401">
          <a:extLst>
            <a:ext uri="{FF2B5EF4-FFF2-40B4-BE49-F238E27FC236}">
              <a16:creationId xmlns:a16="http://schemas.microsoft.com/office/drawing/2014/main" id="{00000000-0008-0000-0300-000092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22.1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加した。昨年度まで数値が減少していたが、し尿処理施設等の更新が行われたことが増加の要因として挙げられる。今後も施設の更新が数多く控えており、地方債の増加が見込まれているため、事業計画の精査を行い財政の健全化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6" name="直線コネクタ 415">
          <a:extLst>
            <a:ext uri="{FF2B5EF4-FFF2-40B4-BE49-F238E27FC236}">
              <a16:creationId xmlns:a16="http://schemas.microsoft.com/office/drawing/2014/main" id="{00000000-0008-0000-0300-0000A0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1" name="将来負担の状況グラフ枠">
          <a:extLst>
            <a:ext uri="{FF2B5EF4-FFF2-40B4-BE49-F238E27FC236}">
              <a16:creationId xmlns:a16="http://schemas.microsoft.com/office/drawing/2014/main" id="{00000000-0008-0000-0300-0000AF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34834</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flipV="1">
          <a:off x="17018000" y="2313214"/>
          <a:ext cx="0" cy="16649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6911</xdr:rowOff>
    </xdr:from>
    <xdr:ext cx="762000" cy="259045"/>
    <xdr:sp macro="" textlink="">
      <xdr:nvSpPr>
        <xdr:cNvPr id="433" name="将来負担の状況最小値テキスト">
          <a:extLst>
            <a:ext uri="{FF2B5EF4-FFF2-40B4-BE49-F238E27FC236}">
              <a16:creationId xmlns:a16="http://schemas.microsoft.com/office/drawing/2014/main" id="{00000000-0008-0000-0300-0000B1010000}"/>
            </a:ext>
          </a:extLst>
        </xdr:cNvPr>
        <xdr:cNvSpPr txBox="1"/>
      </xdr:nvSpPr>
      <xdr:spPr>
        <a:xfrm>
          <a:off x="17106900" y="3950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34834</xdr:rowOff>
    </xdr:from>
    <xdr:to>
      <xdr:col>81</xdr:col>
      <xdr:colOff>133350</xdr:colOff>
      <xdr:row>23</xdr:row>
      <xdr:rowOff>34834</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6929100" y="3978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5" name="将来負担の状況最大値テキスト">
          <a:extLst>
            <a:ext uri="{FF2B5EF4-FFF2-40B4-BE49-F238E27FC236}">
              <a16:creationId xmlns:a16="http://schemas.microsoft.com/office/drawing/2014/main" id="{00000000-0008-0000-0300-0000B3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20925</xdr:rowOff>
    </xdr:from>
    <xdr:to>
      <xdr:col>81</xdr:col>
      <xdr:colOff>44450</xdr:colOff>
      <xdr:row>15</xdr:row>
      <xdr:rowOff>103414</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179800" y="2421225"/>
          <a:ext cx="838200" cy="253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38" name="将来負担の状況平均値テキスト">
          <a:extLst>
            <a:ext uri="{FF2B5EF4-FFF2-40B4-BE49-F238E27FC236}">
              <a16:creationId xmlns:a16="http://schemas.microsoft.com/office/drawing/2014/main" id="{00000000-0008-0000-0300-0000B6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20925</xdr:rowOff>
    </xdr:from>
    <xdr:to>
      <xdr:col>77</xdr:col>
      <xdr:colOff>44450</xdr:colOff>
      <xdr:row>14</xdr:row>
      <xdr:rowOff>124339</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5290800" y="2421225"/>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124339</xdr:rowOff>
    </xdr:from>
    <xdr:to>
      <xdr:col>72</xdr:col>
      <xdr:colOff>203200</xdr:colOff>
      <xdr:row>16</xdr:row>
      <xdr:rowOff>16994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4401800" y="2524639"/>
          <a:ext cx="889000" cy="235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94222</xdr:rowOff>
    </xdr:from>
    <xdr:to>
      <xdr:col>68</xdr:col>
      <xdr:colOff>152400</xdr:colOff>
      <xdr:row>16</xdr:row>
      <xdr:rowOff>16994</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3512800" y="2665972"/>
          <a:ext cx="889000" cy="94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33564</xdr:rowOff>
    </xdr:from>
    <xdr:to>
      <xdr:col>68</xdr:col>
      <xdr:colOff>203200</xdr:colOff>
      <xdr:row>13</xdr:row>
      <xdr:rowOff>135164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52614</xdr:rowOff>
    </xdr:from>
    <xdr:to>
      <xdr:col>81</xdr:col>
      <xdr:colOff>95250</xdr:colOff>
      <xdr:row>15</xdr:row>
      <xdr:rowOff>154214</xdr:rowOff>
    </xdr:to>
    <xdr:sp macro="" textlink="">
      <xdr:nvSpPr>
        <xdr:cNvPr id="456" name="楕円 455">
          <a:extLst>
            <a:ext uri="{FF2B5EF4-FFF2-40B4-BE49-F238E27FC236}">
              <a16:creationId xmlns:a16="http://schemas.microsoft.com/office/drawing/2014/main" id="{00000000-0008-0000-0300-0000C8010000}"/>
            </a:ext>
          </a:extLst>
        </xdr:cNvPr>
        <xdr:cNvSpPr/>
      </xdr:nvSpPr>
      <xdr:spPr>
        <a:xfrm>
          <a:off x="16967200" y="262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24691</xdr:rowOff>
    </xdr:from>
    <xdr:ext cx="762000" cy="259045"/>
    <xdr:sp macro="" textlink="">
      <xdr:nvSpPr>
        <xdr:cNvPr id="457" name="将来負担の状況該当値テキスト">
          <a:extLst>
            <a:ext uri="{FF2B5EF4-FFF2-40B4-BE49-F238E27FC236}">
              <a16:creationId xmlns:a16="http://schemas.microsoft.com/office/drawing/2014/main" id="{00000000-0008-0000-0300-0000C9010000}"/>
            </a:ext>
          </a:extLst>
        </xdr:cNvPr>
        <xdr:cNvSpPr txBox="1"/>
      </xdr:nvSpPr>
      <xdr:spPr>
        <a:xfrm>
          <a:off x="17106900" y="2596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141575</xdr:rowOff>
    </xdr:from>
    <xdr:to>
      <xdr:col>77</xdr:col>
      <xdr:colOff>95250</xdr:colOff>
      <xdr:row>14</xdr:row>
      <xdr:rowOff>71725</xdr:rowOff>
    </xdr:to>
    <xdr:sp macro="" textlink="">
      <xdr:nvSpPr>
        <xdr:cNvPr id="458" name="楕円 457">
          <a:extLst>
            <a:ext uri="{FF2B5EF4-FFF2-40B4-BE49-F238E27FC236}">
              <a16:creationId xmlns:a16="http://schemas.microsoft.com/office/drawing/2014/main" id="{00000000-0008-0000-0300-0000CA010000}"/>
            </a:ext>
          </a:extLst>
        </xdr:cNvPr>
        <xdr:cNvSpPr/>
      </xdr:nvSpPr>
      <xdr:spPr>
        <a:xfrm>
          <a:off x="16129000" y="2370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56502</xdr:rowOff>
    </xdr:from>
    <xdr:ext cx="7366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798800" y="24568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73539</xdr:rowOff>
    </xdr:from>
    <xdr:to>
      <xdr:col>73</xdr:col>
      <xdr:colOff>44450</xdr:colOff>
      <xdr:row>15</xdr:row>
      <xdr:rowOff>3689</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5240000" y="2473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159916</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909800" y="2560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137644</xdr:rowOff>
    </xdr:from>
    <xdr:to>
      <xdr:col>68</xdr:col>
      <xdr:colOff>203200</xdr:colOff>
      <xdr:row>16</xdr:row>
      <xdr:rowOff>67794</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4351000" y="2709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52571</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020800" y="2795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43422</xdr:rowOff>
    </xdr:from>
    <xdr:to>
      <xdr:col>64</xdr:col>
      <xdr:colOff>152400</xdr:colOff>
      <xdr:row>15</xdr:row>
      <xdr:rowOff>145022</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3462000" y="2615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129799</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3131800" y="2701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鹿児島県与論町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5,078
5,064
20.58
6,128,544
5,893,042
120,225
3,052,351
6,404,389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31.5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ポイント減少し、類似団体平均値を</a:t>
          </a:r>
          <a:r>
            <a:rPr kumimoji="1" lang="en-US" altLang="ja-JP" sz="1300">
              <a:latin typeface="ＭＳ Ｐゴシック" panose="020B0600070205080204" pitchFamily="50" charset="-128"/>
              <a:ea typeface="ＭＳ Ｐゴシック" panose="020B0600070205080204" pitchFamily="50" charset="-128"/>
            </a:rPr>
            <a:t>5.4</a:t>
          </a:r>
          <a:r>
            <a:rPr kumimoji="1" lang="ja-JP" altLang="en-US" sz="1300">
              <a:latin typeface="ＭＳ Ｐゴシック" panose="020B0600070205080204" pitchFamily="50" charset="-128"/>
              <a:ea typeface="ＭＳ Ｐゴシック" panose="020B0600070205080204" pitchFamily="50" charset="-128"/>
            </a:rPr>
            <a:t>ポイント上回った。年々減少傾向にありはするが類似団体と比較すると依然として高く会計年度任用職員の増員が主な原因と思料する。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行財政改革の取組を通じて人件費の適切な管理に努める。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107950</xdr:rowOff>
    </xdr:from>
    <xdr:to>
      <xdr:col>24</xdr:col>
      <xdr:colOff>25400</xdr:colOff>
      <xdr:row>41</xdr:row>
      <xdr:rowOff>161290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6580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133367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161290</xdr:rowOff>
    </xdr:from>
    <xdr:to>
      <xdr:col>24</xdr:col>
      <xdr:colOff>114300</xdr:colOff>
      <xdr:row>41</xdr:row>
      <xdr:rowOff>161290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22877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107950</xdr:rowOff>
    </xdr:from>
    <xdr:to>
      <xdr:col>24</xdr:col>
      <xdr:colOff>114300</xdr:colOff>
      <xdr:row>33</xdr:row>
      <xdr:rowOff>107950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65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16510</xdr:rowOff>
    </xdr:from>
    <xdr:to>
      <xdr:col>24</xdr:col>
      <xdr:colOff>25400</xdr:colOff>
      <xdr:row>39</xdr:row>
      <xdr:rowOff>138430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703060"/>
          <a:ext cx="8382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85107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85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68580</xdr:rowOff>
    </xdr:from>
    <xdr:to>
      <xdr:col>24</xdr:col>
      <xdr:colOff>76200</xdr:colOff>
      <xdr:row>36</xdr:row>
      <xdr:rowOff>170180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138430</xdr:rowOff>
    </xdr:from>
    <xdr:to>
      <xdr:col>19</xdr:col>
      <xdr:colOff>187325</xdr:colOff>
      <xdr:row>40</xdr:row>
      <xdr:rowOff>149860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82498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60960</xdr:rowOff>
    </xdr:from>
    <xdr:to>
      <xdr:col>20</xdr:col>
      <xdr:colOff>38100</xdr:colOff>
      <xdr:row>36</xdr:row>
      <xdr:rowOff>162560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1287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02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66040</xdr:rowOff>
    </xdr:from>
    <xdr:to>
      <xdr:col>15</xdr:col>
      <xdr:colOff>98425</xdr:colOff>
      <xdr:row>40</xdr:row>
      <xdr:rowOff>149860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581140"/>
          <a:ext cx="889000" cy="426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160020</xdr:rowOff>
    </xdr:from>
    <xdr:to>
      <xdr:col>15</xdr:col>
      <xdr:colOff>149225</xdr:colOff>
      <xdr:row>37</xdr:row>
      <xdr:rowOff>90170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100347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43180</xdr:rowOff>
    </xdr:from>
    <xdr:to>
      <xdr:col>11</xdr:col>
      <xdr:colOff>9525</xdr:colOff>
      <xdr:row>38</xdr:row>
      <xdr:rowOff>66040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5582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53340</xdr:rowOff>
    </xdr:from>
    <xdr:to>
      <xdr:col>11</xdr:col>
      <xdr:colOff>60325</xdr:colOff>
      <xdr:row>36</xdr:row>
      <xdr:rowOff>154940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165117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53340</xdr:rowOff>
    </xdr:from>
    <xdr:to>
      <xdr:col>6</xdr:col>
      <xdr:colOff>171450</xdr:colOff>
      <xdr:row>36</xdr:row>
      <xdr:rowOff>154940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165117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137160</xdr:rowOff>
    </xdr:from>
    <xdr:to>
      <xdr:col>24</xdr:col>
      <xdr:colOff>76200</xdr:colOff>
      <xdr:row>39</xdr:row>
      <xdr:rowOff>67310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65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109237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62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87630</xdr:rowOff>
    </xdr:from>
    <xdr:to>
      <xdr:col>20</xdr:col>
      <xdr:colOff>38100</xdr:colOff>
      <xdr:row>40</xdr:row>
      <xdr:rowOff>17780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77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2557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860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40</xdr:row>
      <xdr:rowOff>99060</xdr:rowOff>
    </xdr:from>
    <xdr:to>
      <xdr:col>15</xdr:col>
      <xdr:colOff>149225</xdr:colOff>
      <xdr:row>41</xdr:row>
      <xdr:rowOff>29210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957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41</xdr:row>
      <xdr:rowOff>13987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704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15240</xdr:rowOff>
    </xdr:from>
    <xdr:to>
      <xdr:col>11</xdr:col>
      <xdr:colOff>60325</xdr:colOff>
      <xdr:row>38</xdr:row>
      <xdr:rowOff>116840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53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101617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61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163830</xdr:rowOff>
    </xdr:from>
    <xdr:to>
      <xdr:col>6</xdr:col>
      <xdr:colOff>171450</xdr:colOff>
      <xdr:row>38</xdr:row>
      <xdr:rowOff>93980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50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78757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59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ポイント増加し類似団体内平均値を</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ポイント上回った。増加理由として施設の軽微な修繕料や備品購入事業があげられる。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経常経費については今後も抑制に努め、財政の健全化を図る。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a:extLst>
            <a:ext uri="{FF2B5EF4-FFF2-40B4-BE49-F238E27FC236}">
              <a16:creationId xmlns:a16="http://schemas.microsoft.com/office/drawing/2014/main" id="{00000000-0008-0000-0400-000075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24130</xdr:rowOff>
    </xdr:from>
    <xdr:to>
      <xdr:col>82</xdr:col>
      <xdr:colOff>107950</xdr:colOff>
      <xdr:row>19</xdr:row>
      <xdr:rowOff>144145</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flipV="1">
          <a:off x="16510000" y="2252980"/>
          <a:ext cx="0" cy="1148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116222</xdr:rowOff>
    </xdr:from>
    <xdr:ext cx="762000" cy="259045"/>
    <xdr:sp macro="" textlink="">
      <xdr:nvSpPr>
        <xdr:cNvPr id="119" name="物件費最小値テキスト">
          <a:extLst>
            <a:ext uri="{FF2B5EF4-FFF2-40B4-BE49-F238E27FC236}">
              <a16:creationId xmlns:a16="http://schemas.microsoft.com/office/drawing/2014/main" id="{00000000-0008-0000-0400-000077000000}"/>
            </a:ext>
          </a:extLst>
        </xdr:cNvPr>
        <xdr:cNvSpPr txBox="1"/>
      </xdr:nvSpPr>
      <xdr:spPr>
        <a:xfrm>
          <a:off x="16598900" y="3373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19</xdr:row>
      <xdr:rowOff>144145</xdr:rowOff>
    </xdr:from>
    <xdr:to>
      <xdr:col>82</xdr:col>
      <xdr:colOff>196850</xdr:colOff>
      <xdr:row>19</xdr:row>
      <xdr:rowOff>144145</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3401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110507</xdr:rowOff>
    </xdr:from>
    <xdr:ext cx="762000" cy="259045"/>
    <xdr:sp macro="" textlink="">
      <xdr:nvSpPr>
        <xdr:cNvPr id="121" name="物件費最大値テキスト">
          <a:extLst>
            <a:ext uri="{FF2B5EF4-FFF2-40B4-BE49-F238E27FC236}">
              <a16:creationId xmlns:a16="http://schemas.microsoft.com/office/drawing/2014/main" id="{00000000-0008-0000-0400-000079000000}"/>
            </a:ext>
          </a:extLst>
        </xdr:cNvPr>
        <xdr:cNvSpPr txBox="1"/>
      </xdr:nvSpPr>
      <xdr:spPr>
        <a:xfrm>
          <a:off x="16598900" y="1996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24130</xdr:rowOff>
    </xdr:from>
    <xdr:to>
      <xdr:col>82</xdr:col>
      <xdr:colOff>196850</xdr:colOff>
      <xdr:row>13</xdr:row>
      <xdr:rowOff>24130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2252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64135</xdr:rowOff>
    </xdr:from>
    <xdr:to>
      <xdr:col>82</xdr:col>
      <xdr:colOff>107950</xdr:colOff>
      <xdr:row>16</xdr:row>
      <xdr:rowOff>1270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5671800" y="2635885"/>
          <a:ext cx="8382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12717</xdr:rowOff>
    </xdr:from>
    <xdr:ext cx="762000" cy="259045"/>
    <xdr:sp macro="" textlink="">
      <xdr:nvSpPr>
        <xdr:cNvPr id="124" name="物件費平均値テキスト">
          <a:extLst>
            <a:ext uri="{FF2B5EF4-FFF2-40B4-BE49-F238E27FC236}">
              <a16:creationId xmlns:a16="http://schemas.microsoft.com/office/drawing/2014/main" id="{00000000-0008-0000-0400-00007C000000}"/>
            </a:ext>
          </a:extLst>
        </xdr:cNvPr>
        <xdr:cNvSpPr txBox="1"/>
      </xdr:nvSpPr>
      <xdr:spPr>
        <a:xfrm>
          <a:off x="16598900" y="2413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167640</xdr:rowOff>
    </xdr:from>
    <xdr:to>
      <xdr:col>82</xdr:col>
      <xdr:colOff>158750</xdr:colOff>
      <xdr:row>15</xdr:row>
      <xdr:rowOff>97790</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6459200" y="256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64135</xdr:rowOff>
    </xdr:from>
    <xdr:to>
      <xdr:col>78</xdr:col>
      <xdr:colOff>69850</xdr:colOff>
      <xdr:row>15</xdr:row>
      <xdr:rowOff>155575</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4782800" y="2635885"/>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116205</xdr:rowOff>
    </xdr:from>
    <xdr:to>
      <xdr:col>78</xdr:col>
      <xdr:colOff>120650</xdr:colOff>
      <xdr:row>15</xdr:row>
      <xdr:rowOff>46355</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5621000" y="251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56532</xdr:rowOff>
    </xdr:from>
    <xdr:ext cx="736600" cy="259045"/>
    <xdr:sp macro="" textlink="">
      <xdr:nvSpPr>
        <xdr:cNvPr id="128" name="テキスト ボックス 127">
          <a:extLst>
            <a:ext uri="{FF2B5EF4-FFF2-40B4-BE49-F238E27FC236}">
              <a16:creationId xmlns:a16="http://schemas.microsoft.com/office/drawing/2014/main" id="{00000000-0008-0000-0400-000080000000}"/>
            </a:ext>
          </a:extLst>
        </xdr:cNvPr>
        <xdr:cNvSpPr txBox="1"/>
      </xdr:nvSpPr>
      <xdr:spPr>
        <a:xfrm>
          <a:off x="15290800" y="22853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155575</xdr:rowOff>
    </xdr:from>
    <xdr:to>
      <xdr:col>73</xdr:col>
      <xdr:colOff>180975</xdr:colOff>
      <xdr:row>17</xdr:row>
      <xdr:rowOff>104140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3893800" y="2727325"/>
          <a:ext cx="889000" cy="291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121920</xdr:rowOff>
    </xdr:from>
    <xdr:to>
      <xdr:col>74</xdr:col>
      <xdr:colOff>31750</xdr:colOff>
      <xdr:row>15</xdr:row>
      <xdr:rowOff>52070</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4732000" y="25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62247</xdr:rowOff>
    </xdr:from>
    <xdr:ext cx="7620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4401800" y="229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75565</xdr:rowOff>
    </xdr:from>
    <xdr:to>
      <xdr:col>69</xdr:col>
      <xdr:colOff>92075</xdr:colOff>
      <xdr:row>17</xdr:row>
      <xdr:rowOff>104140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3004800" y="299021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76200</xdr:rowOff>
    </xdr:from>
    <xdr:to>
      <xdr:col>69</xdr:col>
      <xdr:colOff>142875</xdr:colOff>
      <xdr:row>16</xdr:row>
      <xdr:rowOff>6350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3843000" y="264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16527</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3512800" y="2416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59055</xdr:rowOff>
    </xdr:from>
    <xdr:to>
      <xdr:col>65</xdr:col>
      <xdr:colOff>53975</xdr:colOff>
      <xdr:row>15</xdr:row>
      <xdr:rowOff>160655</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2954000" y="263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170832</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2623800" y="2399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121920</xdr:rowOff>
    </xdr:from>
    <xdr:to>
      <xdr:col>82</xdr:col>
      <xdr:colOff>158750</xdr:colOff>
      <xdr:row>16</xdr:row>
      <xdr:rowOff>52070</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6459200" y="2693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93997</xdr:rowOff>
    </xdr:from>
    <xdr:ext cx="762000" cy="259045"/>
    <xdr:sp macro="" textlink="">
      <xdr:nvSpPr>
        <xdr:cNvPr id="143" name="物件費該当値テキスト">
          <a:extLst>
            <a:ext uri="{FF2B5EF4-FFF2-40B4-BE49-F238E27FC236}">
              <a16:creationId xmlns:a16="http://schemas.microsoft.com/office/drawing/2014/main" id="{00000000-0008-0000-0400-00008F000000}"/>
            </a:ext>
          </a:extLst>
        </xdr:cNvPr>
        <xdr:cNvSpPr txBox="1"/>
      </xdr:nvSpPr>
      <xdr:spPr>
        <a:xfrm>
          <a:off x="16598900" y="2665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13335</xdr:rowOff>
    </xdr:from>
    <xdr:to>
      <xdr:col>78</xdr:col>
      <xdr:colOff>120650</xdr:colOff>
      <xdr:row>15</xdr:row>
      <xdr:rowOff>114935</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5621000" y="2585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99712</xdr:rowOff>
    </xdr:from>
    <xdr:ext cx="7366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5290800" y="2671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104775</xdr:rowOff>
    </xdr:from>
    <xdr:to>
      <xdr:col>74</xdr:col>
      <xdr:colOff>31750</xdr:colOff>
      <xdr:row>16</xdr:row>
      <xdr:rowOff>34925</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4732000" y="2676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19702</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401800" y="2762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53340</xdr:rowOff>
    </xdr:from>
    <xdr:to>
      <xdr:col>69</xdr:col>
      <xdr:colOff>142875</xdr:colOff>
      <xdr:row>17</xdr:row>
      <xdr:rowOff>154940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3843000" y="2967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139717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3512800" y="3054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24765</xdr:rowOff>
    </xdr:from>
    <xdr:to>
      <xdr:col>65</xdr:col>
      <xdr:colOff>53975</xdr:colOff>
      <xdr:row>17</xdr:row>
      <xdr:rowOff>126365</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2954000" y="2939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111142</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623800" y="302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ポイント増加しており、類似団体平均と比較して</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ポイント下回った。今後も町単独扶助費の見直しを行い、行政サービスと財政負担のバランスを取りながら適正運営に努める。</a:t>
          </a:r>
        </a:p>
      </xdr:txBody>
    </xdr:sp>
    <xdr:clientData/>
  </xdr:twoCellAnchor>
  <xdr:oneCellAnchor>
    <xdr:from>
      <xdr:col>3</xdr:col>
      <xdr:colOff>123825</xdr:colOff>
      <xdr:row>49</xdr:row>
      <xdr:rowOff>107950</xdr:rowOff>
    </xdr:from>
    <xdr:ext cx="298543" cy="225703"/>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88900</xdr:rowOff>
    </xdr:from>
    <xdr:to>
      <xdr:col>24</xdr:col>
      <xdr:colOff>25400</xdr:colOff>
      <xdr:row>60</xdr:row>
      <xdr:rowOff>165100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0043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137177</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165100</xdr:rowOff>
    </xdr:from>
    <xdr:to>
      <xdr:col>24</xdr:col>
      <xdr:colOff>114300</xdr:colOff>
      <xdr:row>60</xdr:row>
      <xdr:rowOff>165100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3827</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88900</xdr:rowOff>
    </xdr:from>
    <xdr:to>
      <xdr:col>24</xdr:col>
      <xdr:colOff>114300</xdr:colOff>
      <xdr:row>52</xdr:row>
      <xdr:rowOff>88900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107950</xdr:rowOff>
    </xdr:from>
    <xdr:to>
      <xdr:col>24</xdr:col>
      <xdr:colOff>25400</xdr:colOff>
      <xdr:row>54</xdr:row>
      <xdr:rowOff>146050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3987800" y="93662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124477</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382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152400</xdr:rowOff>
    </xdr:from>
    <xdr:to>
      <xdr:col>24</xdr:col>
      <xdr:colOff>76200</xdr:colOff>
      <xdr:row>55</xdr:row>
      <xdr:rowOff>82550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12700</xdr:rowOff>
    </xdr:from>
    <xdr:to>
      <xdr:col>19</xdr:col>
      <xdr:colOff>187325</xdr:colOff>
      <xdr:row>54</xdr:row>
      <xdr:rowOff>107950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3098800" y="92710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133350</xdr:rowOff>
    </xdr:from>
    <xdr:to>
      <xdr:col>20</xdr:col>
      <xdr:colOff>38100</xdr:colOff>
      <xdr:row>55</xdr:row>
      <xdr:rowOff>63500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39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48277</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478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12700</xdr:rowOff>
    </xdr:from>
    <xdr:to>
      <xdr:col>15</xdr:col>
      <xdr:colOff>98425</xdr:colOff>
      <xdr:row>54</xdr:row>
      <xdr:rowOff>12700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2209800" y="927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0</xdr:rowOff>
    </xdr:from>
    <xdr:to>
      <xdr:col>15</xdr:col>
      <xdr:colOff>149225</xdr:colOff>
      <xdr:row>55</xdr:row>
      <xdr:rowOff>101600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86377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51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146050</xdr:rowOff>
    </xdr:from>
    <xdr:to>
      <xdr:col>11</xdr:col>
      <xdr:colOff>9525</xdr:colOff>
      <xdr:row>54</xdr:row>
      <xdr:rowOff>12700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1320800" y="9232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76200</xdr:rowOff>
    </xdr:from>
    <xdr:to>
      <xdr:col>11</xdr:col>
      <xdr:colOff>60325</xdr:colOff>
      <xdr:row>56</xdr:row>
      <xdr:rowOff>6350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162577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59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57150</xdr:rowOff>
    </xdr:from>
    <xdr:to>
      <xdr:col>6</xdr:col>
      <xdr:colOff>171450</xdr:colOff>
      <xdr:row>55</xdr:row>
      <xdr:rowOff>158750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143527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95250</xdr:rowOff>
    </xdr:from>
    <xdr:to>
      <xdr:col>24</xdr:col>
      <xdr:colOff>76200</xdr:colOff>
      <xdr:row>55</xdr:row>
      <xdr:rowOff>25400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935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111777</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57150</xdr:rowOff>
    </xdr:from>
    <xdr:to>
      <xdr:col>20</xdr:col>
      <xdr:colOff>38100</xdr:colOff>
      <xdr:row>54</xdr:row>
      <xdr:rowOff>158750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931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168927</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9084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133350</xdr:rowOff>
    </xdr:from>
    <xdr:to>
      <xdr:col>15</xdr:col>
      <xdr:colOff>149225</xdr:colOff>
      <xdr:row>54</xdr:row>
      <xdr:rowOff>63500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73677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133350</xdr:rowOff>
    </xdr:from>
    <xdr:to>
      <xdr:col>11</xdr:col>
      <xdr:colOff>60325</xdr:colOff>
      <xdr:row>54</xdr:row>
      <xdr:rowOff>63500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73677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95250</xdr:rowOff>
    </xdr:from>
    <xdr:to>
      <xdr:col>6</xdr:col>
      <xdr:colOff>171450</xdr:colOff>
      <xdr:row>54</xdr:row>
      <xdr:rowOff>25400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895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ポイント減少した。類似団体内平均値を</a:t>
          </a:r>
          <a:r>
            <a:rPr kumimoji="1" lang="en-US" altLang="ja-JP" sz="1300">
              <a:latin typeface="ＭＳ Ｐゴシック" panose="020B0600070205080204" pitchFamily="50" charset="-128"/>
              <a:ea typeface="ＭＳ Ｐゴシック" panose="020B0600070205080204" pitchFamily="50" charset="-128"/>
            </a:rPr>
            <a:t>3.3</a:t>
          </a:r>
          <a:r>
            <a:rPr kumimoji="1" lang="ja-JP" altLang="en-US" sz="1300">
              <a:latin typeface="ＭＳ Ｐゴシック" panose="020B0600070205080204" pitchFamily="50" charset="-128"/>
              <a:ea typeface="ＭＳ Ｐゴシック" panose="020B0600070205080204" pitchFamily="50" charset="-128"/>
            </a:rPr>
            <a:t>ポイント下回った。昨年度からは下がったが、経常的な特別会計への繰出金が増加傾向にあるため、適切な運営に努める。</a:t>
          </a: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9" name="その他グラフ枠">
          <a:extLst>
            <a:ext uri="{FF2B5EF4-FFF2-40B4-BE49-F238E27FC236}">
              <a16:creationId xmlns:a16="http://schemas.microsoft.com/office/drawing/2014/main" id="{00000000-0008-0000-0400-0000EF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111760</xdr:rowOff>
    </xdr:from>
    <xdr:to>
      <xdr:col>82</xdr:col>
      <xdr:colOff>107950</xdr:colOff>
      <xdr:row>60</xdr:row>
      <xdr:rowOff>104140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flipV="1">
          <a:off x="16510000" y="902716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76217</xdr:rowOff>
    </xdr:from>
    <xdr:ext cx="762000" cy="259045"/>
    <xdr:sp macro="" textlink="">
      <xdr:nvSpPr>
        <xdr:cNvPr id="241" name="その他最小値テキスト">
          <a:extLst>
            <a:ext uri="{FF2B5EF4-FFF2-40B4-BE49-F238E27FC236}">
              <a16:creationId xmlns:a16="http://schemas.microsoft.com/office/drawing/2014/main" id="{00000000-0008-0000-0400-0000F1000000}"/>
            </a:ext>
          </a:extLst>
        </xdr:cNvPr>
        <xdr:cNvSpPr txBox="1"/>
      </xdr:nvSpPr>
      <xdr:spPr>
        <a:xfrm>
          <a:off x="16598900" y="10363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104140</xdr:rowOff>
    </xdr:from>
    <xdr:to>
      <xdr:col>82</xdr:col>
      <xdr:colOff>196850</xdr:colOff>
      <xdr:row>60</xdr:row>
      <xdr:rowOff>104140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10391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26687</xdr:rowOff>
    </xdr:from>
    <xdr:ext cx="762000" cy="259045"/>
    <xdr:sp macro="" textlink="">
      <xdr:nvSpPr>
        <xdr:cNvPr id="243" name="その他最大値テキスト">
          <a:extLst>
            <a:ext uri="{FF2B5EF4-FFF2-40B4-BE49-F238E27FC236}">
              <a16:creationId xmlns:a16="http://schemas.microsoft.com/office/drawing/2014/main" id="{00000000-0008-0000-0400-0000F3000000}"/>
            </a:ext>
          </a:extLst>
        </xdr:cNvPr>
        <xdr:cNvSpPr txBox="1"/>
      </xdr:nvSpPr>
      <xdr:spPr>
        <a:xfrm>
          <a:off x="16598900" y="877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111760</xdr:rowOff>
    </xdr:from>
    <xdr:to>
      <xdr:col>82</xdr:col>
      <xdr:colOff>196850</xdr:colOff>
      <xdr:row>52</xdr:row>
      <xdr:rowOff>111760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902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81280</xdr:rowOff>
    </xdr:from>
    <xdr:to>
      <xdr:col>82</xdr:col>
      <xdr:colOff>107950</xdr:colOff>
      <xdr:row>54</xdr:row>
      <xdr:rowOff>104140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flipV="1">
          <a:off x="15671800" y="933958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82567</xdr:rowOff>
    </xdr:from>
    <xdr:ext cx="762000" cy="259045"/>
    <xdr:sp macro="" textlink="">
      <xdr:nvSpPr>
        <xdr:cNvPr id="246" name="その他平均値テキスト">
          <a:extLst>
            <a:ext uri="{FF2B5EF4-FFF2-40B4-BE49-F238E27FC236}">
              <a16:creationId xmlns:a16="http://schemas.microsoft.com/office/drawing/2014/main" id="{00000000-0008-0000-0400-0000F6000000}"/>
            </a:ext>
          </a:extLst>
        </xdr:cNvPr>
        <xdr:cNvSpPr txBox="1"/>
      </xdr:nvSpPr>
      <xdr:spPr>
        <a:xfrm>
          <a:off x="16598900" y="95123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110490</xdr:rowOff>
    </xdr:from>
    <xdr:to>
      <xdr:col>82</xdr:col>
      <xdr:colOff>158750</xdr:colOff>
      <xdr:row>56</xdr:row>
      <xdr:rowOff>40640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6459200" y="9540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50800</xdr:rowOff>
    </xdr:from>
    <xdr:to>
      <xdr:col>78</xdr:col>
      <xdr:colOff>69850</xdr:colOff>
      <xdr:row>54</xdr:row>
      <xdr:rowOff>104140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4782800" y="93091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102870</xdr:rowOff>
    </xdr:from>
    <xdr:to>
      <xdr:col>78</xdr:col>
      <xdr:colOff>120650</xdr:colOff>
      <xdr:row>56</xdr:row>
      <xdr:rowOff>33020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5621000" y="953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17797</xdr:rowOff>
    </xdr:from>
    <xdr:ext cx="7366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5290800" y="9618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50800</xdr:rowOff>
    </xdr:from>
    <xdr:to>
      <xdr:col>73</xdr:col>
      <xdr:colOff>180975</xdr:colOff>
      <xdr:row>54</xdr:row>
      <xdr:rowOff>127000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3893800" y="93091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148590</xdr:rowOff>
    </xdr:from>
    <xdr:to>
      <xdr:col>74</xdr:col>
      <xdr:colOff>31750</xdr:colOff>
      <xdr:row>56</xdr:row>
      <xdr:rowOff>78740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4732000" y="957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63517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4401800" y="9664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96520</xdr:rowOff>
    </xdr:from>
    <xdr:to>
      <xdr:col>69</xdr:col>
      <xdr:colOff>92075</xdr:colOff>
      <xdr:row>54</xdr:row>
      <xdr:rowOff>127000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3004800" y="93548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156210</xdr:rowOff>
    </xdr:from>
    <xdr:to>
      <xdr:col>69</xdr:col>
      <xdr:colOff>142875</xdr:colOff>
      <xdr:row>56</xdr:row>
      <xdr:rowOff>86360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3843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71137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3512800" y="9672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163830</xdr:rowOff>
    </xdr:from>
    <xdr:to>
      <xdr:col>65</xdr:col>
      <xdr:colOff>53975</xdr:colOff>
      <xdr:row>56</xdr:row>
      <xdr:rowOff>93980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2954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78757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2623800" y="967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30480</xdr:rowOff>
    </xdr:from>
    <xdr:to>
      <xdr:col>82</xdr:col>
      <xdr:colOff>158750</xdr:colOff>
      <xdr:row>54</xdr:row>
      <xdr:rowOff>132080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6459200" y="928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47007</xdr:rowOff>
    </xdr:from>
    <xdr:ext cx="762000" cy="259045"/>
    <xdr:sp macro="" textlink="">
      <xdr:nvSpPr>
        <xdr:cNvPr id="265" name="その他該当値テキスト">
          <a:extLst>
            <a:ext uri="{FF2B5EF4-FFF2-40B4-BE49-F238E27FC236}">
              <a16:creationId xmlns:a16="http://schemas.microsoft.com/office/drawing/2014/main" id="{00000000-0008-0000-0400-000009010000}"/>
            </a:ext>
          </a:extLst>
        </xdr:cNvPr>
        <xdr:cNvSpPr txBox="1"/>
      </xdr:nvSpPr>
      <xdr:spPr>
        <a:xfrm>
          <a:off x="16598900" y="913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53340</xdr:rowOff>
    </xdr:from>
    <xdr:to>
      <xdr:col>78</xdr:col>
      <xdr:colOff>120650</xdr:colOff>
      <xdr:row>54</xdr:row>
      <xdr:rowOff>154940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5621000" y="9311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52</xdr:row>
      <xdr:rowOff>165117</xdr:rowOff>
    </xdr:from>
    <xdr:ext cx="7366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5290800" y="9080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0</xdr:rowOff>
    </xdr:from>
    <xdr:to>
      <xdr:col>74</xdr:col>
      <xdr:colOff>31750</xdr:colOff>
      <xdr:row>54</xdr:row>
      <xdr:rowOff>101600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4732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52</xdr:row>
      <xdr:rowOff>111777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4018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76200</xdr:rowOff>
    </xdr:from>
    <xdr:to>
      <xdr:col>69</xdr:col>
      <xdr:colOff>142875</xdr:colOff>
      <xdr:row>55</xdr:row>
      <xdr:rowOff>6350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3843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16527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3512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45720</xdr:rowOff>
    </xdr:from>
    <xdr:to>
      <xdr:col>65</xdr:col>
      <xdr:colOff>53975</xdr:colOff>
      <xdr:row>54</xdr:row>
      <xdr:rowOff>147320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2954000" y="930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52</xdr:row>
      <xdr:rowOff>157497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623800" y="907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前年度から変化はなく、類似団体内平均値を</a:t>
          </a:r>
          <a:r>
            <a:rPr kumimoji="1" lang="en-US" altLang="ja-JP" sz="1300">
              <a:latin typeface="ＭＳ Ｐゴシック" panose="020B0600070205080204" pitchFamily="50" charset="-128"/>
              <a:ea typeface="ＭＳ Ｐゴシック" panose="020B0600070205080204" pitchFamily="50" charset="-128"/>
            </a:rPr>
            <a:t>4.5</a:t>
          </a:r>
          <a:r>
            <a:rPr kumimoji="1" lang="ja-JP" altLang="en-US" sz="1300">
              <a:latin typeface="ＭＳ Ｐゴシック" panose="020B0600070205080204" pitchFamily="50" charset="-128"/>
              <a:ea typeface="ＭＳ Ｐゴシック" panose="020B0600070205080204" pitchFamily="50" charset="-128"/>
            </a:rPr>
            <a:t>ポイント下回った。今後は慣例化した補助金等の見直しを図り、削減をベースに経費の削減に努める。</a:t>
          </a:r>
        </a:p>
      </xdr:txBody>
    </xdr:sp>
    <xdr:clientData/>
  </xdr:twoCellAnchor>
  <xdr:oneCellAnchor>
    <xdr:from>
      <xdr:col>62</xdr:col>
      <xdr:colOff>6350</xdr:colOff>
      <xdr:row>29</xdr:row>
      <xdr:rowOff>107950</xdr:rowOff>
    </xdr:from>
    <xdr:ext cx="298543" cy="225703"/>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a:extLst>
            <a:ext uri="{FF2B5EF4-FFF2-40B4-BE49-F238E27FC236}">
              <a16:creationId xmlns:a16="http://schemas.microsoft.com/office/drawing/2014/main" id="{00000000-0008-0000-0400-000029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62992</xdr:rowOff>
    </xdr:from>
    <xdr:to>
      <xdr:col>82</xdr:col>
      <xdr:colOff>107950</xdr:colOff>
      <xdr:row>39</xdr:row>
      <xdr:rowOff>147574</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flipV="1">
          <a:off x="16510000" y="5892292"/>
          <a:ext cx="0" cy="941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119651</xdr:rowOff>
    </xdr:from>
    <xdr:ext cx="762000" cy="259045"/>
    <xdr:sp macro="" textlink="">
      <xdr:nvSpPr>
        <xdr:cNvPr id="299" name="補助費等最小値テキスト">
          <a:extLst>
            <a:ext uri="{FF2B5EF4-FFF2-40B4-BE49-F238E27FC236}">
              <a16:creationId xmlns:a16="http://schemas.microsoft.com/office/drawing/2014/main" id="{00000000-0008-0000-0400-00002B010000}"/>
            </a:ext>
          </a:extLst>
        </xdr:cNvPr>
        <xdr:cNvSpPr txBox="1"/>
      </xdr:nvSpPr>
      <xdr:spPr>
        <a:xfrm>
          <a:off x="16598900" y="6806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147574</xdr:rowOff>
    </xdr:from>
    <xdr:to>
      <xdr:col>82</xdr:col>
      <xdr:colOff>196850</xdr:colOff>
      <xdr:row>39</xdr:row>
      <xdr:rowOff>147574</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6834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149369</xdr:rowOff>
    </xdr:from>
    <xdr:ext cx="762000" cy="259045"/>
    <xdr:sp macro="" textlink="">
      <xdr:nvSpPr>
        <xdr:cNvPr id="301" name="補助費等最大値テキスト">
          <a:extLst>
            <a:ext uri="{FF2B5EF4-FFF2-40B4-BE49-F238E27FC236}">
              <a16:creationId xmlns:a16="http://schemas.microsoft.com/office/drawing/2014/main" id="{00000000-0008-0000-0400-00002D010000}"/>
            </a:ext>
          </a:extLst>
        </xdr:cNvPr>
        <xdr:cNvSpPr txBox="1"/>
      </xdr:nvSpPr>
      <xdr:spPr>
        <a:xfrm>
          <a:off x="16598900" y="5635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62992</xdr:rowOff>
    </xdr:from>
    <xdr:to>
      <xdr:col>82</xdr:col>
      <xdr:colOff>196850</xdr:colOff>
      <xdr:row>34</xdr:row>
      <xdr:rowOff>62992</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5892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21844</xdr:rowOff>
    </xdr:from>
    <xdr:to>
      <xdr:col>82</xdr:col>
      <xdr:colOff>107950</xdr:colOff>
      <xdr:row>36</xdr:row>
      <xdr:rowOff>21844</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5671800" y="619404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148861</xdr:rowOff>
    </xdr:from>
    <xdr:ext cx="762000" cy="259045"/>
    <xdr:sp macro="" textlink="">
      <xdr:nvSpPr>
        <xdr:cNvPr id="304" name="補助費等平均値テキスト">
          <a:extLst>
            <a:ext uri="{FF2B5EF4-FFF2-40B4-BE49-F238E27FC236}">
              <a16:creationId xmlns:a16="http://schemas.microsoft.com/office/drawing/2014/main" id="{00000000-0008-0000-0400-000030010000}"/>
            </a:ext>
          </a:extLst>
        </xdr:cNvPr>
        <xdr:cNvSpPr txBox="1"/>
      </xdr:nvSpPr>
      <xdr:spPr>
        <a:xfrm>
          <a:off x="16598900" y="63210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5334</xdr:rowOff>
    </xdr:from>
    <xdr:to>
      <xdr:col>82</xdr:col>
      <xdr:colOff>158750</xdr:colOff>
      <xdr:row>37</xdr:row>
      <xdr:rowOff>106934</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64592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21844</xdr:rowOff>
    </xdr:from>
    <xdr:to>
      <xdr:col>78</xdr:col>
      <xdr:colOff>69850</xdr:colOff>
      <xdr:row>36</xdr:row>
      <xdr:rowOff>67564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4782800" y="619404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140208</xdr:rowOff>
    </xdr:from>
    <xdr:to>
      <xdr:col>78</xdr:col>
      <xdr:colOff>120650</xdr:colOff>
      <xdr:row>37</xdr:row>
      <xdr:rowOff>70358</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5621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55135</xdr:rowOff>
    </xdr:from>
    <xdr:ext cx="7366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5290800" y="6398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67564</xdr:rowOff>
    </xdr:from>
    <xdr:to>
      <xdr:col>73</xdr:col>
      <xdr:colOff>180975</xdr:colOff>
      <xdr:row>36</xdr:row>
      <xdr:rowOff>99568</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3893800" y="623976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9906</xdr:rowOff>
    </xdr:from>
    <xdr:to>
      <xdr:col>74</xdr:col>
      <xdr:colOff>31750</xdr:colOff>
      <xdr:row>37</xdr:row>
      <xdr:rowOff>111506</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4732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96283</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44018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99568</xdr:rowOff>
    </xdr:from>
    <xdr:to>
      <xdr:col>69</xdr:col>
      <xdr:colOff>92075</xdr:colOff>
      <xdr:row>36</xdr:row>
      <xdr:rowOff>108712</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3004800" y="627176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163068</xdr:rowOff>
    </xdr:from>
    <xdr:to>
      <xdr:col>69</xdr:col>
      <xdr:colOff>142875</xdr:colOff>
      <xdr:row>37</xdr:row>
      <xdr:rowOff>93218</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3843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77995</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3512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153924</xdr:rowOff>
    </xdr:from>
    <xdr:to>
      <xdr:col>65</xdr:col>
      <xdr:colOff>53975</xdr:colOff>
      <xdr:row>37</xdr:row>
      <xdr:rowOff>84074</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2954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68851</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623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142494</xdr:rowOff>
    </xdr:from>
    <xdr:to>
      <xdr:col>82</xdr:col>
      <xdr:colOff>158750</xdr:colOff>
      <xdr:row>36</xdr:row>
      <xdr:rowOff>72644</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64592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159021</xdr:rowOff>
    </xdr:from>
    <xdr:ext cx="762000" cy="259045"/>
    <xdr:sp macro="" textlink="">
      <xdr:nvSpPr>
        <xdr:cNvPr id="323" name="補助費等該当値テキスト">
          <a:extLst>
            <a:ext uri="{FF2B5EF4-FFF2-40B4-BE49-F238E27FC236}">
              <a16:creationId xmlns:a16="http://schemas.microsoft.com/office/drawing/2014/main" id="{00000000-0008-0000-0400-000043010000}"/>
            </a:ext>
          </a:extLst>
        </xdr:cNvPr>
        <xdr:cNvSpPr txBox="1"/>
      </xdr:nvSpPr>
      <xdr:spPr>
        <a:xfrm>
          <a:off x="16598900" y="5988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142494</xdr:rowOff>
    </xdr:from>
    <xdr:to>
      <xdr:col>78</xdr:col>
      <xdr:colOff>120650</xdr:colOff>
      <xdr:row>36</xdr:row>
      <xdr:rowOff>72644</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56210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82821</xdr:rowOff>
    </xdr:from>
    <xdr:ext cx="7366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290800" y="5912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16764</xdr:rowOff>
    </xdr:from>
    <xdr:to>
      <xdr:col>74</xdr:col>
      <xdr:colOff>31750</xdr:colOff>
      <xdr:row>36</xdr:row>
      <xdr:rowOff>118364</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4732000" y="61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128541</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401800" y="59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48768</xdr:rowOff>
    </xdr:from>
    <xdr:to>
      <xdr:col>69</xdr:col>
      <xdr:colOff>142875</xdr:colOff>
      <xdr:row>36</xdr:row>
      <xdr:rowOff>150368</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3843000" y="622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160545</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57912</xdr:rowOff>
    </xdr:from>
    <xdr:to>
      <xdr:col>65</xdr:col>
      <xdr:colOff>53975</xdr:colOff>
      <xdr:row>36</xdr:row>
      <xdr:rowOff>159512</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29540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169689</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ポイント増加し、類似団体内平均値より</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ポイント高い数値となっている。公共施設の更新が増加しており、多額の地方債を要しているため今後も公債費の増加が見込まれる。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予定している施設更新の事業規模や財源確保の見直し等により新規の起債抑制に努める。</a:t>
          </a:r>
        </a:p>
      </xdr:txBody>
    </xdr:sp>
    <xdr:clientData/>
  </xdr:twoCellAnchor>
  <xdr:oneCellAnchor>
    <xdr:from>
      <xdr:col>3</xdr:col>
      <xdr:colOff>123825</xdr:colOff>
      <xdr:row>69</xdr:row>
      <xdr:rowOff>107950</xdr:rowOff>
    </xdr:from>
    <xdr:ext cx="298543" cy="225703"/>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1270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4826000" y="1250950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144797</xdr:rowOff>
    </xdr:from>
    <xdr:ext cx="762000" cy="259045"/>
    <xdr:sp macro="" textlink="">
      <xdr:nvSpPr>
        <xdr:cNvPr id="359" name="公債費最小値テキスト">
          <a:extLst>
            <a:ext uri="{FF2B5EF4-FFF2-40B4-BE49-F238E27FC236}">
              <a16:creationId xmlns:a16="http://schemas.microsoft.com/office/drawing/2014/main" id="{00000000-0008-0000-0400-000067010000}"/>
            </a:ext>
          </a:extLst>
        </xdr:cNvPr>
        <xdr:cNvSpPr txBox="1"/>
      </xdr:nvSpPr>
      <xdr:spPr>
        <a:xfrm>
          <a:off x="4914900" y="13860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1270</xdr:rowOff>
    </xdr:from>
    <xdr:to>
      <xdr:col>24</xdr:col>
      <xdr:colOff>114300</xdr:colOff>
      <xdr:row>81</xdr:row>
      <xdr:rowOff>1270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388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1" name="公債費最大値テキスト">
          <a:extLst>
            <a:ext uri="{FF2B5EF4-FFF2-40B4-BE49-F238E27FC236}">
              <a16:creationId xmlns:a16="http://schemas.microsoft.com/office/drawing/2014/main" id="{00000000-0008-0000-0400-000069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66039</xdr:rowOff>
    </xdr:from>
    <xdr:to>
      <xdr:col>24</xdr:col>
      <xdr:colOff>25400</xdr:colOff>
      <xdr:row>77</xdr:row>
      <xdr:rowOff>85089</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3987800" y="13267689"/>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8907</xdr:rowOff>
    </xdr:from>
    <xdr:ext cx="762000" cy="259045"/>
    <xdr:sp macro="" textlink="">
      <xdr:nvSpPr>
        <xdr:cNvPr id="364" name="公債費平均値テキスト">
          <a:extLst>
            <a:ext uri="{FF2B5EF4-FFF2-40B4-BE49-F238E27FC236}">
              <a16:creationId xmlns:a16="http://schemas.microsoft.com/office/drawing/2014/main" id="{00000000-0008-0000-0400-00006C010000}"/>
            </a:ext>
          </a:extLst>
        </xdr:cNvPr>
        <xdr:cNvSpPr txBox="1"/>
      </xdr:nvSpPr>
      <xdr:spPr>
        <a:xfrm>
          <a:off x="4914900" y="130391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163830</xdr:rowOff>
    </xdr:from>
    <xdr:to>
      <xdr:col>24</xdr:col>
      <xdr:colOff>76200</xdr:colOff>
      <xdr:row>77</xdr:row>
      <xdr:rowOff>93980</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4775200" y="1319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5080</xdr:rowOff>
    </xdr:from>
    <xdr:to>
      <xdr:col>19</xdr:col>
      <xdr:colOff>187325</xdr:colOff>
      <xdr:row>77</xdr:row>
      <xdr:rowOff>66039</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3098800" y="13206730"/>
          <a:ext cx="8890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118111</xdr:rowOff>
    </xdr:from>
    <xdr:to>
      <xdr:col>20</xdr:col>
      <xdr:colOff>38100</xdr:colOff>
      <xdr:row>77</xdr:row>
      <xdr:rowOff>48261</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937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58437</xdr:rowOff>
    </xdr:from>
    <xdr:ext cx="7366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3606800" y="129171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5080</xdr:rowOff>
    </xdr:from>
    <xdr:to>
      <xdr:col>15</xdr:col>
      <xdr:colOff>98425</xdr:colOff>
      <xdr:row>77</xdr:row>
      <xdr:rowOff>8889</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2209800" y="1320673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140970</xdr:rowOff>
    </xdr:from>
    <xdr:to>
      <xdr:col>15</xdr:col>
      <xdr:colOff>149225</xdr:colOff>
      <xdr:row>77</xdr:row>
      <xdr:rowOff>71120</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048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55897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27178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1270</xdr:rowOff>
    </xdr:from>
    <xdr:to>
      <xdr:col>11</xdr:col>
      <xdr:colOff>9525</xdr:colOff>
      <xdr:row>77</xdr:row>
      <xdr:rowOff>8889</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1320800" y="1320292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140970</xdr:rowOff>
    </xdr:from>
    <xdr:to>
      <xdr:col>11</xdr:col>
      <xdr:colOff>60325</xdr:colOff>
      <xdr:row>77</xdr:row>
      <xdr:rowOff>71120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2159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55897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8288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152400</xdr:rowOff>
    </xdr:from>
    <xdr:to>
      <xdr:col>6</xdr:col>
      <xdr:colOff>171450</xdr:colOff>
      <xdr:row>77</xdr:row>
      <xdr:rowOff>82550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1270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67327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939800" y="1326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34289</xdr:rowOff>
    </xdr:from>
    <xdr:to>
      <xdr:col>24</xdr:col>
      <xdr:colOff>76200</xdr:colOff>
      <xdr:row>77</xdr:row>
      <xdr:rowOff>135889</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4775200" y="1323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6366</xdr:rowOff>
    </xdr:from>
    <xdr:ext cx="762000" cy="259045"/>
    <xdr:sp macro="" textlink="">
      <xdr:nvSpPr>
        <xdr:cNvPr id="383" name="公債費該当値テキスト">
          <a:extLst>
            <a:ext uri="{FF2B5EF4-FFF2-40B4-BE49-F238E27FC236}">
              <a16:creationId xmlns:a16="http://schemas.microsoft.com/office/drawing/2014/main" id="{00000000-0008-0000-0400-00007F010000}"/>
            </a:ext>
          </a:extLst>
        </xdr:cNvPr>
        <xdr:cNvSpPr txBox="1"/>
      </xdr:nvSpPr>
      <xdr:spPr>
        <a:xfrm>
          <a:off x="4914900" y="13208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15239</xdr:rowOff>
    </xdr:from>
    <xdr:to>
      <xdr:col>20</xdr:col>
      <xdr:colOff>38100</xdr:colOff>
      <xdr:row>77</xdr:row>
      <xdr:rowOff>116839</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937000" y="13216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101616</xdr:rowOff>
    </xdr:from>
    <xdr:ext cx="7366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606800" y="133032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125730</xdr:rowOff>
    </xdr:from>
    <xdr:to>
      <xdr:col>15</xdr:col>
      <xdr:colOff>149225</xdr:colOff>
      <xdr:row>77</xdr:row>
      <xdr:rowOff>55880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048000" y="13155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66057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2924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129539</xdr:rowOff>
    </xdr:from>
    <xdr:to>
      <xdr:col>11</xdr:col>
      <xdr:colOff>60325</xdr:colOff>
      <xdr:row>77</xdr:row>
      <xdr:rowOff>59689</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2159000" y="1315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69867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292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121920</xdr:rowOff>
    </xdr:from>
    <xdr:to>
      <xdr:col>6</xdr:col>
      <xdr:colOff>171450</xdr:colOff>
      <xdr:row>77</xdr:row>
      <xdr:rowOff>52070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1270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62247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ポイント増加した。ふるさと納税の増減に伴い委託費等の数値が上下することが要因としてあげられる。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今後は物件費や補助費等を抑制し、財政の健全化を図る。</a:t>
          </a: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a:extLst>
            <a:ext uri="{FF2B5EF4-FFF2-40B4-BE49-F238E27FC236}">
              <a16:creationId xmlns:a16="http://schemas.microsoft.com/office/drawing/2014/main" id="{00000000-0008-0000-0400-0000A2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66040</xdr:rowOff>
    </xdr:from>
    <xdr:to>
      <xdr:col>82</xdr:col>
      <xdr:colOff>107950</xdr:colOff>
      <xdr:row>80</xdr:row>
      <xdr:rowOff>146050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flipV="1">
          <a:off x="16510000" y="12753340"/>
          <a:ext cx="0" cy="1108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118127</xdr:rowOff>
    </xdr:from>
    <xdr:ext cx="762000" cy="259045"/>
    <xdr:sp macro="" textlink="">
      <xdr:nvSpPr>
        <xdr:cNvPr id="420" name="公債費以外最小値テキスト">
          <a:extLst>
            <a:ext uri="{FF2B5EF4-FFF2-40B4-BE49-F238E27FC236}">
              <a16:creationId xmlns:a16="http://schemas.microsoft.com/office/drawing/2014/main" id="{00000000-0008-0000-0400-0000A4010000}"/>
            </a:ext>
          </a:extLst>
        </xdr:cNvPr>
        <xdr:cNvSpPr txBox="1"/>
      </xdr:nvSpPr>
      <xdr:spPr>
        <a:xfrm>
          <a:off x="16598900" y="13834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146050</xdr:rowOff>
    </xdr:from>
    <xdr:to>
      <xdr:col>82</xdr:col>
      <xdr:colOff>196850</xdr:colOff>
      <xdr:row>80</xdr:row>
      <xdr:rowOff>146050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3862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152417</xdr:rowOff>
    </xdr:from>
    <xdr:ext cx="762000" cy="259045"/>
    <xdr:sp macro="" textlink="">
      <xdr:nvSpPr>
        <xdr:cNvPr id="422" name="公債費以外最大値テキスト">
          <a:extLst>
            <a:ext uri="{FF2B5EF4-FFF2-40B4-BE49-F238E27FC236}">
              <a16:creationId xmlns:a16="http://schemas.microsoft.com/office/drawing/2014/main" id="{00000000-0008-0000-0400-0000A6010000}"/>
            </a:ext>
          </a:extLst>
        </xdr:cNvPr>
        <xdr:cNvSpPr txBox="1"/>
      </xdr:nvSpPr>
      <xdr:spPr>
        <a:xfrm>
          <a:off x="16598900" y="1249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66040</xdr:rowOff>
    </xdr:from>
    <xdr:to>
      <xdr:col>82</xdr:col>
      <xdr:colOff>196850</xdr:colOff>
      <xdr:row>74</xdr:row>
      <xdr:rowOff>66040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2753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115570</xdr:rowOff>
    </xdr:from>
    <xdr:to>
      <xdr:col>82</xdr:col>
      <xdr:colOff>107950</xdr:colOff>
      <xdr:row>76</xdr:row>
      <xdr:rowOff>123189</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5671800" y="13145770"/>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63516</xdr:rowOff>
    </xdr:from>
    <xdr:ext cx="762000" cy="259045"/>
    <xdr:sp macro="" textlink="">
      <xdr:nvSpPr>
        <xdr:cNvPr id="425" name="公債費以外平均値テキスト">
          <a:extLst>
            <a:ext uri="{FF2B5EF4-FFF2-40B4-BE49-F238E27FC236}">
              <a16:creationId xmlns:a16="http://schemas.microsoft.com/office/drawing/2014/main" id="{00000000-0008-0000-0400-0000A9010000}"/>
            </a:ext>
          </a:extLst>
        </xdr:cNvPr>
        <xdr:cNvSpPr txBox="1"/>
      </xdr:nvSpPr>
      <xdr:spPr>
        <a:xfrm>
          <a:off x="16598900" y="130937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91439</xdr:rowOff>
    </xdr:from>
    <xdr:to>
      <xdr:col>82</xdr:col>
      <xdr:colOff>158750</xdr:colOff>
      <xdr:row>77</xdr:row>
      <xdr:rowOff>21589</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64592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115570</xdr:rowOff>
    </xdr:from>
    <xdr:to>
      <xdr:col>78</xdr:col>
      <xdr:colOff>69850</xdr:colOff>
      <xdr:row>77</xdr:row>
      <xdr:rowOff>88900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4782800" y="1314577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15239</xdr:rowOff>
    </xdr:from>
    <xdr:to>
      <xdr:col>78</xdr:col>
      <xdr:colOff>120650</xdr:colOff>
      <xdr:row>76</xdr:row>
      <xdr:rowOff>116839</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56210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127017</xdr:rowOff>
    </xdr:from>
    <xdr:ext cx="7366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5290800" y="12814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88900</xdr:rowOff>
    </xdr:from>
    <xdr:to>
      <xdr:col>73</xdr:col>
      <xdr:colOff>180975</xdr:colOff>
      <xdr:row>77</xdr:row>
      <xdr:rowOff>134620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3893800" y="1329055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133350</xdr:rowOff>
    </xdr:from>
    <xdr:to>
      <xdr:col>74</xdr:col>
      <xdr:colOff>31750</xdr:colOff>
      <xdr:row>77</xdr:row>
      <xdr:rowOff>63500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4732000" y="1316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73677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4401800" y="1293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88900</xdr:rowOff>
    </xdr:from>
    <xdr:to>
      <xdr:col>69</xdr:col>
      <xdr:colOff>92075</xdr:colOff>
      <xdr:row>77</xdr:row>
      <xdr:rowOff>134620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004800" y="1329055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167639</xdr:rowOff>
    </xdr:from>
    <xdr:to>
      <xdr:col>69</xdr:col>
      <xdr:colOff>142875</xdr:colOff>
      <xdr:row>77</xdr:row>
      <xdr:rowOff>97789</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3843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107966</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512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148589</xdr:rowOff>
    </xdr:from>
    <xdr:to>
      <xdr:col>65</xdr:col>
      <xdr:colOff>53975</xdr:colOff>
      <xdr:row>77</xdr:row>
      <xdr:rowOff>78739</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2954000" y="13178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88916</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623800" y="12947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72389</xdr:rowOff>
    </xdr:from>
    <xdr:to>
      <xdr:col>82</xdr:col>
      <xdr:colOff>158750</xdr:colOff>
      <xdr:row>77</xdr:row>
      <xdr:rowOff>2539</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6459200" y="13102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88916</xdr:rowOff>
    </xdr:from>
    <xdr:ext cx="762000" cy="259045"/>
    <xdr:sp macro="" textlink="">
      <xdr:nvSpPr>
        <xdr:cNvPr id="444" name="公債費以外該当値テキスト">
          <a:extLst>
            <a:ext uri="{FF2B5EF4-FFF2-40B4-BE49-F238E27FC236}">
              <a16:creationId xmlns:a16="http://schemas.microsoft.com/office/drawing/2014/main" id="{00000000-0008-0000-0400-0000BC010000}"/>
            </a:ext>
          </a:extLst>
        </xdr:cNvPr>
        <xdr:cNvSpPr txBox="1"/>
      </xdr:nvSpPr>
      <xdr:spPr>
        <a:xfrm>
          <a:off x="16598900" y="12947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64770</xdr:rowOff>
    </xdr:from>
    <xdr:to>
      <xdr:col>78</xdr:col>
      <xdr:colOff>120650</xdr:colOff>
      <xdr:row>76</xdr:row>
      <xdr:rowOff>166370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5621000" y="1309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151147</xdr:rowOff>
    </xdr:from>
    <xdr:ext cx="7366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290800" y="131813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38100</xdr:rowOff>
    </xdr:from>
    <xdr:to>
      <xdr:col>74</xdr:col>
      <xdr:colOff>31750</xdr:colOff>
      <xdr:row>77</xdr:row>
      <xdr:rowOff>139700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4732000" y="1323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124477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401800" y="1332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83820</xdr:rowOff>
    </xdr:from>
    <xdr:to>
      <xdr:col>69</xdr:col>
      <xdr:colOff>142875</xdr:colOff>
      <xdr:row>78</xdr:row>
      <xdr:rowOff>13970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3843000" y="13285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170197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512800" y="13371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38100</xdr:rowOff>
    </xdr:from>
    <xdr:to>
      <xdr:col>65</xdr:col>
      <xdr:colOff>53975</xdr:colOff>
      <xdr:row>77</xdr:row>
      <xdr:rowOff>139700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2954000" y="1323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124477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623800" y="1332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鹿児島県与論町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119779</xdr:rowOff>
    </xdr:from>
    <xdr:to>
      <xdr:col>29</xdr:col>
      <xdr:colOff>127000</xdr:colOff>
      <xdr:row>19</xdr:row>
      <xdr:rowOff>168718</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396254"/>
          <a:ext cx="0" cy="107763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140795</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445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168718</xdr:rowOff>
    </xdr:from>
    <xdr:to>
      <xdr:col>30</xdr:col>
      <xdr:colOff>25400</xdr:colOff>
      <xdr:row>19</xdr:row>
      <xdr:rowOff>168718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47389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12</xdr:row>
      <xdr:rowOff>34706</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2139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119779</xdr:rowOff>
    </xdr:from>
    <xdr:to>
      <xdr:col>30</xdr:col>
      <xdr:colOff>25400</xdr:colOff>
      <xdr:row>13</xdr:row>
      <xdr:rowOff>119779</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39625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13604</xdr:rowOff>
    </xdr:from>
    <xdr:to>
      <xdr:col>29</xdr:col>
      <xdr:colOff>127000</xdr:colOff>
      <xdr:row>17</xdr:row>
      <xdr:rowOff>33048</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2975879"/>
          <a:ext cx="647700" cy="194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2866</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9651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30789</xdr:rowOff>
    </xdr:from>
    <xdr:to>
      <xdr:col>29</xdr:col>
      <xdr:colOff>177800</xdr:colOff>
      <xdr:row>17</xdr:row>
      <xdr:rowOff>132389</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9930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33048</xdr:rowOff>
    </xdr:from>
    <xdr:to>
      <xdr:col>26</xdr:col>
      <xdr:colOff>50800</xdr:colOff>
      <xdr:row>17</xdr:row>
      <xdr:rowOff>95063</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2995323"/>
          <a:ext cx="698500" cy="620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55355</xdr:rowOff>
    </xdr:from>
    <xdr:to>
      <xdr:col>26</xdr:col>
      <xdr:colOff>101600</xdr:colOff>
      <xdr:row>17</xdr:row>
      <xdr:rowOff>156955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30176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141732</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31040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95063</xdr:rowOff>
    </xdr:from>
    <xdr:to>
      <xdr:col>22</xdr:col>
      <xdr:colOff>114300</xdr:colOff>
      <xdr:row>17</xdr:row>
      <xdr:rowOff>125842</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3057338"/>
          <a:ext cx="698500" cy="307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81159</xdr:rowOff>
    </xdr:from>
    <xdr:to>
      <xdr:col>22</xdr:col>
      <xdr:colOff>165100</xdr:colOff>
      <xdr:row>18</xdr:row>
      <xdr:rowOff>11309</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3043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167536</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3129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125842</xdr:rowOff>
    </xdr:from>
    <xdr:to>
      <xdr:col>18</xdr:col>
      <xdr:colOff>177800</xdr:colOff>
      <xdr:row>17</xdr:row>
      <xdr:rowOff>132878</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3088117"/>
          <a:ext cx="698500" cy="70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102570</xdr:rowOff>
    </xdr:from>
    <xdr:to>
      <xdr:col>19</xdr:col>
      <xdr:colOff>38100</xdr:colOff>
      <xdr:row>18</xdr:row>
      <xdr:rowOff>32720</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0648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17497</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3151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110502</xdr:rowOff>
    </xdr:from>
    <xdr:to>
      <xdr:col>15</xdr:col>
      <xdr:colOff>101600</xdr:colOff>
      <xdr:row>18</xdr:row>
      <xdr:rowOff>40652</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0727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25429</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3159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134254</xdr:rowOff>
    </xdr:from>
    <xdr:to>
      <xdr:col>29</xdr:col>
      <xdr:colOff>177800</xdr:colOff>
      <xdr:row>17</xdr:row>
      <xdr:rowOff>64404</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9250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150781</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7701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153698</xdr:rowOff>
    </xdr:from>
    <xdr:to>
      <xdr:col>26</xdr:col>
      <xdr:colOff>101600</xdr:colOff>
      <xdr:row>17</xdr:row>
      <xdr:rowOff>83848</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9445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94025</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27134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44263</xdr:rowOff>
    </xdr:from>
    <xdr:to>
      <xdr:col>22</xdr:col>
      <xdr:colOff>165100</xdr:colOff>
      <xdr:row>17</xdr:row>
      <xdr:rowOff>145863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30065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156040</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2775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75042</xdr:rowOff>
    </xdr:from>
    <xdr:to>
      <xdr:col>19</xdr:col>
      <xdr:colOff>38100</xdr:colOff>
      <xdr:row>18</xdr:row>
      <xdr:rowOff>5192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0373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15369</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2806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82078</xdr:rowOff>
    </xdr:from>
    <xdr:to>
      <xdr:col>15</xdr:col>
      <xdr:colOff>101600</xdr:colOff>
      <xdr:row>18</xdr:row>
      <xdr:rowOff>12228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0443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22405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2813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46598</xdr:rowOff>
    </xdr:from>
    <xdr:to>
      <xdr:col>29</xdr:col>
      <xdr:colOff>127000</xdr:colOff>
      <xdr:row>38</xdr:row>
      <xdr:rowOff>7507</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5971148"/>
          <a:ext cx="0" cy="150395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322484</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447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7507</xdr:rowOff>
    </xdr:from>
    <xdr:to>
      <xdr:col>30</xdr:col>
      <xdr:colOff>25400</xdr:colOff>
      <xdr:row>38</xdr:row>
      <xdr:rowOff>7507</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4751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304425</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714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46598</xdr:rowOff>
    </xdr:from>
    <xdr:to>
      <xdr:col>30</xdr:col>
      <xdr:colOff>25400</xdr:colOff>
      <xdr:row>33</xdr:row>
      <xdr:rowOff>46598</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59711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59367</xdr:rowOff>
    </xdr:from>
    <xdr:to>
      <xdr:col>29</xdr:col>
      <xdr:colOff>127000</xdr:colOff>
      <xdr:row>35</xdr:row>
      <xdr:rowOff>199891</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003800" y="6669717"/>
          <a:ext cx="647700" cy="1405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184667</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795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152258</xdr:rowOff>
    </xdr:from>
    <xdr:to>
      <xdr:col>29</xdr:col>
      <xdr:colOff>177800</xdr:colOff>
      <xdr:row>35</xdr:row>
      <xdr:rowOff>253858</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7626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59367</xdr:rowOff>
    </xdr:from>
    <xdr:to>
      <xdr:col>26</xdr:col>
      <xdr:colOff>50800</xdr:colOff>
      <xdr:row>35</xdr:row>
      <xdr:rowOff>336055</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6669717"/>
          <a:ext cx="698500" cy="2766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213736</xdr:rowOff>
    </xdr:from>
    <xdr:to>
      <xdr:col>26</xdr:col>
      <xdr:colOff>101600</xdr:colOff>
      <xdr:row>35</xdr:row>
      <xdr:rowOff>315336</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8240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300113</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9104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336055</xdr:rowOff>
    </xdr:from>
    <xdr:to>
      <xdr:col>22</xdr:col>
      <xdr:colOff>114300</xdr:colOff>
      <xdr:row>36</xdr:row>
      <xdr:rowOff>122167</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3606800" y="6946405"/>
          <a:ext cx="698500" cy="1290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299510</xdr:rowOff>
    </xdr:from>
    <xdr:to>
      <xdr:col>22</xdr:col>
      <xdr:colOff>165100</xdr:colOff>
      <xdr:row>36</xdr:row>
      <xdr:rowOff>58210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9098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42987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99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11998</xdr:rowOff>
    </xdr:from>
    <xdr:to>
      <xdr:col>18</xdr:col>
      <xdr:colOff>177800</xdr:colOff>
      <xdr:row>36</xdr:row>
      <xdr:rowOff>122167</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2908300" y="6279448"/>
          <a:ext cx="698500" cy="7959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331105</xdr:rowOff>
    </xdr:from>
    <xdr:to>
      <xdr:col>19</xdr:col>
      <xdr:colOff>38100</xdr:colOff>
      <xdr:row>36</xdr:row>
      <xdr:rowOff>89805</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9414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99982</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6710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324165</xdr:rowOff>
    </xdr:from>
    <xdr:to>
      <xdr:col>15</xdr:col>
      <xdr:colOff>101600</xdr:colOff>
      <xdr:row>36</xdr:row>
      <xdr:rowOff>82865</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9345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67642</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7020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149091</xdr:rowOff>
    </xdr:from>
    <xdr:to>
      <xdr:col>29</xdr:col>
      <xdr:colOff>177800</xdr:colOff>
      <xdr:row>35</xdr:row>
      <xdr:rowOff>250691</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67594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337068</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6604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8567</xdr:rowOff>
    </xdr:from>
    <xdr:to>
      <xdr:col>26</xdr:col>
      <xdr:colOff>101600</xdr:colOff>
      <xdr:row>35</xdr:row>
      <xdr:rowOff>110167</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66189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120344</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63877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285255</xdr:rowOff>
    </xdr:from>
    <xdr:to>
      <xdr:col>22</xdr:col>
      <xdr:colOff>165100</xdr:colOff>
      <xdr:row>36</xdr:row>
      <xdr:rowOff>43955</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68956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54132</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6664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71367</xdr:rowOff>
    </xdr:from>
    <xdr:to>
      <xdr:col>19</xdr:col>
      <xdr:colOff>38100</xdr:colOff>
      <xdr:row>37</xdr:row>
      <xdr:rowOff>1517</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70246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157744</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7110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304098</xdr:rowOff>
    </xdr:from>
    <xdr:to>
      <xdr:col>15</xdr:col>
      <xdr:colOff>101600</xdr:colOff>
      <xdr:row>34</xdr:row>
      <xdr:rowOff>62798</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62286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72975</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5997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鹿児島県与論町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5,078
5,064
20.58
6,128,544
5,893,042
120,225
3,052,351
6,404,389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31.5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54627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398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1" name="人件費グラフ枠">
          <a:extLst>
            <a:ext uri="{FF2B5EF4-FFF2-40B4-BE49-F238E27FC236}">
              <a16:creationId xmlns:a16="http://schemas.microsoft.com/office/drawing/2014/main" id="{00000000-0008-0000-0600-000033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50678</xdr:rowOff>
    </xdr:from>
    <xdr:to>
      <xdr:col>24</xdr:col>
      <xdr:colOff>62865</xdr:colOff>
      <xdr:row>38</xdr:row>
      <xdr:rowOff>115200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flipV="1">
          <a:off x="4633595" y="5365628"/>
          <a:ext cx="1270" cy="12646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119027</xdr:rowOff>
    </xdr:from>
    <xdr:ext cx="534377" cy="259045"/>
    <xdr:sp macro="" textlink="">
      <xdr:nvSpPr>
        <xdr:cNvPr id="53" name="人件費最小値テキスト">
          <a:extLst>
            <a:ext uri="{FF2B5EF4-FFF2-40B4-BE49-F238E27FC236}">
              <a16:creationId xmlns:a16="http://schemas.microsoft.com/office/drawing/2014/main" id="{00000000-0008-0000-0600-000035000000}"/>
            </a:ext>
          </a:extLst>
        </xdr:cNvPr>
        <xdr:cNvSpPr txBox="1"/>
      </xdr:nvSpPr>
      <xdr:spPr>
        <a:xfrm>
          <a:off x="4686300" y="6634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115200</xdr:rowOff>
    </xdr:from>
    <xdr:to>
      <xdr:col>24</xdr:col>
      <xdr:colOff>152400</xdr:colOff>
      <xdr:row>38</xdr:row>
      <xdr:rowOff>115200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4546600" y="663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168805</xdr:rowOff>
    </xdr:from>
    <xdr:ext cx="599010" cy="259045"/>
    <xdr:sp macro="" textlink="">
      <xdr:nvSpPr>
        <xdr:cNvPr id="55" name="人件費最大値テキスト">
          <a:extLst>
            <a:ext uri="{FF2B5EF4-FFF2-40B4-BE49-F238E27FC236}">
              <a16:creationId xmlns:a16="http://schemas.microsoft.com/office/drawing/2014/main" id="{00000000-0008-0000-0600-000037000000}"/>
            </a:ext>
          </a:extLst>
        </xdr:cNvPr>
        <xdr:cNvSpPr txBox="1"/>
      </xdr:nvSpPr>
      <xdr:spPr>
        <a:xfrm>
          <a:off x="4686300" y="5140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50678</xdr:rowOff>
    </xdr:from>
    <xdr:to>
      <xdr:col>24</xdr:col>
      <xdr:colOff>152400</xdr:colOff>
      <xdr:row>31</xdr:row>
      <xdr:rowOff>50678</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5365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123184</xdr:rowOff>
    </xdr:from>
    <xdr:to>
      <xdr:col>24</xdr:col>
      <xdr:colOff>63500</xdr:colOff>
      <xdr:row>34</xdr:row>
      <xdr:rowOff>148598</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3797300" y="5952484"/>
          <a:ext cx="838200" cy="25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84483</xdr:rowOff>
    </xdr:from>
    <xdr:ext cx="599010" cy="259045"/>
    <xdr:sp macro="" textlink="">
      <xdr:nvSpPr>
        <xdr:cNvPr id="58" name="人件費平均値テキスト">
          <a:extLst>
            <a:ext uri="{FF2B5EF4-FFF2-40B4-BE49-F238E27FC236}">
              <a16:creationId xmlns:a16="http://schemas.microsoft.com/office/drawing/2014/main" id="{00000000-0008-0000-0600-00003A000000}"/>
            </a:ext>
          </a:extLst>
        </xdr:cNvPr>
        <xdr:cNvSpPr txBox="1"/>
      </xdr:nvSpPr>
      <xdr:spPr>
        <a:xfrm>
          <a:off x="4686300" y="60852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106056</xdr:rowOff>
    </xdr:from>
    <xdr:to>
      <xdr:col>24</xdr:col>
      <xdr:colOff>114300</xdr:colOff>
      <xdr:row>36</xdr:row>
      <xdr:rowOff>36206</xdr:rowOff>
    </xdr:to>
    <xdr:sp macro="" textlink="">
      <xdr:nvSpPr>
        <xdr:cNvPr id="59" name="フローチャート: 判断 58">
          <a:extLst>
            <a:ext uri="{FF2B5EF4-FFF2-40B4-BE49-F238E27FC236}">
              <a16:creationId xmlns:a16="http://schemas.microsoft.com/office/drawing/2014/main" id="{00000000-0008-0000-0600-00003B000000}"/>
            </a:ext>
          </a:extLst>
        </xdr:cNvPr>
        <xdr:cNvSpPr/>
      </xdr:nvSpPr>
      <xdr:spPr>
        <a:xfrm>
          <a:off x="4584700" y="610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148598</xdr:rowOff>
    </xdr:from>
    <xdr:to>
      <xdr:col>19</xdr:col>
      <xdr:colOff>177800</xdr:colOff>
      <xdr:row>35</xdr:row>
      <xdr:rowOff>20428</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2908300" y="5977898"/>
          <a:ext cx="889000" cy="43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124504</xdr:rowOff>
    </xdr:from>
    <xdr:to>
      <xdr:col>20</xdr:col>
      <xdr:colOff>38100</xdr:colOff>
      <xdr:row>36</xdr:row>
      <xdr:rowOff>54654</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3746500" y="6125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45781</xdr:rowOff>
    </xdr:from>
    <xdr:ext cx="599010" cy="259045"/>
    <xdr:sp macro="" textlink="">
      <xdr:nvSpPr>
        <xdr:cNvPr id="62" name="テキスト ボックス 61">
          <a:extLst>
            <a:ext uri="{FF2B5EF4-FFF2-40B4-BE49-F238E27FC236}">
              <a16:creationId xmlns:a16="http://schemas.microsoft.com/office/drawing/2014/main" id="{00000000-0008-0000-0600-00003E000000}"/>
            </a:ext>
          </a:extLst>
        </xdr:cNvPr>
        <xdr:cNvSpPr txBox="1"/>
      </xdr:nvSpPr>
      <xdr:spPr>
        <a:xfrm>
          <a:off x="3497795" y="6217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20428</xdr:rowOff>
    </xdr:from>
    <xdr:to>
      <xdr:col>15</xdr:col>
      <xdr:colOff>50800</xdr:colOff>
      <xdr:row>36</xdr:row>
      <xdr:rowOff>98135</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019300" y="6021178"/>
          <a:ext cx="889000" cy="249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168539</xdr:rowOff>
    </xdr:from>
    <xdr:to>
      <xdr:col>15</xdr:col>
      <xdr:colOff>101600</xdr:colOff>
      <xdr:row>36</xdr:row>
      <xdr:rowOff>98689</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2857500" y="6169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89816</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2608795" y="6262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91071</xdr:rowOff>
    </xdr:from>
    <xdr:to>
      <xdr:col>10</xdr:col>
      <xdr:colOff>114300</xdr:colOff>
      <xdr:row>36</xdr:row>
      <xdr:rowOff>98135</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1130300" y="6263271"/>
          <a:ext cx="889000" cy="7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87694</xdr:rowOff>
    </xdr:from>
    <xdr:to>
      <xdr:col>10</xdr:col>
      <xdr:colOff>165100</xdr:colOff>
      <xdr:row>37</xdr:row>
      <xdr:rowOff>17844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1968500" y="625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8971</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1719795" y="6352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103433</xdr:rowOff>
    </xdr:from>
    <xdr:to>
      <xdr:col>6</xdr:col>
      <xdr:colOff>38100</xdr:colOff>
      <xdr:row>37</xdr:row>
      <xdr:rowOff>33583</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079500" y="627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24710</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830795" y="6368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72384</xdr:rowOff>
    </xdr:from>
    <xdr:to>
      <xdr:col>24</xdr:col>
      <xdr:colOff>114300</xdr:colOff>
      <xdr:row>35</xdr:row>
      <xdr:rowOff>2534</xdr:rowOff>
    </xdr:to>
    <xdr:sp macro="" textlink="">
      <xdr:nvSpPr>
        <xdr:cNvPr id="76" name="楕円 75">
          <a:extLst>
            <a:ext uri="{FF2B5EF4-FFF2-40B4-BE49-F238E27FC236}">
              <a16:creationId xmlns:a16="http://schemas.microsoft.com/office/drawing/2014/main" id="{00000000-0008-0000-0600-00004C000000}"/>
            </a:ext>
          </a:extLst>
        </xdr:cNvPr>
        <xdr:cNvSpPr/>
      </xdr:nvSpPr>
      <xdr:spPr>
        <a:xfrm>
          <a:off x="4584700" y="5901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95261</xdr:rowOff>
    </xdr:from>
    <xdr:ext cx="599010" cy="259045"/>
    <xdr:sp macro="" textlink="">
      <xdr:nvSpPr>
        <xdr:cNvPr id="77" name="人件費該当値テキスト">
          <a:extLst>
            <a:ext uri="{FF2B5EF4-FFF2-40B4-BE49-F238E27FC236}">
              <a16:creationId xmlns:a16="http://schemas.microsoft.com/office/drawing/2014/main" id="{00000000-0008-0000-0600-00004D000000}"/>
            </a:ext>
          </a:extLst>
        </xdr:cNvPr>
        <xdr:cNvSpPr txBox="1"/>
      </xdr:nvSpPr>
      <xdr:spPr>
        <a:xfrm>
          <a:off x="4686300" y="5753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97798</xdr:rowOff>
    </xdr:from>
    <xdr:to>
      <xdr:col>20</xdr:col>
      <xdr:colOff>38100</xdr:colOff>
      <xdr:row>35</xdr:row>
      <xdr:rowOff>27948</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3746500" y="5927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44475</xdr:rowOff>
    </xdr:from>
    <xdr:ext cx="59901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3497795" y="5702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141078</xdr:rowOff>
    </xdr:from>
    <xdr:to>
      <xdr:col>15</xdr:col>
      <xdr:colOff>101600</xdr:colOff>
      <xdr:row>35</xdr:row>
      <xdr:rowOff>71228</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2857500" y="5970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87755</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2608795" y="5745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47335</xdr:rowOff>
    </xdr:from>
    <xdr:to>
      <xdr:col>10</xdr:col>
      <xdr:colOff>165100</xdr:colOff>
      <xdr:row>36</xdr:row>
      <xdr:rowOff>148935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1968500" y="621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165462</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1719795" y="5994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40271</xdr:rowOff>
    </xdr:from>
    <xdr:to>
      <xdr:col>6</xdr:col>
      <xdr:colOff>38100</xdr:colOff>
      <xdr:row>36</xdr:row>
      <xdr:rowOff>141871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079500" y="6212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158398</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830795" y="5987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6" name="正方形/長方形 85">
          <a:extLst>
            <a:ext uri="{FF2B5EF4-FFF2-40B4-BE49-F238E27FC236}">
              <a16:creationId xmlns:a16="http://schemas.microsoft.com/office/drawing/2014/main" id="{00000000-0008-0000-0600-000056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a:extLst>
            <a:ext uri="{FF2B5EF4-FFF2-40B4-BE49-F238E27FC236}">
              <a16:creationId xmlns:a16="http://schemas.microsoft.com/office/drawing/2014/main" id="{00000000-0008-0000-0600-00005E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a:extLst>
            <a:ext uri="{FF2B5EF4-FFF2-40B4-BE49-F238E27FC236}">
              <a16:creationId xmlns:a16="http://schemas.microsoft.com/office/drawing/2014/main" id="{00000000-0008-0000-0600-00005F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58</xdr:row>
      <xdr:rowOff>128105</xdr:rowOff>
    </xdr:from>
    <xdr:ext cx="595419"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166581" y="10072205"/>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37705</xdr:rowOff>
    </xdr:from>
    <xdr:to>
      <xdr:col>24</xdr:col>
      <xdr:colOff>62865</xdr:colOff>
      <xdr:row>59</xdr:row>
      <xdr:rowOff>128250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781655"/>
          <a:ext cx="1270" cy="1462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132077</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247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128250</xdr:rowOff>
    </xdr:from>
    <xdr:to>
      <xdr:col>24</xdr:col>
      <xdr:colOff>152400</xdr:colOff>
      <xdr:row>59</xdr:row>
      <xdr:rowOff>128250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24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155832</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556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37705</xdr:rowOff>
    </xdr:from>
    <xdr:to>
      <xdr:col>24</xdr:col>
      <xdr:colOff>152400</xdr:colOff>
      <xdr:row>51</xdr:row>
      <xdr:rowOff>37705</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781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9</xdr:rowOff>
    </xdr:from>
    <xdr:to>
      <xdr:col>24</xdr:col>
      <xdr:colOff>63500</xdr:colOff>
      <xdr:row>58</xdr:row>
      <xdr:rowOff>96655</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944109"/>
          <a:ext cx="838200" cy="96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132912</xdr:rowOff>
    </xdr:from>
    <xdr:ext cx="599010"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9055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154485</xdr:rowOff>
    </xdr:from>
    <xdr:to>
      <xdr:col>24</xdr:col>
      <xdr:colOff>114300</xdr:colOff>
      <xdr:row>58</xdr:row>
      <xdr:rowOff>84635</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92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96655</xdr:rowOff>
    </xdr:from>
    <xdr:to>
      <xdr:col>19</xdr:col>
      <xdr:colOff>177800</xdr:colOff>
      <xdr:row>58</xdr:row>
      <xdr:rowOff>131438</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10040755"/>
          <a:ext cx="889000" cy="34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2679</xdr:rowOff>
    </xdr:from>
    <xdr:to>
      <xdr:col>20</xdr:col>
      <xdr:colOff>38100</xdr:colOff>
      <xdr:row>58</xdr:row>
      <xdr:rowOff>104279</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946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120806</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795" y="9722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66166</xdr:rowOff>
    </xdr:from>
    <xdr:to>
      <xdr:col>15</xdr:col>
      <xdr:colOff>50800</xdr:colOff>
      <xdr:row>58</xdr:row>
      <xdr:rowOff>131438</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a:off x="2019300" y="10010266"/>
          <a:ext cx="889000" cy="65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46272</xdr:rowOff>
    </xdr:from>
    <xdr:to>
      <xdr:col>15</xdr:col>
      <xdr:colOff>101600</xdr:colOff>
      <xdr:row>58</xdr:row>
      <xdr:rowOff>147872</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99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164399</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795" y="9765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66166</xdr:rowOff>
    </xdr:from>
    <xdr:to>
      <xdr:col>10</xdr:col>
      <xdr:colOff>114300</xdr:colOff>
      <xdr:row>58</xdr:row>
      <xdr:rowOff>131594</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10010266"/>
          <a:ext cx="889000" cy="65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53640</xdr:rowOff>
    </xdr:from>
    <xdr:to>
      <xdr:col>10</xdr:col>
      <xdr:colOff>165100</xdr:colOff>
      <xdr:row>58</xdr:row>
      <xdr:rowOff>155240</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997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146367</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19795" y="10090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78492</xdr:rowOff>
    </xdr:from>
    <xdr:to>
      <xdr:col>6</xdr:col>
      <xdr:colOff>38100</xdr:colOff>
      <xdr:row>59</xdr:row>
      <xdr:rowOff>8642</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10022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25169</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30795" y="9797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120659</xdr:rowOff>
    </xdr:from>
    <xdr:to>
      <xdr:col>24</xdr:col>
      <xdr:colOff>114300</xdr:colOff>
      <xdr:row>58</xdr:row>
      <xdr:rowOff>50809</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893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143536</xdr:rowOff>
    </xdr:from>
    <xdr:ext cx="599010"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744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45855</xdr:rowOff>
    </xdr:from>
    <xdr:to>
      <xdr:col>20</xdr:col>
      <xdr:colOff>38100</xdr:colOff>
      <xdr:row>58</xdr:row>
      <xdr:rowOff>147455</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98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138582</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497795" y="10082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80638</xdr:rowOff>
    </xdr:from>
    <xdr:to>
      <xdr:col>15</xdr:col>
      <xdr:colOff>101600</xdr:colOff>
      <xdr:row>59</xdr:row>
      <xdr:rowOff>10788</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10024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59</xdr:row>
      <xdr:rowOff>1915</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08795" y="10117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15366</xdr:rowOff>
    </xdr:from>
    <xdr:to>
      <xdr:col>10</xdr:col>
      <xdr:colOff>165100</xdr:colOff>
      <xdr:row>58</xdr:row>
      <xdr:rowOff>116966</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95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133493</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19795" y="9734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80794</xdr:rowOff>
    </xdr:from>
    <xdr:to>
      <xdr:col>6</xdr:col>
      <xdr:colOff>38100</xdr:colOff>
      <xdr:row>59</xdr:row>
      <xdr:rowOff>10944</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10024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59</xdr:row>
      <xdr:rowOff>2071</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30795" y="10117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57290</xdr:rowOff>
    </xdr:from>
    <xdr:to>
      <xdr:col>24</xdr:col>
      <xdr:colOff>62865</xdr:colOff>
      <xdr:row>79</xdr:row>
      <xdr:rowOff>43535</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230240"/>
          <a:ext cx="1270" cy="1357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47362</xdr:rowOff>
    </xdr:from>
    <xdr:ext cx="313932"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5919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43535</xdr:rowOff>
    </xdr:from>
    <xdr:to>
      <xdr:col>24</xdr:col>
      <xdr:colOff>152400</xdr:colOff>
      <xdr:row>79</xdr:row>
      <xdr:rowOff>43535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588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3967</xdr:rowOff>
    </xdr:from>
    <xdr:ext cx="534377"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005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57290</xdr:rowOff>
    </xdr:from>
    <xdr:to>
      <xdr:col>24</xdr:col>
      <xdr:colOff>152400</xdr:colOff>
      <xdr:row>71</xdr:row>
      <xdr:rowOff>57290</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23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156787</xdr:rowOff>
    </xdr:from>
    <xdr:to>
      <xdr:col>24</xdr:col>
      <xdr:colOff>63500</xdr:colOff>
      <xdr:row>78</xdr:row>
      <xdr:rowOff>129166</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3358437"/>
          <a:ext cx="838200" cy="143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119378</xdr:rowOff>
    </xdr:from>
    <xdr:ext cx="534377"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29781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96501</xdr:rowOff>
    </xdr:from>
    <xdr:to>
      <xdr:col>24</xdr:col>
      <xdr:colOff>114300</xdr:colOff>
      <xdr:row>77</xdr:row>
      <xdr:rowOff>26651</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126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129166</xdr:rowOff>
    </xdr:from>
    <xdr:to>
      <xdr:col>19</xdr:col>
      <xdr:colOff>177800</xdr:colOff>
      <xdr:row>79</xdr:row>
      <xdr:rowOff>16751</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3502266"/>
          <a:ext cx="889000" cy="59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119362</xdr:rowOff>
    </xdr:from>
    <xdr:to>
      <xdr:col>20</xdr:col>
      <xdr:colOff>38100</xdr:colOff>
      <xdr:row>77</xdr:row>
      <xdr:rowOff>49512</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149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66038</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30111" y="12924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146462</xdr:rowOff>
    </xdr:from>
    <xdr:to>
      <xdr:col>15</xdr:col>
      <xdr:colOff>50800</xdr:colOff>
      <xdr:row>79</xdr:row>
      <xdr:rowOff>16751</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019300" y="13519562"/>
          <a:ext cx="889000" cy="41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163461</xdr:rowOff>
    </xdr:from>
    <xdr:to>
      <xdr:col>15</xdr:col>
      <xdr:colOff>101600</xdr:colOff>
      <xdr:row>77</xdr:row>
      <xdr:rowOff>93611</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193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110138</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41111" y="12968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136919</xdr:rowOff>
    </xdr:from>
    <xdr:to>
      <xdr:col>10</xdr:col>
      <xdr:colOff>114300</xdr:colOff>
      <xdr:row>78</xdr:row>
      <xdr:rowOff>146462</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1130300" y="13510019"/>
          <a:ext cx="889000" cy="9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33426</xdr:rowOff>
    </xdr:from>
    <xdr:to>
      <xdr:col>10</xdr:col>
      <xdr:colOff>165100</xdr:colOff>
      <xdr:row>77</xdr:row>
      <xdr:rowOff>135026</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35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151553</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52111" y="13010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31998</xdr:rowOff>
    </xdr:from>
    <xdr:to>
      <xdr:col>6</xdr:col>
      <xdr:colOff>38100</xdr:colOff>
      <xdr:row>77</xdr:row>
      <xdr:rowOff>133598</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233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150125</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63111" y="13008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105987</xdr:rowOff>
    </xdr:from>
    <xdr:to>
      <xdr:col>24</xdr:col>
      <xdr:colOff>114300</xdr:colOff>
      <xdr:row>78</xdr:row>
      <xdr:rowOff>36137</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307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84414</xdr:rowOff>
    </xdr:from>
    <xdr:ext cx="534377"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286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78366</xdr:rowOff>
    </xdr:from>
    <xdr:to>
      <xdr:col>20</xdr:col>
      <xdr:colOff>38100</xdr:colOff>
      <xdr:row>79</xdr:row>
      <xdr:rowOff>8516</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451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171093</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428" y="13544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137401</xdr:rowOff>
    </xdr:from>
    <xdr:to>
      <xdr:col>15</xdr:col>
      <xdr:colOff>101600</xdr:colOff>
      <xdr:row>79</xdr:row>
      <xdr:rowOff>67551</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510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58678</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428" y="13603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95662</xdr:rowOff>
    </xdr:from>
    <xdr:to>
      <xdr:col>10</xdr:col>
      <xdr:colOff>165100</xdr:colOff>
      <xdr:row>79</xdr:row>
      <xdr:rowOff>25812</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468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16939</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3561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86119</xdr:rowOff>
    </xdr:from>
    <xdr:to>
      <xdr:col>6</xdr:col>
      <xdr:colOff>38100</xdr:colOff>
      <xdr:row>79</xdr:row>
      <xdr:rowOff>16269</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459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7396</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3551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11271</xdr:rowOff>
    </xdr:from>
    <xdr:to>
      <xdr:col>24</xdr:col>
      <xdr:colOff>62865</xdr:colOff>
      <xdr:row>98</xdr:row>
      <xdr:rowOff>28318</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441771"/>
          <a:ext cx="1270" cy="1388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32145</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834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28318</xdr:rowOff>
    </xdr:from>
    <xdr:to>
      <xdr:col>24</xdr:col>
      <xdr:colOff>152400</xdr:colOff>
      <xdr:row>98</xdr:row>
      <xdr:rowOff>28318</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830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129398</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216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11271</xdr:rowOff>
    </xdr:from>
    <xdr:to>
      <xdr:col>24</xdr:col>
      <xdr:colOff>152400</xdr:colOff>
      <xdr:row>90</xdr:row>
      <xdr:rowOff>11271</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441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35785</xdr:rowOff>
    </xdr:from>
    <xdr:to>
      <xdr:col>24</xdr:col>
      <xdr:colOff>63500</xdr:colOff>
      <xdr:row>96</xdr:row>
      <xdr:rowOff>41283</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3797300" y="16323535"/>
          <a:ext cx="838200" cy="176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49141</xdr:rowOff>
    </xdr:from>
    <xdr:ext cx="534377"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1654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26264</xdr:rowOff>
    </xdr:from>
    <xdr:to>
      <xdr:col>24</xdr:col>
      <xdr:colOff>114300</xdr:colOff>
      <xdr:row>95</xdr:row>
      <xdr:rowOff>127864</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314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35785</xdr:rowOff>
    </xdr:from>
    <xdr:to>
      <xdr:col>19</xdr:col>
      <xdr:colOff>177800</xdr:colOff>
      <xdr:row>97</xdr:row>
      <xdr:rowOff>139416</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323535"/>
          <a:ext cx="889000" cy="44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72299</xdr:rowOff>
    </xdr:from>
    <xdr:to>
      <xdr:col>20</xdr:col>
      <xdr:colOff>38100</xdr:colOff>
      <xdr:row>95</xdr:row>
      <xdr:rowOff>2449</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188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18976</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497795" y="15963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139416</xdr:rowOff>
    </xdr:from>
    <xdr:to>
      <xdr:col>15</xdr:col>
      <xdr:colOff>50800</xdr:colOff>
      <xdr:row>98</xdr:row>
      <xdr:rowOff>4913</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6770066"/>
          <a:ext cx="889000" cy="3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56646</xdr:rowOff>
    </xdr:from>
    <xdr:to>
      <xdr:col>15</xdr:col>
      <xdr:colOff>101600</xdr:colOff>
      <xdr:row>96</xdr:row>
      <xdr:rowOff>158246</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515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3323</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291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4913</xdr:rowOff>
    </xdr:from>
    <xdr:to>
      <xdr:col>10</xdr:col>
      <xdr:colOff>114300</xdr:colOff>
      <xdr:row>98</xdr:row>
      <xdr:rowOff>53986</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807013"/>
          <a:ext cx="889000" cy="49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69720</xdr:rowOff>
    </xdr:from>
    <xdr:to>
      <xdr:col>10</xdr:col>
      <xdr:colOff>165100</xdr:colOff>
      <xdr:row>96</xdr:row>
      <xdr:rowOff>171320</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52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16397</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52111" y="16304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93058</xdr:rowOff>
    </xdr:from>
    <xdr:to>
      <xdr:col>6</xdr:col>
      <xdr:colOff>38100</xdr:colOff>
      <xdr:row>97</xdr:row>
      <xdr:rowOff>23208</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552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39735</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327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161933</xdr:rowOff>
    </xdr:from>
    <xdr:to>
      <xdr:col>24</xdr:col>
      <xdr:colOff>114300</xdr:colOff>
      <xdr:row>96</xdr:row>
      <xdr:rowOff>92083</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449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140360</xdr:rowOff>
    </xdr:from>
    <xdr:ext cx="534377"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428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156435</xdr:rowOff>
    </xdr:from>
    <xdr:to>
      <xdr:col>20</xdr:col>
      <xdr:colOff>38100</xdr:colOff>
      <xdr:row>95</xdr:row>
      <xdr:rowOff>86585</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272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77712</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530111" y="16365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88616</xdr:rowOff>
    </xdr:from>
    <xdr:to>
      <xdr:col>15</xdr:col>
      <xdr:colOff>101600</xdr:colOff>
      <xdr:row>98</xdr:row>
      <xdr:rowOff>18766</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719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9893</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6811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125563</xdr:rowOff>
    </xdr:from>
    <xdr:to>
      <xdr:col>10</xdr:col>
      <xdr:colOff>165100</xdr:colOff>
      <xdr:row>98</xdr:row>
      <xdr:rowOff>55713</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756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46840</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6848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3186</xdr:rowOff>
    </xdr:from>
    <xdr:to>
      <xdr:col>6</xdr:col>
      <xdr:colOff>38100</xdr:colOff>
      <xdr:row>98</xdr:row>
      <xdr:rowOff>104786</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805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95913</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898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37</xdr:row>
      <xdr:rowOff>168927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56659</xdr:rowOff>
    </xdr:from>
    <xdr:to>
      <xdr:col>54</xdr:col>
      <xdr:colOff>189865</xdr:colOff>
      <xdr:row>38</xdr:row>
      <xdr:rowOff>170671</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371609"/>
          <a:ext cx="1270" cy="13141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3048</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689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170671</xdr:rowOff>
    </xdr:from>
    <xdr:to>
      <xdr:col>55</xdr:col>
      <xdr:colOff>88900</xdr:colOff>
      <xdr:row>38</xdr:row>
      <xdr:rowOff>170671</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685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3336</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5146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56659</xdr:rowOff>
    </xdr:from>
    <xdr:to>
      <xdr:col>55</xdr:col>
      <xdr:colOff>88900</xdr:colOff>
      <xdr:row>31</xdr:row>
      <xdr:rowOff>56659</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371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64801</xdr:rowOff>
    </xdr:from>
    <xdr:to>
      <xdr:col>55</xdr:col>
      <xdr:colOff>0</xdr:colOff>
      <xdr:row>37</xdr:row>
      <xdr:rowOff>123954</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6237001"/>
          <a:ext cx="838200" cy="230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32933</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0336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10056</xdr:rowOff>
    </xdr:from>
    <xdr:to>
      <xdr:col>55</xdr:col>
      <xdr:colOff>50800</xdr:colOff>
      <xdr:row>36</xdr:row>
      <xdr:rowOff>111656</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182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107207</xdr:rowOff>
    </xdr:from>
    <xdr:to>
      <xdr:col>50</xdr:col>
      <xdr:colOff>114300</xdr:colOff>
      <xdr:row>37</xdr:row>
      <xdr:rowOff>123954</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8750300" y="5936507"/>
          <a:ext cx="889000" cy="531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87569</xdr:rowOff>
    </xdr:from>
    <xdr:to>
      <xdr:col>50</xdr:col>
      <xdr:colOff>165100</xdr:colOff>
      <xdr:row>37</xdr:row>
      <xdr:rowOff>17719</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259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34246</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5" y="6034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107207</xdr:rowOff>
    </xdr:from>
    <xdr:to>
      <xdr:col>45</xdr:col>
      <xdr:colOff>177800</xdr:colOff>
      <xdr:row>38</xdr:row>
      <xdr:rowOff>103339</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5936507"/>
          <a:ext cx="889000" cy="681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33</xdr:row>
      <xdr:rowOff>129019</xdr:rowOff>
    </xdr:from>
    <xdr:to>
      <xdr:col>46</xdr:col>
      <xdr:colOff>38100</xdr:colOff>
      <xdr:row>34</xdr:row>
      <xdr:rowOff>59169</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5786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75696</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50795" y="5562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103339</xdr:rowOff>
    </xdr:from>
    <xdr:to>
      <xdr:col>41</xdr:col>
      <xdr:colOff>50800</xdr:colOff>
      <xdr:row>38</xdr:row>
      <xdr:rowOff>118591</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6972300" y="6618439"/>
          <a:ext cx="889000" cy="15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32038</xdr:rowOff>
    </xdr:from>
    <xdr:to>
      <xdr:col>41</xdr:col>
      <xdr:colOff>101600</xdr:colOff>
      <xdr:row>37</xdr:row>
      <xdr:rowOff>133638</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375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150165</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795" y="6150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46591</xdr:rowOff>
    </xdr:from>
    <xdr:to>
      <xdr:col>36</xdr:col>
      <xdr:colOff>165100</xdr:colOff>
      <xdr:row>37</xdr:row>
      <xdr:rowOff>148191</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390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164718</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672795" y="6165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14001</xdr:rowOff>
    </xdr:from>
    <xdr:to>
      <xdr:col>55</xdr:col>
      <xdr:colOff>50800</xdr:colOff>
      <xdr:row>36</xdr:row>
      <xdr:rowOff>115601</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186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163878</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164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73154</xdr:rowOff>
    </xdr:from>
    <xdr:to>
      <xdr:col>50</xdr:col>
      <xdr:colOff>165100</xdr:colOff>
      <xdr:row>38</xdr:row>
      <xdr:rowOff>3304</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416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165881</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39795" y="6509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56407</xdr:rowOff>
    </xdr:from>
    <xdr:to>
      <xdr:col>46</xdr:col>
      <xdr:colOff>38100</xdr:colOff>
      <xdr:row>34</xdr:row>
      <xdr:rowOff>158007</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5885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149134</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50795" y="5978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52539</xdr:rowOff>
    </xdr:from>
    <xdr:to>
      <xdr:col>41</xdr:col>
      <xdr:colOff>101600</xdr:colOff>
      <xdr:row>38</xdr:row>
      <xdr:rowOff>154139</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56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145266</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61795" y="6660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67791</xdr:rowOff>
    </xdr:from>
    <xdr:to>
      <xdr:col>36</xdr:col>
      <xdr:colOff>165100</xdr:colOff>
      <xdr:row>38</xdr:row>
      <xdr:rowOff>169391</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582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38</xdr:row>
      <xdr:rowOff>160518</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672795" y="6675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130119</xdr:rowOff>
    </xdr:from>
    <xdr:to>
      <xdr:col>54</xdr:col>
      <xdr:colOff>189865</xdr:colOff>
      <xdr:row>58</xdr:row>
      <xdr:rowOff>75098</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702619"/>
          <a:ext cx="1270" cy="1316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78925</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023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75098</xdr:rowOff>
    </xdr:from>
    <xdr:to>
      <xdr:col>55</xdr:col>
      <xdr:colOff>88900</xdr:colOff>
      <xdr:row>58</xdr:row>
      <xdr:rowOff>75098</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019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76796</xdr:rowOff>
    </xdr:from>
    <xdr:ext cx="599010"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477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604,191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130119</xdr:rowOff>
    </xdr:from>
    <xdr:to>
      <xdr:col>55</xdr:col>
      <xdr:colOff>88900</xdr:colOff>
      <xdr:row>50</xdr:row>
      <xdr:rowOff>130119</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702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57500</xdr:rowOff>
    </xdr:from>
    <xdr:to>
      <xdr:col>55</xdr:col>
      <xdr:colOff>0</xdr:colOff>
      <xdr:row>56</xdr:row>
      <xdr:rowOff>44746</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9639300" y="9487250"/>
          <a:ext cx="838200" cy="158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113602</xdr:rowOff>
    </xdr:from>
    <xdr:ext cx="599010"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54335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135175</xdr:rowOff>
    </xdr:from>
    <xdr:to>
      <xdr:col>55</xdr:col>
      <xdr:colOff>50800</xdr:colOff>
      <xdr:row>56</xdr:row>
      <xdr:rowOff>65325</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564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44746</xdr:rowOff>
    </xdr:from>
    <xdr:to>
      <xdr:col>50</xdr:col>
      <xdr:colOff>114300</xdr:colOff>
      <xdr:row>56</xdr:row>
      <xdr:rowOff>87570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8750300" y="9645946"/>
          <a:ext cx="889000" cy="42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153105</xdr:rowOff>
    </xdr:from>
    <xdr:to>
      <xdr:col>50</xdr:col>
      <xdr:colOff>165100</xdr:colOff>
      <xdr:row>56</xdr:row>
      <xdr:rowOff>83255</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58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99782</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39795" y="9358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127587</xdr:rowOff>
    </xdr:from>
    <xdr:to>
      <xdr:col>45</xdr:col>
      <xdr:colOff>177800</xdr:colOff>
      <xdr:row>56</xdr:row>
      <xdr:rowOff>87570</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7861300" y="9385887"/>
          <a:ext cx="889000" cy="302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145607</xdr:rowOff>
    </xdr:from>
    <xdr:to>
      <xdr:col>46</xdr:col>
      <xdr:colOff>38100</xdr:colOff>
      <xdr:row>56</xdr:row>
      <xdr:rowOff>75757</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575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92284</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50795" y="9350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127587</xdr:rowOff>
    </xdr:from>
    <xdr:to>
      <xdr:col>41</xdr:col>
      <xdr:colOff>50800</xdr:colOff>
      <xdr:row>56</xdr:row>
      <xdr:rowOff>8335</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6972300" y="9385887"/>
          <a:ext cx="889000" cy="223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168284</xdr:rowOff>
    </xdr:from>
    <xdr:to>
      <xdr:col>41</xdr:col>
      <xdr:colOff>101600</xdr:colOff>
      <xdr:row>56</xdr:row>
      <xdr:rowOff>98434</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598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89561</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61795" y="9690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48902</xdr:rowOff>
    </xdr:from>
    <xdr:to>
      <xdr:col>36</xdr:col>
      <xdr:colOff>165100</xdr:colOff>
      <xdr:row>56</xdr:row>
      <xdr:rowOff>150502</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650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141629</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672795" y="9742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6700</xdr:rowOff>
    </xdr:from>
    <xdr:to>
      <xdr:col>55</xdr:col>
      <xdr:colOff>50800</xdr:colOff>
      <xdr:row>55</xdr:row>
      <xdr:rowOff>108300</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943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29577</xdr:rowOff>
    </xdr:from>
    <xdr:ext cx="599010"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287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165396</xdr:rowOff>
    </xdr:from>
    <xdr:to>
      <xdr:col>50</xdr:col>
      <xdr:colOff>165100</xdr:colOff>
      <xdr:row>56</xdr:row>
      <xdr:rowOff>95546</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9595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86673</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39795" y="9687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36770</xdr:rowOff>
    </xdr:from>
    <xdr:to>
      <xdr:col>46</xdr:col>
      <xdr:colOff>38100</xdr:colOff>
      <xdr:row>56</xdr:row>
      <xdr:rowOff>138370</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9637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129497</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50795" y="9730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76787</xdr:rowOff>
    </xdr:from>
    <xdr:to>
      <xdr:col>41</xdr:col>
      <xdr:colOff>101600</xdr:colOff>
      <xdr:row>55</xdr:row>
      <xdr:rowOff>6937</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9335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23464</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61795" y="9110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128985</xdr:rowOff>
    </xdr:from>
    <xdr:to>
      <xdr:col>36</xdr:col>
      <xdr:colOff>165100</xdr:colOff>
      <xdr:row>56</xdr:row>
      <xdr:rowOff>59135</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9558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75662</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672795" y="9333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1938</xdr:rowOff>
    </xdr:from>
    <xdr:to>
      <xdr:col>54</xdr:col>
      <xdr:colOff>189865</xdr:colOff>
      <xdr:row>79</xdr:row>
      <xdr:rowOff>44450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003438"/>
          <a:ext cx="1270" cy="1585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120065</xdr:rowOff>
    </xdr:from>
    <xdr:ext cx="599010"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1778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416,158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1938</xdr:rowOff>
    </xdr:from>
    <xdr:to>
      <xdr:col>55</xdr:col>
      <xdr:colOff>88900</xdr:colOff>
      <xdr:row>70</xdr:row>
      <xdr:rowOff>1938</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003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84226</xdr:rowOff>
    </xdr:from>
    <xdr:to>
      <xdr:col>55</xdr:col>
      <xdr:colOff>0</xdr:colOff>
      <xdr:row>78</xdr:row>
      <xdr:rowOff>164007</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9639300" y="13457326"/>
          <a:ext cx="838200" cy="79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139513</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1697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116636</xdr:rowOff>
    </xdr:from>
    <xdr:to>
      <xdr:col>55</xdr:col>
      <xdr:colOff>50800</xdr:colOff>
      <xdr:row>78</xdr:row>
      <xdr:rowOff>46786</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31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84226</xdr:rowOff>
    </xdr:from>
    <xdr:to>
      <xdr:col>50</xdr:col>
      <xdr:colOff>114300</xdr:colOff>
      <xdr:row>79</xdr:row>
      <xdr:rowOff>38849</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8750300" y="13457326"/>
          <a:ext cx="889000" cy="126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159488</xdr:rowOff>
    </xdr:from>
    <xdr:to>
      <xdr:col>50</xdr:col>
      <xdr:colOff>165100</xdr:colOff>
      <xdr:row>78</xdr:row>
      <xdr:rowOff>89638</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36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106165</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3136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15689</xdr:rowOff>
    </xdr:from>
    <xdr:to>
      <xdr:col>45</xdr:col>
      <xdr:colOff>177800</xdr:colOff>
      <xdr:row>79</xdr:row>
      <xdr:rowOff>38849</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7861300" y="13560239"/>
          <a:ext cx="889000" cy="23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159987</xdr:rowOff>
    </xdr:from>
    <xdr:to>
      <xdr:col>46</xdr:col>
      <xdr:colOff>38100</xdr:colOff>
      <xdr:row>78</xdr:row>
      <xdr:rowOff>90137</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361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106664</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3136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15689</xdr:rowOff>
    </xdr:from>
    <xdr:to>
      <xdr:col>41</xdr:col>
      <xdr:colOff>50800</xdr:colOff>
      <xdr:row>79</xdr:row>
      <xdr:rowOff>44450</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6972300" y="13560239"/>
          <a:ext cx="889000" cy="28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170701</xdr:rowOff>
    </xdr:from>
    <xdr:to>
      <xdr:col>41</xdr:col>
      <xdr:colOff>101600</xdr:colOff>
      <xdr:row>78</xdr:row>
      <xdr:rowOff>100851</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372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117378</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3147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14308</xdr:rowOff>
    </xdr:from>
    <xdr:to>
      <xdr:col>36</xdr:col>
      <xdr:colOff>165100</xdr:colOff>
      <xdr:row>78</xdr:row>
      <xdr:rowOff>115908</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38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132435</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3162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113207</xdr:rowOff>
    </xdr:from>
    <xdr:to>
      <xdr:col>55</xdr:col>
      <xdr:colOff>50800</xdr:colOff>
      <xdr:row>79</xdr:row>
      <xdr:rowOff>43357</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486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28134</xdr:rowOff>
    </xdr:from>
    <xdr:ext cx="534377"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401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33426</xdr:rowOff>
    </xdr:from>
    <xdr:to>
      <xdr:col>50</xdr:col>
      <xdr:colOff>165100</xdr:colOff>
      <xdr:row>78</xdr:row>
      <xdr:rowOff>135026</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406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126153</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372111" y="13499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159499</xdr:rowOff>
    </xdr:from>
    <xdr:to>
      <xdr:col>46</xdr:col>
      <xdr:colOff>38100</xdr:colOff>
      <xdr:row>79</xdr:row>
      <xdr:rowOff>89649</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532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80776</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515428" y="13625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136339</xdr:rowOff>
    </xdr:from>
    <xdr:to>
      <xdr:col>41</xdr:col>
      <xdr:colOff>101600</xdr:colOff>
      <xdr:row>79</xdr:row>
      <xdr:rowOff>66489</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509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57616</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626428" y="13602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165100</xdr:rowOff>
    </xdr:from>
    <xdr:to>
      <xdr:col>36</xdr:col>
      <xdr:colOff>165100</xdr:colOff>
      <xdr:row>79</xdr:row>
      <xdr:rowOff>95250</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79</xdr:row>
      <xdr:rowOff>86377</xdr:rowOff>
    </xdr:from>
    <xdr:ext cx="249299"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84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a:extLst>
            <a:ext uri="{FF2B5EF4-FFF2-40B4-BE49-F238E27FC236}">
              <a16:creationId xmlns:a16="http://schemas.microsoft.com/office/drawing/2014/main" id="{00000000-0008-0000-06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131669</xdr:rowOff>
    </xdr:from>
    <xdr:to>
      <xdr:col>54</xdr:col>
      <xdr:colOff>189865</xdr:colOff>
      <xdr:row>98</xdr:row>
      <xdr:rowOff>123417</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10475595" y="15733619"/>
          <a:ext cx="1270" cy="11918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127244</xdr:rowOff>
    </xdr:from>
    <xdr:ext cx="469744" cy="259045"/>
    <xdr:sp macro="" textlink="">
      <xdr:nvSpPr>
        <xdr:cNvPr id="453" name="普通建設事業費 （ うち更新整備　）最小値テキスト">
          <a:extLst>
            <a:ext uri="{FF2B5EF4-FFF2-40B4-BE49-F238E27FC236}">
              <a16:creationId xmlns:a16="http://schemas.microsoft.com/office/drawing/2014/main" id="{00000000-0008-0000-0600-0000C5010000}"/>
            </a:ext>
          </a:extLst>
        </xdr:cNvPr>
        <xdr:cNvSpPr txBox="1"/>
      </xdr:nvSpPr>
      <xdr:spPr>
        <a:xfrm>
          <a:off x="10528300" y="16929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123417</xdr:rowOff>
    </xdr:from>
    <xdr:to>
      <xdr:col>55</xdr:col>
      <xdr:colOff>88900</xdr:colOff>
      <xdr:row>98</xdr:row>
      <xdr:rowOff>123417</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6925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78346</xdr:rowOff>
    </xdr:from>
    <xdr:ext cx="599010" cy="259045"/>
    <xdr:sp macro="" textlink="">
      <xdr:nvSpPr>
        <xdr:cNvPr id="455" name="普通建設事業費 （ うち更新整備　）最大値テキスト">
          <a:extLst>
            <a:ext uri="{FF2B5EF4-FFF2-40B4-BE49-F238E27FC236}">
              <a16:creationId xmlns:a16="http://schemas.microsoft.com/office/drawing/2014/main" id="{00000000-0008-0000-0600-0000C7010000}"/>
            </a:ext>
          </a:extLst>
        </xdr:cNvPr>
        <xdr:cNvSpPr txBox="1"/>
      </xdr:nvSpPr>
      <xdr:spPr>
        <a:xfrm>
          <a:off x="10528300" y="15508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528,513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131669</xdr:rowOff>
    </xdr:from>
    <xdr:to>
      <xdr:col>55</xdr:col>
      <xdr:colOff>88900</xdr:colOff>
      <xdr:row>91</xdr:row>
      <xdr:rowOff>131669</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5733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130311</xdr:rowOff>
    </xdr:from>
    <xdr:to>
      <xdr:col>55</xdr:col>
      <xdr:colOff>0</xdr:colOff>
      <xdr:row>96</xdr:row>
      <xdr:rowOff>157204</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9639300" y="16418061"/>
          <a:ext cx="838200" cy="198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154463</xdr:rowOff>
    </xdr:from>
    <xdr:ext cx="599010" cy="259045"/>
    <xdr:sp macro="" textlink="">
      <xdr:nvSpPr>
        <xdr:cNvPr id="458" name="普通建設事業費 （ うち更新整備　）平均値テキスト">
          <a:extLst>
            <a:ext uri="{FF2B5EF4-FFF2-40B4-BE49-F238E27FC236}">
              <a16:creationId xmlns:a16="http://schemas.microsoft.com/office/drawing/2014/main" id="{00000000-0008-0000-0600-0000CA010000}"/>
            </a:ext>
          </a:extLst>
        </xdr:cNvPr>
        <xdr:cNvSpPr txBox="1"/>
      </xdr:nvSpPr>
      <xdr:spPr>
        <a:xfrm>
          <a:off x="10528300" y="166136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4586</xdr:rowOff>
    </xdr:from>
    <xdr:to>
      <xdr:col>55</xdr:col>
      <xdr:colOff>50800</xdr:colOff>
      <xdr:row>97</xdr:row>
      <xdr:rowOff>106186</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10426700" y="1663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123954</xdr:rowOff>
    </xdr:from>
    <xdr:to>
      <xdr:col>50</xdr:col>
      <xdr:colOff>114300</xdr:colOff>
      <xdr:row>96</xdr:row>
      <xdr:rowOff>157204</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8750300" y="16583154"/>
          <a:ext cx="889000" cy="33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16731</xdr:rowOff>
    </xdr:from>
    <xdr:to>
      <xdr:col>50</xdr:col>
      <xdr:colOff>165100</xdr:colOff>
      <xdr:row>97</xdr:row>
      <xdr:rowOff>118331</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9588500" y="16647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109458</xdr:rowOff>
    </xdr:from>
    <xdr:ext cx="599010"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339795" y="16740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28772</xdr:rowOff>
    </xdr:from>
    <xdr:to>
      <xdr:col>45</xdr:col>
      <xdr:colOff>177800</xdr:colOff>
      <xdr:row>96</xdr:row>
      <xdr:rowOff>123954</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7861300" y="16316522"/>
          <a:ext cx="889000" cy="266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149033</xdr:rowOff>
    </xdr:from>
    <xdr:to>
      <xdr:col>46</xdr:col>
      <xdr:colOff>38100</xdr:colOff>
      <xdr:row>97</xdr:row>
      <xdr:rowOff>79183</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8699500" y="1660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70310</xdr:rowOff>
    </xdr:from>
    <xdr:ext cx="59901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8450795" y="16700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28772</xdr:rowOff>
    </xdr:from>
    <xdr:to>
      <xdr:col>41</xdr:col>
      <xdr:colOff>50800</xdr:colOff>
      <xdr:row>96</xdr:row>
      <xdr:rowOff>148540</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6972300" y="16316522"/>
          <a:ext cx="889000" cy="291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2645</xdr:rowOff>
    </xdr:from>
    <xdr:to>
      <xdr:col>41</xdr:col>
      <xdr:colOff>101600</xdr:colOff>
      <xdr:row>97</xdr:row>
      <xdr:rowOff>104245</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7810500" y="1663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97</xdr:row>
      <xdr:rowOff>95372</xdr:rowOff>
    </xdr:from>
    <xdr:ext cx="59901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7561795" y="16726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34717</xdr:rowOff>
    </xdr:from>
    <xdr:to>
      <xdr:col>36</xdr:col>
      <xdr:colOff>165100</xdr:colOff>
      <xdr:row>97</xdr:row>
      <xdr:rowOff>136317</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6921500" y="16665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127444</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05111" y="16758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79511</xdr:rowOff>
    </xdr:from>
    <xdr:to>
      <xdr:col>55</xdr:col>
      <xdr:colOff>50800</xdr:colOff>
      <xdr:row>96</xdr:row>
      <xdr:rowOff>9661</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10426700" y="16367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102388</xdr:rowOff>
    </xdr:from>
    <xdr:ext cx="599010" cy="259045"/>
    <xdr:sp macro="" textlink="">
      <xdr:nvSpPr>
        <xdr:cNvPr id="477" name="普通建設事業費 （ うち更新整備　）該当値テキスト">
          <a:extLst>
            <a:ext uri="{FF2B5EF4-FFF2-40B4-BE49-F238E27FC236}">
              <a16:creationId xmlns:a16="http://schemas.microsoft.com/office/drawing/2014/main" id="{00000000-0008-0000-0600-0000DD010000}"/>
            </a:ext>
          </a:extLst>
        </xdr:cNvPr>
        <xdr:cNvSpPr txBox="1"/>
      </xdr:nvSpPr>
      <xdr:spPr>
        <a:xfrm>
          <a:off x="10528300" y="16218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106404</xdr:rowOff>
    </xdr:from>
    <xdr:to>
      <xdr:col>50</xdr:col>
      <xdr:colOff>165100</xdr:colOff>
      <xdr:row>97</xdr:row>
      <xdr:rowOff>36554</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9588500" y="16565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53081</xdr:rowOff>
    </xdr:from>
    <xdr:ext cx="59901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339795" y="16340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73154</xdr:rowOff>
    </xdr:from>
    <xdr:to>
      <xdr:col>46</xdr:col>
      <xdr:colOff>38100</xdr:colOff>
      <xdr:row>97</xdr:row>
      <xdr:rowOff>3304</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8699500" y="16532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19831</xdr:rowOff>
    </xdr:from>
    <xdr:ext cx="59901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450795" y="16307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149422</xdr:rowOff>
    </xdr:from>
    <xdr:to>
      <xdr:col>41</xdr:col>
      <xdr:colOff>101600</xdr:colOff>
      <xdr:row>95</xdr:row>
      <xdr:rowOff>79572</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7810500" y="16265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93</xdr:row>
      <xdr:rowOff>96099</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61795" y="16040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97740</xdr:rowOff>
    </xdr:from>
    <xdr:to>
      <xdr:col>36</xdr:col>
      <xdr:colOff>165100</xdr:colOff>
      <xdr:row>97</xdr:row>
      <xdr:rowOff>27890</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6921500" y="1655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44417</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672795" y="16332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28511</xdr:rowOff>
    </xdr:from>
    <xdr:to>
      <xdr:col>85</xdr:col>
      <xdr:colOff>126364</xdr:colOff>
      <xdr:row>39</xdr:row>
      <xdr:rowOff>44450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6317595" y="5172011"/>
          <a:ext cx="1269" cy="1558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0" name="災害復旧事業費最小値テキスト">
          <a:extLst>
            <a:ext uri="{FF2B5EF4-FFF2-40B4-BE49-F238E27FC236}">
              <a16:creationId xmlns:a16="http://schemas.microsoft.com/office/drawing/2014/main" id="{00000000-0008-0000-0600-0000FE01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146638</xdr:rowOff>
    </xdr:from>
    <xdr:ext cx="599010" cy="259045"/>
    <xdr:sp macro="" textlink="">
      <xdr:nvSpPr>
        <xdr:cNvPr id="512" name="災害復旧事業費最大値テキスト">
          <a:extLst>
            <a:ext uri="{FF2B5EF4-FFF2-40B4-BE49-F238E27FC236}">
              <a16:creationId xmlns:a16="http://schemas.microsoft.com/office/drawing/2014/main" id="{00000000-0008-0000-0600-000000020000}"/>
            </a:ext>
          </a:extLst>
        </xdr:cNvPr>
        <xdr:cNvSpPr txBox="1"/>
      </xdr:nvSpPr>
      <xdr:spPr>
        <a:xfrm>
          <a:off x="16370300" y="4947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122,755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28511</xdr:rowOff>
    </xdr:from>
    <xdr:to>
      <xdr:col>86</xdr:col>
      <xdr:colOff>25400</xdr:colOff>
      <xdr:row>30</xdr:row>
      <xdr:rowOff>28511</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5172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2290</xdr:rowOff>
    </xdr:from>
    <xdr:ext cx="534377" cy="259045"/>
    <xdr:sp macro="" textlink="">
      <xdr:nvSpPr>
        <xdr:cNvPr id="515" name="災害復旧事業費平均値テキスト">
          <a:extLst>
            <a:ext uri="{FF2B5EF4-FFF2-40B4-BE49-F238E27FC236}">
              <a16:creationId xmlns:a16="http://schemas.microsoft.com/office/drawing/2014/main" id="{00000000-0008-0000-0600-000003020000}"/>
            </a:ext>
          </a:extLst>
        </xdr:cNvPr>
        <xdr:cNvSpPr txBox="1"/>
      </xdr:nvSpPr>
      <xdr:spPr>
        <a:xfrm>
          <a:off x="16370300" y="63459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150863</xdr:rowOff>
    </xdr:from>
    <xdr:to>
      <xdr:col>85</xdr:col>
      <xdr:colOff>177800</xdr:colOff>
      <xdr:row>38</xdr:row>
      <xdr:rowOff>81014</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6268700" y="649451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163258</xdr:rowOff>
    </xdr:from>
    <xdr:to>
      <xdr:col>81</xdr:col>
      <xdr:colOff>101600</xdr:colOff>
      <xdr:row>38</xdr:row>
      <xdr:rowOff>93408</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5430500" y="6506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109936</xdr:rowOff>
    </xdr:from>
    <xdr:ext cx="534377"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14111" y="6282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91389</xdr:rowOff>
    </xdr:from>
    <xdr:to>
      <xdr:col>76</xdr:col>
      <xdr:colOff>114300</xdr:colOff>
      <xdr:row>39</xdr:row>
      <xdr:rowOff>44450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3703300" y="6606489"/>
          <a:ext cx="889000" cy="124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102870</xdr:rowOff>
    </xdr:from>
    <xdr:to>
      <xdr:col>76</xdr:col>
      <xdr:colOff>165100</xdr:colOff>
      <xdr:row>38</xdr:row>
      <xdr:rowOff>33020</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4541500" y="6446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49547</xdr:rowOff>
    </xdr:from>
    <xdr:ext cx="534377"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325111" y="6221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143840</xdr:rowOff>
    </xdr:from>
    <xdr:to>
      <xdr:col>71</xdr:col>
      <xdr:colOff>177800</xdr:colOff>
      <xdr:row>38</xdr:row>
      <xdr:rowOff>91389</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2814300" y="6487490"/>
          <a:ext cx="889000" cy="118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127102</xdr:rowOff>
    </xdr:from>
    <xdr:to>
      <xdr:col>72</xdr:col>
      <xdr:colOff>38100</xdr:colOff>
      <xdr:row>38</xdr:row>
      <xdr:rowOff>57252</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3652500" y="6470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73779</xdr:rowOff>
    </xdr:from>
    <xdr:ext cx="534377"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436111" y="6245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134645</xdr:rowOff>
    </xdr:from>
    <xdr:to>
      <xdr:col>67</xdr:col>
      <xdr:colOff>101600</xdr:colOff>
      <xdr:row>38</xdr:row>
      <xdr:rowOff>64795</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2763500" y="6478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55922</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547111" y="657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34" name="災害復旧事業費該当値テキスト">
          <a:extLst>
            <a:ext uri="{FF2B5EF4-FFF2-40B4-BE49-F238E27FC236}">
              <a16:creationId xmlns:a16="http://schemas.microsoft.com/office/drawing/2014/main" id="{00000000-0008-0000-0600-000016020000}"/>
            </a:ext>
          </a:extLst>
        </xdr:cNvPr>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40589</xdr:rowOff>
    </xdr:from>
    <xdr:to>
      <xdr:col>72</xdr:col>
      <xdr:colOff>38100</xdr:colOff>
      <xdr:row>38</xdr:row>
      <xdr:rowOff>142189</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652500" y="6555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133316</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468428" y="6648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93040</xdr:rowOff>
    </xdr:from>
    <xdr:to>
      <xdr:col>67</xdr:col>
      <xdr:colOff>101600</xdr:colOff>
      <xdr:row>38</xdr:row>
      <xdr:rowOff>23190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2763500" y="643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39717</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547111" y="6211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35577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51</xdr:row>
      <xdr:rowOff>130827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49</xdr:row>
      <xdr:rowOff>92727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849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47</xdr:row>
      <xdr:rowOff>54627</xdr:rowOff>
    </xdr:from>
    <xdr:ext cx="31290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a:extLst>
            <a:ext uri="{FF2B5EF4-FFF2-40B4-BE49-F238E27FC236}">
              <a16:creationId xmlns:a16="http://schemas.microsoft.com/office/drawing/2014/main" id="{00000000-0008-0000-06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59</xdr:row>
      <xdr:rowOff>44450</xdr:rowOff>
    </xdr:from>
    <xdr:to>
      <xdr:col>85</xdr:col>
      <xdr:colOff>126364</xdr:colOff>
      <xdr:row>59</xdr:row>
      <xdr:rowOff>44450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317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86377</xdr:rowOff>
    </xdr:from>
    <xdr:ext cx="249299" cy="259045"/>
    <xdr:sp macro="" textlink="">
      <xdr:nvSpPr>
        <xdr:cNvPr id="567" name="失業対策事業費最小値テキスト">
          <a:extLst>
            <a:ext uri="{FF2B5EF4-FFF2-40B4-BE49-F238E27FC236}">
              <a16:creationId xmlns:a16="http://schemas.microsoft.com/office/drawing/2014/main" id="{00000000-0008-0000-0600-000037020000}"/>
            </a:ext>
          </a:extLst>
        </xdr:cNvPr>
        <xdr:cNvSpPr txBox="1"/>
      </xdr:nvSpPr>
      <xdr:spPr>
        <a:xfrm>
          <a:off x="16370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86377</xdr:rowOff>
    </xdr:from>
    <xdr:ext cx="249299" cy="259045"/>
    <xdr:sp macro="" textlink="">
      <xdr:nvSpPr>
        <xdr:cNvPr id="569" name="失業対策事業費最大値テキスト">
          <a:extLst>
            <a:ext uri="{FF2B5EF4-FFF2-40B4-BE49-F238E27FC236}">
              <a16:creationId xmlns:a16="http://schemas.microsoft.com/office/drawing/2014/main" id="{00000000-0008-0000-0600-000039020000}"/>
            </a:ext>
          </a:extLst>
        </xdr:cNvPr>
        <xdr:cNvSpPr txBox="1"/>
      </xdr:nvSpPr>
      <xdr:spPr>
        <a:xfrm>
          <a:off x="16370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44450</xdr:rowOff>
    </xdr:from>
    <xdr:to>
      <xdr:col>85</xdr:col>
      <xdr:colOff>127000</xdr:colOff>
      <xdr:row>59</xdr:row>
      <xdr:rowOff>44450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143527</xdr:rowOff>
    </xdr:from>
    <xdr:ext cx="249299" cy="259045"/>
    <xdr:sp macro="" textlink="">
      <xdr:nvSpPr>
        <xdr:cNvPr id="572" name="失業対策事業費平均値テキスト">
          <a:extLst>
            <a:ext uri="{FF2B5EF4-FFF2-40B4-BE49-F238E27FC236}">
              <a16:creationId xmlns:a16="http://schemas.microsoft.com/office/drawing/2014/main" id="{00000000-0008-0000-0600-00003C020000}"/>
            </a:ext>
          </a:extLst>
        </xdr:cNvPr>
        <xdr:cNvSpPr txBox="1"/>
      </xdr:nvSpPr>
      <xdr:spPr>
        <a:xfrm>
          <a:off x="16370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6268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165100</xdr:rowOff>
    </xdr:from>
    <xdr:to>
      <xdr:col>81</xdr:col>
      <xdr:colOff>101600</xdr:colOff>
      <xdr:row>59</xdr:row>
      <xdr:rowOff>95250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5430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86377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35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44450</xdr:rowOff>
    </xdr:from>
    <xdr:to>
      <xdr:col>76</xdr:col>
      <xdr:colOff>114300</xdr:colOff>
      <xdr:row>59</xdr:row>
      <xdr:rowOff>44450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53</xdr:row>
      <xdr:rowOff>69850</xdr:rowOff>
    </xdr:from>
    <xdr:to>
      <xdr:col>76</xdr:col>
      <xdr:colOff>165100</xdr:colOff>
      <xdr:row>54</xdr:row>
      <xdr:rowOff>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4541500" y="915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52</xdr:row>
      <xdr:rowOff>16527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67650" y="893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44450</xdr:rowOff>
    </xdr:from>
    <xdr:to>
      <xdr:col>71</xdr:col>
      <xdr:colOff>177800</xdr:colOff>
      <xdr:row>59</xdr:row>
      <xdr:rowOff>44450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52</xdr:row>
      <xdr:rowOff>50800</xdr:rowOff>
    </xdr:from>
    <xdr:to>
      <xdr:col>72</xdr:col>
      <xdr:colOff>38100</xdr:colOff>
      <xdr:row>52</xdr:row>
      <xdr:rowOff>152400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3652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50</xdr:row>
      <xdr:rowOff>168927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78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51</xdr:row>
      <xdr:rowOff>31750</xdr:rowOff>
    </xdr:from>
    <xdr:to>
      <xdr:col>67</xdr:col>
      <xdr:colOff>101600</xdr:colOff>
      <xdr:row>51</xdr:row>
      <xdr:rowOff>133350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2763500" y="877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49</xdr:row>
      <xdr:rowOff>149877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89650" y="855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29227</xdr:rowOff>
    </xdr:from>
    <xdr:ext cx="249299" cy="259045"/>
    <xdr:sp macro="" textlink="">
      <xdr:nvSpPr>
        <xdr:cNvPr id="591" name="失業対策事業費該当値テキスト">
          <a:extLst>
            <a:ext uri="{FF2B5EF4-FFF2-40B4-BE49-F238E27FC236}">
              <a16:creationId xmlns:a16="http://schemas.microsoft.com/office/drawing/2014/main" id="{00000000-0008-0000-0600-00004F020000}"/>
            </a:ext>
          </a:extLst>
        </xdr:cNvPr>
        <xdr:cNvSpPr txBox="1"/>
      </xdr:nvSpPr>
      <xdr:spPr>
        <a:xfrm>
          <a:off x="16370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165100</xdr:rowOff>
    </xdr:from>
    <xdr:to>
      <xdr:col>81</xdr:col>
      <xdr:colOff>101600</xdr:colOff>
      <xdr:row>59</xdr:row>
      <xdr:rowOff>95250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111777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5356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165100</xdr:rowOff>
    </xdr:from>
    <xdr:to>
      <xdr:col>76</xdr:col>
      <xdr:colOff>165100</xdr:colOff>
      <xdr:row>59</xdr:row>
      <xdr:rowOff>95250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86377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6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165100</xdr:rowOff>
    </xdr:from>
    <xdr:to>
      <xdr:col>72</xdr:col>
      <xdr:colOff>38100</xdr:colOff>
      <xdr:row>59</xdr:row>
      <xdr:rowOff>95250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86377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357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86377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68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a:extLst>
            <a:ext uri="{FF2B5EF4-FFF2-40B4-BE49-F238E27FC236}">
              <a16:creationId xmlns:a16="http://schemas.microsoft.com/office/drawing/2014/main" id="{00000000-0008-0000-06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123378</xdr:rowOff>
    </xdr:from>
    <xdr:to>
      <xdr:col>85</xdr:col>
      <xdr:colOff>126364</xdr:colOff>
      <xdr:row>79</xdr:row>
      <xdr:rowOff>41551</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6317595" y="12296328"/>
          <a:ext cx="1269" cy="1289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45378</xdr:rowOff>
    </xdr:from>
    <xdr:ext cx="378565" cy="259045"/>
    <xdr:sp macro="" textlink="">
      <xdr:nvSpPr>
        <xdr:cNvPr id="624" name="公債費最小値テキスト">
          <a:extLst>
            <a:ext uri="{FF2B5EF4-FFF2-40B4-BE49-F238E27FC236}">
              <a16:creationId xmlns:a16="http://schemas.microsoft.com/office/drawing/2014/main" id="{00000000-0008-0000-0600-000070020000}"/>
            </a:ext>
          </a:extLst>
        </xdr:cNvPr>
        <xdr:cNvSpPr txBox="1"/>
      </xdr:nvSpPr>
      <xdr:spPr>
        <a:xfrm>
          <a:off x="16370300" y="135899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41551</xdr:rowOff>
    </xdr:from>
    <xdr:to>
      <xdr:col>86</xdr:col>
      <xdr:colOff>25400</xdr:colOff>
      <xdr:row>79</xdr:row>
      <xdr:rowOff>41551</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3586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70055</xdr:rowOff>
    </xdr:from>
    <xdr:ext cx="599010" cy="259045"/>
    <xdr:sp macro="" textlink="">
      <xdr:nvSpPr>
        <xdr:cNvPr id="626" name="公債費最大値テキスト">
          <a:extLst>
            <a:ext uri="{FF2B5EF4-FFF2-40B4-BE49-F238E27FC236}">
              <a16:creationId xmlns:a16="http://schemas.microsoft.com/office/drawing/2014/main" id="{00000000-0008-0000-0600-000072020000}"/>
            </a:ext>
          </a:extLst>
        </xdr:cNvPr>
        <xdr:cNvSpPr txBox="1"/>
      </xdr:nvSpPr>
      <xdr:spPr>
        <a:xfrm>
          <a:off x="16370300" y="12071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123378</xdr:rowOff>
    </xdr:from>
    <xdr:to>
      <xdr:col>86</xdr:col>
      <xdr:colOff>25400</xdr:colOff>
      <xdr:row>71</xdr:row>
      <xdr:rowOff>123378</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2296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83502</xdr:rowOff>
    </xdr:from>
    <xdr:to>
      <xdr:col>85</xdr:col>
      <xdr:colOff>127000</xdr:colOff>
      <xdr:row>76</xdr:row>
      <xdr:rowOff>98819</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5481300" y="13113702"/>
          <a:ext cx="838200" cy="15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35326</xdr:rowOff>
    </xdr:from>
    <xdr:ext cx="599010" cy="259045"/>
    <xdr:sp macro="" textlink="">
      <xdr:nvSpPr>
        <xdr:cNvPr id="629" name="公債費平均値テキスト">
          <a:extLst>
            <a:ext uri="{FF2B5EF4-FFF2-40B4-BE49-F238E27FC236}">
              <a16:creationId xmlns:a16="http://schemas.microsoft.com/office/drawing/2014/main" id="{00000000-0008-0000-0600-000075020000}"/>
            </a:ext>
          </a:extLst>
        </xdr:cNvPr>
        <xdr:cNvSpPr txBox="1"/>
      </xdr:nvSpPr>
      <xdr:spPr>
        <a:xfrm>
          <a:off x="16370300" y="128940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12449</xdr:rowOff>
    </xdr:from>
    <xdr:to>
      <xdr:col>85</xdr:col>
      <xdr:colOff>177800</xdr:colOff>
      <xdr:row>76</xdr:row>
      <xdr:rowOff>114049</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6268700" y="13042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98819</xdr:rowOff>
    </xdr:from>
    <xdr:to>
      <xdr:col>81</xdr:col>
      <xdr:colOff>50800</xdr:colOff>
      <xdr:row>77</xdr:row>
      <xdr:rowOff>788</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4592300" y="13129019"/>
          <a:ext cx="889000" cy="73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54702</xdr:rowOff>
    </xdr:from>
    <xdr:to>
      <xdr:col>81</xdr:col>
      <xdr:colOff>101600</xdr:colOff>
      <xdr:row>76</xdr:row>
      <xdr:rowOff>156302</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5430500" y="13084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76</xdr:row>
      <xdr:rowOff>147429</xdr:rowOff>
    </xdr:from>
    <xdr:ext cx="59901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181795" y="13177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788</xdr:rowOff>
    </xdr:from>
    <xdr:to>
      <xdr:col>76</xdr:col>
      <xdr:colOff>114300</xdr:colOff>
      <xdr:row>77</xdr:row>
      <xdr:rowOff>15875</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3703300" y="13202438"/>
          <a:ext cx="889000" cy="15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84519</xdr:rowOff>
    </xdr:from>
    <xdr:to>
      <xdr:col>76</xdr:col>
      <xdr:colOff>165100</xdr:colOff>
      <xdr:row>77</xdr:row>
      <xdr:rowOff>14669</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4541500" y="13114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31196</xdr:rowOff>
    </xdr:from>
    <xdr:ext cx="59901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292795" y="12889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15875</xdr:rowOff>
    </xdr:from>
    <xdr:to>
      <xdr:col>71</xdr:col>
      <xdr:colOff>177800</xdr:colOff>
      <xdr:row>77</xdr:row>
      <xdr:rowOff>16531</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2814300" y="13217525"/>
          <a:ext cx="889000" cy="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83348</xdr:rowOff>
    </xdr:from>
    <xdr:to>
      <xdr:col>72</xdr:col>
      <xdr:colOff>38100</xdr:colOff>
      <xdr:row>77</xdr:row>
      <xdr:rowOff>13498</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3652500" y="13113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30026</xdr:rowOff>
    </xdr:from>
    <xdr:ext cx="59901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03795" y="12888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77519</xdr:rowOff>
    </xdr:from>
    <xdr:to>
      <xdr:col>67</xdr:col>
      <xdr:colOff>101600</xdr:colOff>
      <xdr:row>77</xdr:row>
      <xdr:rowOff>7669</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2763500" y="13107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24196</xdr:rowOff>
    </xdr:from>
    <xdr:ext cx="59901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14795" y="12882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32702</xdr:rowOff>
    </xdr:from>
    <xdr:to>
      <xdr:col>85</xdr:col>
      <xdr:colOff>177800</xdr:colOff>
      <xdr:row>76</xdr:row>
      <xdr:rowOff>134302</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6268700" y="13062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11129</xdr:rowOff>
    </xdr:from>
    <xdr:ext cx="599010" cy="259045"/>
    <xdr:sp macro="" textlink="">
      <xdr:nvSpPr>
        <xdr:cNvPr id="648" name="公債費該当値テキスト">
          <a:extLst>
            <a:ext uri="{FF2B5EF4-FFF2-40B4-BE49-F238E27FC236}">
              <a16:creationId xmlns:a16="http://schemas.microsoft.com/office/drawing/2014/main" id="{00000000-0008-0000-0600-000088020000}"/>
            </a:ext>
          </a:extLst>
        </xdr:cNvPr>
        <xdr:cNvSpPr txBox="1"/>
      </xdr:nvSpPr>
      <xdr:spPr>
        <a:xfrm>
          <a:off x="16370300" y="13041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48019</xdr:rowOff>
    </xdr:from>
    <xdr:to>
      <xdr:col>81</xdr:col>
      <xdr:colOff>101600</xdr:colOff>
      <xdr:row>76</xdr:row>
      <xdr:rowOff>149619</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5430500" y="13078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166146</xdr:rowOff>
    </xdr:from>
    <xdr:ext cx="59901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181795" y="12853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121438</xdr:rowOff>
    </xdr:from>
    <xdr:to>
      <xdr:col>76</xdr:col>
      <xdr:colOff>165100</xdr:colOff>
      <xdr:row>77</xdr:row>
      <xdr:rowOff>51588</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4541500" y="13151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42715</xdr:rowOff>
    </xdr:from>
    <xdr:ext cx="59901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4292795" y="13244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136525</xdr:rowOff>
    </xdr:from>
    <xdr:to>
      <xdr:col>72</xdr:col>
      <xdr:colOff>38100</xdr:colOff>
      <xdr:row>77</xdr:row>
      <xdr:rowOff>66675</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3652500" y="13166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57802</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3436111" y="13259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137181</xdr:rowOff>
    </xdr:from>
    <xdr:to>
      <xdr:col>67</xdr:col>
      <xdr:colOff>101600</xdr:colOff>
      <xdr:row>77</xdr:row>
      <xdr:rowOff>67331</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2763500" y="13167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58458</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547111" y="13260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a:extLst>
            <a:ext uri="{FF2B5EF4-FFF2-40B4-BE49-F238E27FC236}">
              <a16:creationId xmlns:a16="http://schemas.microsoft.com/office/drawing/2014/main" id="{00000000-0008-0000-06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58925</xdr:rowOff>
    </xdr:from>
    <xdr:to>
      <xdr:col>85</xdr:col>
      <xdr:colOff>126364</xdr:colOff>
      <xdr:row>99</xdr:row>
      <xdr:rowOff>88353</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6317595" y="15660875"/>
          <a:ext cx="1269" cy="1401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92180</xdr:rowOff>
    </xdr:from>
    <xdr:ext cx="469744" cy="259045"/>
    <xdr:sp macro="" textlink="">
      <xdr:nvSpPr>
        <xdr:cNvPr id="683" name="積立金最小値テキスト">
          <a:extLst>
            <a:ext uri="{FF2B5EF4-FFF2-40B4-BE49-F238E27FC236}">
              <a16:creationId xmlns:a16="http://schemas.microsoft.com/office/drawing/2014/main" id="{00000000-0008-0000-0600-0000AB020000}"/>
            </a:ext>
          </a:extLst>
        </xdr:cNvPr>
        <xdr:cNvSpPr txBox="1"/>
      </xdr:nvSpPr>
      <xdr:spPr>
        <a:xfrm>
          <a:off x="16370300" y="17065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88353</xdr:rowOff>
    </xdr:from>
    <xdr:to>
      <xdr:col>86</xdr:col>
      <xdr:colOff>25400</xdr:colOff>
      <xdr:row>99</xdr:row>
      <xdr:rowOff>88353</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7061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5602</xdr:rowOff>
    </xdr:from>
    <xdr:ext cx="599010" cy="259045"/>
    <xdr:sp macro="" textlink="">
      <xdr:nvSpPr>
        <xdr:cNvPr id="685" name="積立金最大値テキスト">
          <a:extLst>
            <a:ext uri="{FF2B5EF4-FFF2-40B4-BE49-F238E27FC236}">
              <a16:creationId xmlns:a16="http://schemas.microsoft.com/office/drawing/2014/main" id="{00000000-0008-0000-0600-0000AD020000}"/>
            </a:ext>
          </a:extLst>
        </xdr:cNvPr>
        <xdr:cNvSpPr txBox="1"/>
      </xdr:nvSpPr>
      <xdr:spPr>
        <a:xfrm>
          <a:off x="16370300" y="15436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58925</xdr:rowOff>
    </xdr:from>
    <xdr:to>
      <xdr:col>86</xdr:col>
      <xdr:colOff>25400</xdr:colOff>
      <xdr:row>91</xdr:row>
      <xdr:rowOff>58925</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5660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165188</xdr:rowOff>
    </xdr:from>
    <xdr:to>
      <xdr:col>85</xdr:col>
      <xdr:colOff>127000</xdr:colOff>
      <xdr:row>98</xdr:row>
      <xdr:rowOff>142999</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5481300" y="16795838"/>
          <a:ext cx="838200" cy="149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158993</xdr:rowOff>
    </xdr:from>
    <xdr:ext cx="534377" cy="259045"/>
    <xdr:sp macro="" textlink="">
      <xdr:nvSpPr>
        <xdr:cNvPr id="688" name="積立金平均値テキスト">
          <a:extLst>
            <a:ext uri="{FF2B5EF4-FFF2-40B4-BE49-F238E27FC236}">
              <a16:creationId xmlns:a16="http://schemas.microsoft.com/office/drawing/2014/main" id="{00000000-0008-0000-0600-0000B0020000}"/>
            </a:ext>
          </a:extLst>
        </xdr:cNvPr>
        <xdr:cNvSpPr txBox="1"/>
      </xdr:nvSpPr>
      <xdr:spPr>
        <a:xfrm>
          <a:off x="16370300" y="166181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136116</xdr:rowOff>
    </xdr:from>
    <xdr:to>
      <xdr:col>85</xdr:col>
      <xdr:colOff>177800</xdr:colOff>
      <xdr:row>98</xdr:row>
      <xdr:rowOff>66266</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6268700" y="16766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165188</xdr:rowOff>
    </xdr:from>
    <xdr:to>
      <xdr:col>81</xdr:col>
      <xdr:colOff>50800</xdr:colOff>
      <xdr:row>98</xdr:row>
      <xdr:rowOff>166266</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4592300" y="16795838"/>
          <a:ext cx="889000" cy="172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15477</xdr:rowOff>
    </xdr:from>
    <xdr:to>
      <xdr:col>81</xdr:col>
      <xdr:colOff>101600</xdr:colOff>
      <xdr:row>97</xdr:row>
      <xdr:rowOff>117077</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5430500" y="16646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133604</xdr:rowOff>
    </xdr:from>
    <xdr:ext cx="59901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181795" y="16421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166266</xdr:rowOff>
    </xdr:from>
    <xdr:to>
      <xdr:col>76</xdr:col>
      <xdr:colOff>114300</xdr:colOff>
      <xdr:row>99</xdr:row>
      <xdr:rowOff>11658</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flipV="1">
          <a:off x="13703300" y="16968366"/>
          <a:ext cx="889000" cy="16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141700</xdr:rowOff>
    </xdr:from>
    <xdr:to>
      <xdr:col>76</xdr:col>
      <xdr:colOff>165100</xdr:colOff>
      <xdr:row>98</xdr:row>
      <xdr:rowOff>71850</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4541500" y="16772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88377</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325111" y="16547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5776</xdr:rowOff>
    </xdr:from>
    <xdr:to>
      <xdr:col>71</xdr:col>
      <xdr:colOff>177800</xdr:colOff>
      <xdr:row>99</xdr:row>
      <xdr:rowOff>11658</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a:off x="12814300" y="16979326"/>
          <a:ext cx="889000" cy="5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48369</xdr:rowOff>
    </xdr:from>
    <xdr:to>
      <xdr:col>72</xdr:col>
      <xdr:colOff>38100</xdr:colOff>
      <xdr:row>98</xdr:row>
      <xdr:rowOff>149969</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3652500" y="16850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166496</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6625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66207</xdr:rowOff>
    </xdr:from>
    <xdr:to>
      <xdr:col>67</xdr:col>
      <xdr:colOff>101600</xdr:colOff>
      <xdr:row>98</xdr:row>
      <xdr:rowOff>167807</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2763500" y="16868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12884</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6643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92199</xdr:rowOff>
    </xdr:from>
    <xdr:to>
      <xdr:col>85</xdr:col>
      <xdr:colOff>177800</xdr:colOff>
      <xdr:row>99</xdr:row>
      <xdr:rowOff>22349</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6268700" y="16894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7126</xdr:rowOff>
    </xdr:from>
    <xdr:ext cx="534377" cy="259045"/>
    <xdr:sp macro="" textlink="">
      <xdr:nvSpPr>
        <xdr:cNvPr id="707" name="積立金該当値テキスト">
          <a:extLst>
            <a:ext uri="{FF2B5EF4-FFF2-40B4-BE49-F238E27FC236}">
              <a16:creationId xmlns:a16="http://schemas.microsoft.com/office/drawing/2014/main" id="{00000000-0008-0000-0600-0000C3020000}"/>
            </a:ext>
          </a:extLst>
        </xdr:cNvPr>
        <xdr:cNvSpPr txBox="1"/>
      </xdr:nvSpPr>
      <xdr:spPr>
        <a:xfrm>
          <a:off x="16370300" y="16809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114388</xdr:rowOff>
    </xdr:from>
    <xdr:to>
      <xdr:col>81</xdr:col>
      <xdr:colOff>101600</xdr:colOff>
      <xdr:row>98</xdr:row>
      <xdr:rowOff>44538</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5430500" y="16745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35665</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14111" y="16837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115466</xdr:rowOff>
    </xdr:from>
    <xdr:to>
      <xdr:col>76</xdr:col>
      <xdr:colOff>165100</xdr:colOff>
      <xdr:row>99</xdr:row>
      <xdr:rowOff>45616</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4541500" y="16917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36743</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4325111" y="17010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132308</xdr:rowOff>
    </xdr:from>
    <xdr:to>
      <xdr:col>72</xdr:col>
      <xdr:colOff>38100</xdr:colOff>
      <xdr:row>99</xdr:row>
      <xdr:rowOff>62458</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3652500" y="16934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53585</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3436111" y="17027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126426</xdr:rowOff>
    </xdr:from>
    <xdr:to>
      <xdr:col>67</xdr:col>
      <xdr:colOff>101600</xdr:colOff>
      <xdr:row>99</xdr:row>
      <xdr:rowOff>56576</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2763500" y="16928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47703</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547111" y="17021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a:extLst>
            <a:ext uri="{FF2B5EF4-FFF2-40B4-BE49-F238E27FC236}">
              <a16:creationId xmlns:a16="http://schemas.microsoft.com/office/drawing/2014/main" id="{00000000-0008-0000-06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98704</xdr:rowOff>
    </xdr:from>
    <xdr:to>
      <xdr:col>116</xdr:col>
      <xdr:colOff>62864</xdr:colOff>
      <xdr:row>39</xdr:row>
      <xdr:rowOff>44450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2159595" y="5413654"/>
          <a:ext cx="1269" cy="13173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0" name="投資及び出資金最小値テキスト">
          <a:extLst>
            <a:ext uri="{FF2B5EF4-FFF2-40B4-BE49-F238E27FC236}">
              <a16:creationId xmlns:a16="http://schemas.microsoft.com/office/drawing/2014/main" id="{00000000-0008-0000-0600-0000E4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45381</xdr:rowOff>
    </xdr:from>
    <xdr:ext cx="534377" cy="259045"/>
    <xdr:sp macro="" textlink="">
      <xdr:nvSpPr>
        <xdr:cNvPr id="742" name="投資及び出資金最大値テキスト">
          <a:extLst>
            <a:ext uri="{FF2B5EF4-FFF2-40B4-BE49-F238E27FC236}">
              <a16:creationId xmlns:a16="http://schemas.microsoft.com/office/drawing/2014/main" id="{00000000-0008-0000-0600-0000E6020000}"/>
            </a:ext>
          </a:extLst>
        </xdr:cNvPr>
        <xdr:cNvSpPr txBox="1"/>
      </xdr:nvSpPr>
      <xdr:spPr>
        <a:xfrm>
          <a:off x="22212300" y="5188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98704</xdr:rowOff>
    </xdr:from>
    <xdr:to>
      <xdr:col>116</xdr:col>
      <xdr:colOff>152400</xdr:colOff>
      <xdr:row>31</xdr:row>
      <xdr:rowOff>98704</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5413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40716</xdr:rowOff>
    </xdr:from>
    <xdr:to>
      <xdr:col>116</xdr:col>
      <xdr:colOff>63500</xdr:colOff>
      <xdr:row>39</xdr:row>
      <xdr:rowOff>40754</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21323300" y="6727266"/>
          <a:ext cx="8382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44988</xdr:rowOff>
    </xdr:from>
    <xdr:ext cx="469744" cy="259045"/>
    <xdr:sp macro="" textlink="">
      <xdr:nvSpPr>
        <xdr:cNvPr id="745" name="投資及び出資金平均値テキスト">
          <a:extLst>
            <a:ext uri="{FF2B5EF4-FFF2-40B4-BE49-F238E27FC236}">
              <a16:creationId xmlns:a16="http://schemas.microsoft.com/office/drawing/2014/main" id="{00000000-0008-0000-0600-0000E9020000}"/>
            </a:ext>
          </a:extLst>
        </xdr:cNvPr>
        <xdr:cNvSpPr txBox="1"/>
      </xdr:nvSpPr>
      <xdr:spPr>
        <a:xfrm>
          <a:off x="22212300" y="63886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22111</xdr:rowOff>
    </xdr:from>
    <xdr:to>
      <xdr:col>116</xdr:col>
      <xdr:colOff>114300</xdr:colOff>
      <xdr:row>38</xdr:row>
      <xdr:rowOff>123711</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2110700" y="653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40754</xdr:rowOff>
    </xdr:from>
    <xdr:to>
      <xdr:col>111</xdr:col>
      <xdr:colOff>177800</xdr:colOff>
      <xdr:row>39</xdr:row>
      <xdr:rowOff>44450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20434300" y="6727304"/>
          <a:ext cx="889000" cy="3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147688</xdr:rowOff>
    </xdr:from>
    <xdr:to>
      <xdr:col>112</xdr:col>
      <xdr:colOff>38100</xdr:colOff>
      <xdr:row>38</xdr:row>
      <xdr:rowOff>77839</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1272500" y="649133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94365</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088428" y="6266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19748</xdr:rowOff>
    </xdr:from>
    <xdr:to>
      <xdr:col>107</xdr:col>
      <xdr:colOff>101600</xdr:colOff>
      <xdr:row>38</xdr:row>
      <xdr:rowOff>121348</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0383500" y="6534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137875</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199428" y="6310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29845</xdr:rowOff>
    </xdr:from>
    <xdr:to>
      <xdr:col>102</xdr:col>
      <xdr:colOff>165100</xdr:colOff>
      <xdr:row>38</xdr:row>
      <xdr:rowOff>131445</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9494500" y="6544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147972</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10428" y="6320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49200</xdr:rowOff>
    </xdr:from>
    <xdr:to>
      <xdr:col>98</xdr:col>
      <xdr:colOff>38100</xdr:colOff>
      <xdr:row>38</xdr:row>
      <xdr:rowOff>150800</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8605500" y="65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167327</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21428" y="633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161366</xdr:rowOff>
    </xdr:from>
    <xdr:to>
      <xdr:col>116</xdr:col>
      <xdr:colOff>114300</xdr:colOff>
      <xdr:row>39</xdr:row>
      <xdr:rowOff>91516</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2110700" y="6676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76293</xdr:rowOff>
    </xdr:from>
    <xdr:ext cx="313932" cy="259045"/>
    <xdr:sp macro="" textlink="">
      <xdr:nvSpPr>
        <xdr:cNvPr id="764" name="投資及び出資金該当値テキスト">
          <a:extLst>
            <a:ext uri="{FF2B5EF4-FFF2-40B4-BE49-F238E27FC236}">
              <a16:creationId xmlns:a16="http://schemas.microsoft.com/office/drawing/2014/main" id="{00000000-0008-0000-0600-0000FC020000}"/>
            </a:ext>
          </a:extLst>
        </xdr:cNvPr>
        <xdr:cNvSpPr txBox="1"/>
      </xdr:nvSpPr>
      <xdr:spPr>
        <a:xfrm>
          <a:off x="22212300" y="65913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161404</xdr:rowOff>
    </xdr:from>
    <xdr:to>
      <xdr:col>112</xdr:col>
      <xdr:colOff>38100</xdr:colOff>
      <xdr:row>39</xdr:row>
      <xdr:rowOff>91554</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1272500" y="6676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82681</xdr:rowOff>
    </xdr:from>
    <xdr:ext cx="313932"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166333" y="676923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貸付金グラフ枠">
          <a:extLst>
            <a:ext uri="{FF2B5EF4-FFF2-40B4-BE49-F238E27FC236}">
              <a16:creationId xmlns:a16="http://schemas.microsoft.com/office/drawing/2014/main" id="{00000000-0008-0000-06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33989</xdr:rowOff>
    </xdr:from>
    <xdr:to>
      <xdr:col>116</xdr:col>
      <xdr:colOff>62864</xdr:colOff>
      <xdr:row>59</xdr:row>
      <xdr:rowOff>98878</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2159595" y="8606489"/>
          <a:ext cx="1269" cy="1607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9" name="貸付金最小値テキスト">
          <a:extLst>
            <a:ext uri="{FF2B5EF4-FFF2-40B4-BE49-F238E27FC236}">
              <a16:creationId xmlns:a16="http://schemas.microsoft.com/office/drawing/2014/main" id="{00000000-0008-0000-0600-00001F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152116</xdr:rowOff>
    </xdr:from>
    <xdr:ext cx="534377" cy="259045"/>
    <xdr:sp macro="" textlink="">
      <xdr:nvSpPr>
        <xdr:cNvPr id="801" name="貸付金最大値テキスト">
          <a:extLst>
            <a:ext uri="{FF2B5EF4-FFF2-40B4-BE49-F238E27FC236}">
              <a16:creationId xmlns:a16="http://schemas.microsoft.com/office/drawing/2014/main" id="{00000000-0008-0000-0600-000021030000}"/>
            </a:ext>
          </a:extLst>
        </xdr:cNvPr>
        <xdr:cNvSpPr txBox="1"/>
      </xdr:nvSpPr>
      <xdr:spPr>
        <a:xfrm>
          <a:off x="22212300" y="8381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33989</xdr:rowOff>
    </xdr:from>
    <xdr:to>
      <xdr:col>116</xdr:col>
      <xdr:colOff>152400</xdr:colOff>
      <xdr:row>50</xdr:row>
      <xdr:rowOff>33989</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2072600" y="8606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50938</xdr:rowOff>
    </xdr:from>
    <xdr:to>
      <xdr:col>116</xdr:col>
      <xdr:colOff>63500</xdr:colOff>
      <xdr:row>59</xdr:row>
      <xdr:rowOff>60800</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1323300" y="10166488"/>
          <a:ext cx="838200" cy="9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116136</xdr:rowOff>
    </xdr:from>
    <xdr:ext cx="469744" cy="259045"/>
    <xdr:sp macro="" textlink="">
      <xdr:nvSpPr>
        <xdr:cNvPr id="804" name="貸付金平均値テキスト">
          <a:extLst>
            <a:ext uri="{FF2B5EF4-FFF2-40B4-BE49-F238E27FC236}">
              <a16:creationId xmlns:a16="http://schemas.microsoft.com/office/drawing/2014/main" id="{00000000-0008-0000-0600-000024030000}"/>
            </a:ext>
          </a:extLst>
        </xdr:cNvPr>
        <xdr:cNvSpPr txBox="1"/>
      </xdr:nvSpPr>
      <xdr:spPr>
        <a:xfrm>
          <a:off x="22212300" y="98887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93259</xdr:rowOff>
    </xdr:from>
    <xdr:to>
      <xdr:col>116</xdr:col>
      <xdr:colOff>114300</xdr:colOff>
      <xdr:row>59</xdr:row>
      <xdr:rowOff>23409</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2110700" y="10037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50938</xdr:rowOff>
    </xdr:from>
    <xdr:to>
      <xdr:col>111</xdr:col>
      <xdr:colOff>177800</xdr:colOff>
      <xdr:row>59</xdr:row>
      <xdr:rowOff>62841</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flipV="1">
          <a:off x="20434300" y="10166488"/>
          <a:ext cx="889000" cy="1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129248</xdr:rowOff>
    </xdr:from>
    <xdr:to>
      <xdr:col>112</xdr:col>
      <xdr:colOff>38100</xdr:colOff>
      <xdr:row>59</xdr:row>
      <xdr:rowOff>59398</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1272500" y="10073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75925</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088428" y="9848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62841</xdr:rowOff>
    </xdr:from>
    <xdr:to>
      <xdr:col>107</xdr:col>
      <xdr:colOff>50800</xdr:colOff>
      <xdr:row>59</xdr:row>
      <xdr:rowOff>63397</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flipV="1">
          <a:off x="19545300" y="10178391"/>
          <a:ext cx="889000" cy="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126521</xdr:rowOff>
    </xdr:from>
    <xdr:to>
      <xdr:col>107</xdr:col>
      <xdr:colOff>101600</xdr:colOff>
      <xdr:row>59</xdr:row>
      <xdr:rowOff>56671</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20383500" y="10070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73198</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199428" y="9845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63397</xdr:rowOff>
    </xdr:from>
    <xdr:to>
      <xdr:col>102</xdr:col>
      <xdr:colOff>114300</xdr:colOff>
      <xdr:row>59</xdr:row>
      <xdr:rowOff>64654</xdr:rowOff>
    </xdr:to>
    <xdr:cxnSp macro="">
      <xdr:nvCxnSpPr>
        <xdr:cNvPr id="812" name="直線コネクタ 811">
          <a:extLst>
            <a:ext uri="{FF2B5EF4-FFF2-40B4-BE49-F238E27FC236}">
              <a16:creationId xmlns:a16="http://schemas.microsoft.com/office/drawing/2014/main" id="{00000000-0008-0000-0600-00002C030000}"/>
            </a:ext>
          </a:extLst>
        </xdr:cNvPr>
        <xdr:cNvCxnSpPr/>
      </xdr:nvCxnSpPr>
      <xdr:spPr>
        <a:xfrm flipV="1">
          <a:off x="18656300" y="10178947"/>
          <a:ext cx="889000" cy="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140629</xdr:rowOff>
    </xdr:from>
    <xdr:to>
      <xdr:col>102</xdr:col>
      <xdr:colOff>165100</xdr:colOff>
      <xdr:row>59</xdr:row>
      <xdr:rowOff>70779</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9494500" y="10084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87306</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9310428" y="9859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112217</xdr:rowOff>
    </xdr:from>
    <xdr:to>
      <xdr:col>98</xdr:col>
      <xdr:colOff>38100</xdr:colOff>
      <xdr:row>59</xdr:row>
      <xdr:rowOff>42367</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18605500" y="10056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58894</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21428" y="9831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10000</xdr:rowOff>
    </xdr:from>
    <xdr:to>
      <xdr:col>116</xdr:col>
      <xdr:colOff>114300</xdr:colOff>
      <xdr:row>59</xdr:row>
      <xdr:rowOff>111600</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2110700" y="1012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96377</xdr:rowOff>
    </xdr:from>
    <xdr:ext cx="469744" cy="259045"/>
    <xdr:sp macro="" textlink="">
      <xdr:nvSpPr>
        <xdr:cNvPr id="823" name="貸付金該当値テキスト">
          <a:extLst>
            <a:ext uri="{FF2B5EF4-FFF2-40B4-BE49-F238E27FC236}">
              <a16:creationId xmlns:a16="http://schemas.microsoft.com/office/drawing/2014/main" id="{00000000-0008-0000-0600-000037030000}"/>
            </a:ext>
          </a:extLst>
        </xdr:cNvPr>
        <xdr:cNvSpPr txBox="1"/>
      </xdr:nvSpPr>
      <xdr:spPr>
        <a:xfrm>
          <a:off x="22212300" y="10040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138</xdr:rowOff>
    </xdr:from>
    <xdr:to>
      <xdr:col>112</xdr:col>
      <xdr:colOff>38100</xdr:colOff>
      <xdr:row>59</xdr:row>
      <xdr:rowOff>101738</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1272500" y="10115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92865</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1088428" y="10208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12041</xdr:rowOff>
    </xdr:from>
    <xdr:to>
      <xdr:col>107</xdr:col>
      <xdr:colOff>101600</xdr:colOff>
      <xdr:row>59</xdr:row>
      <xdr:rowOff>113641</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20383500" y="10127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104768</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20199428" y="10220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12597</xdr:rowOff>
    </xdr:from>
    <xdr:to>
      <xdr:col>102</xdr:col>
      <xdr:colOff>165100</xdr:colOff>
      <xdr:row>59</xdr:row>
      <xdr:rowOff>114197</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9494500" y="10128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105324</xdr:rowOff>
    </xdr:from>
    <xdr:ext cx="469744"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9310428" y="10220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13854</xdr:rowOff>
    </xdr:from>
    <xdr:to>
      <xdr:col>98</xdr:col>
      <xdr:colOff>38100</xdr:colOff>
      <xdr:row>59</xdr:row>
      <xdr:rowOff>115454</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18605500" y="10129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106581</xdr:rowOff>
    </xdr:from>
    <xdr:ext cx="469744"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421428" y="10222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5" name="繰出金グラフ枠">
          <a:extLst>
            <a:ext uri="{FF2B5EF4-FFF2-40B4-BE49-F238E27FC236}">
              <a16:creationId xmlns:a16="http://schemas.microsoft.com/office/drawing/2014/main" id="{00000000-0008-0000-0600-00005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143129</xdr:rowOff>
    </xdr:from>
    <xdr:to>
      <xdr:col>116</xdr:col>
      <xdr:colOff>62864</xdr:colOff>
      <xdr:row>79</xdr:row>
      <xdr:rowOff>110503</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2159595" y="12144629"/>
          <a:ext cx="1269" cy="1510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114330</xdr:rowOff>
    </xdr:from>
    <xdr:ext cx="534377" cy="259045"/>
    <xdr:sp macro="" textlink="">
      <xdr:nvSpPr>
        <xdr:cNvPr id="857" name="繰出金最小値テキスト">
          <a:extLst>
            <a:ext uri="{FF2B5EF4-FFF2-40B4-BE49-F238E27FC236}">
              <a16:creationId xmlns:a16="http://schemas.microsoft.com/office/drawing/2014/main" id="{00000000-0008-0000-0600-000059030000}"/>
            </a:ext>
          </a:extLst>
        </xdr:cNvPr>
        <xdr:cNvSpPr txBox="1"/>
      </xdr:nvSpPr>
      <xdr:spPr>
        <a:xfrm>
          <a:off x="22212300" y="13658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110503</xdr:rowOff>
    </xdr:from>
    <xdr:to>
      <xdr:col>116</xdr:col>
      <xdr:colOff>152400</xdr:colOff>
      <xdr:row>79</xdr:row>
      <xdr:rowOff>110503</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3655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89806</xdr:rowOff>
    </xdr:from>
    <xdr:ext cx="599010" cy="259045"/>
    <xdr:sp macro="" textlink="">
      <xdr:nvSpPr>
        <xdr:cNvPr id="859" name="繰出金最大値テキスト">
          <a:extLst>
            <a:ext uri="{FF2B5EF4-FFF2-40B4-BE49-F238E27FC236}">
              <a16:creationId xmlns:a16="http://schemas.microsoft.com/office/drawing/2014/main" id="{00000000-0008-0000-0600-00005B030000}"/>
            </a:ext>
          </a:extLst>
        </xdr:cNvPr>
        <xdr:cNvSpPr txBox="1"/>
      </xdr:nvSpPr>
      <xdr:spPr>
        <a:xfrm>
          <a:off x="22212300" y="11919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143129</xdr:rowOff>
    </xdr:from>
    <xdr:to>
      <xdr:col>116</xdr:col>
      <xdr:colOff>152400</xdr:colOff>
      <xdr:row>70</xdr:row>
      <xdr:rowOff>143129</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2072600" y="12144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156387</xdr:rowOff>
    </xdr:from>
    <xdr:to>
      <xdr:col>116</xdr:col>
      <xdr:colOff>63500</xdr:colOff>
      <xdr:row>77</xdr:row>
      <xdr:rowOff>4000</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1323300" y="13186587"/>
          <a:ext cx="838200" cy="19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27627</xdr:rowOff>
    </xdr:from>
    <xdr:ext cx="534377" cy="259045"/>
    <xdr:sp macro="" textlink="">
      <xdr:nvSpPr>
        <xdr:cNvPr id="862" name="繰出金平均値テキスト">
          <a:extLst>
            <a:ext uri="{FF2B5EF4-FFF2-40B4-BE49-F238E27FC236}">
              <a16:creationId xmlns:a16="http://schemas.microsoft.com/office/drawing/2014/main" id="{00000000-0008-0000-0600-00005E030000}"/>
            </a:ext>
          </a:extLst>
        </xdr:cNvPr>
        <xdr:cNvSpPr txBox="1"/>
      </xdr:nvSpPr>
      <xdr:spPr>
        <a:xfrm>
          <a:off x="22212300" y="127149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4750</xdr:rowOff>
    </xdr:from>
    <xdr:to>
      <xdr:col>116</xdr:col>
      <xdr:colOff>114300</xdr:colOff>
      <xdr:row>75</xdr:row>
      <xdr:rowOff>106350</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2110700" y="1286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4000</xdr:rowOff>
    </xdr:from>
    <xdr:to>
      <xdr:col>111</xdr:col>
      <xdr:colOff>177800</xdr:colOff>
      <xdr:row>77</xdr:row>
      <xdr:rowOff>63564</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20434300" y="13205650"/>
          <a:ext cx="889000" cy="59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34887</xdr:rowOff>
    </xdr:from>
    <xdr:to>
      <xdr:col>112</xdr:col>
      <xdr:colOff>38100</xdr:colOff>
      <xdr:row>75</xdr:row>
      <xdr:rowOff>136487</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1272500" y="12893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153014</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056111" y="12668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63564</xdr:rowOff>
    </xdr:from>
    <xdr:to>
      <xdr:col>107</xdr:col>
      <xdr:colOff>50800</xdr:colOff>
      <xdr:row>77</xdr:row>
      <xdr:rowOff>93714</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flipV="1">
          <a:off x="19545300" y="13265214"/>
          <a:ext cx="889000" cy="30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74511</xdr:rowOff>
    </xdr:from>
    <xdr:to>
      <xdr:col>107</xdr:col>
      <xdr:colOff>101600</xdr:colOff>
      <xdr:row>76</xdr:row>
      <xdr:rowOff>4660</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20383500" y="1293326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21188</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7111" y="12708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80366</xdr:rowOff>
    </xdr:from>
    <xdr:to>
      <xdr:col>102</xdr:col>
      <xdr:colOff>114300</xdr:colOff>
      <xdr:row>77</xdr:row>
      <xdr:rowOff>93714</xdr:rowOff>
    </xdr:to>
    <xdr:cxnSp macro="">
      <xdr:nvCxnSpPr>
        <xdr:cNvPr id="870" name="直線コネクタ 869">
          <a:extLst>
            <a:ext uri="{FF2B5EF4-FFF2-40B4-BE49-F238E27FC236}">
              <a16:creationId xmlns:a16="http://schemas.microsoft.com/office/drawing/2014/main" id="{00000000-0008-0000-0600-000066030000}"/>
            </a:ext>
          </a:extLst>
        </xdr:cNvPr>
        <xdr:cNvCxnSpPr/>
      </xdr:nvCxnSpPr>
      <xdr:spPr>
        <a:xfrm>
          <a:off x="18656300" y="13282016"/>
          <a:ext cx="889000" cy="13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40805</xdr:rowOff>
    </xdr:from>
    <xdr:to>
      <xdr:col>102</xdr:col>
      <xdr:colOff>165100</xdr:colOff>
      <xdr:row>75</xdr:row>
      <xdr:rowOff>142405</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9494500" y="1289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158932</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278111" y="12674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38709</xdr:rowOff>
    </xdr:from>
    <xdr:to>
      <xdr:col>98</xdr:col>
      <xdr:colOff>38100</xdr:colOff>
      <xdr:row>75</xdr:row>
      <xdr:rowOff>140309</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18605500" y="12897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156836</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389111" y="12672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105587</xdr:rowOff>
    </xdr:from>
    <xdr:to>
      <xdr:col>116</xdr:col>
      <xdr:colOff>114300</xdr:colOff>
      <xdr:row>77</xdr:row>
      <xdr:rowOff>35737</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2110700" y="13135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84014</xdr:rowOff>
    </xdr:from>
    <xdr:ext cx="534377" cy="259045"/>
    <xdr:sp macro="" textlink="">
      <xdr:nvSpPr>
        <xdr:cNvPr id="881" name="繰出金該当値テキスト">
          <a:extLst>
            <a:ext uri="{FF2B5EF4-FFF2-40B4-BE49-F238E27FC236}">
              <a16:creationId xmlns:a16="http://schemas.microsoft.com/office/drawing/2014/main" id="{00000000-0008-0000-0600-000071030000}"/>
            </a:ext>
          </a:extLst>
        </xdr:cNvPr>
        <xdr:cNvSpPr txBox="1"/>
      </xdr:nvSpPr>
      <xdr:spPr>
        <a:xfrm>
          <a:off x="22212300" y="13114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124650</xdr:rowOff>
    </xdr:from>
    <xdr:to>
      <xdr:col>112</xdr:col>
      <xdr:colOff>38100</xdr:colOff>
      <xdr:row>77</xdr:row>
      <xdr:rowOff>54800</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1272500" y="131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45927</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1056111" y="13247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12764</xdr:rowOff>
    </xdr:from>
    <xdr:to>
      <xdr:col>107</xdr:col>
      <xdr:colOff>101600</xdr:colOff>
      <xdr:row>77</xdr:row>
      <xdr:rowOff>114364</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20383500" y="13214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105491</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20167111" y="13307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42914</xdr:rowOff>
    </xdr:from>
    <xdr:to>
      <xdr:col>102</xdr:col>
      <xdr:colOff>165100</xdr:colOff>
      <xdr:row>77</xdr:row>
      <xdr:rowOff>144514</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9494500" y="13244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135641</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9278111" y="13337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29566</xdr:rowOff>
    </xdr:from>
    <xdr:to>
      <xdr:col>98</xdr:col>
      <xdr:colOff>38100</xdr:colOff>
      <xdr:row>77</xdr:row>
      <xdr:rowOff>131166</xdr:rowOff>
    </xdr:to>
    <xdr:sp macro="" textlink="">
      <xdr:nvSpPr>
        <xdr:cNvPr id="888" name="楕円 887">
          <a:extLst>
            <a:ext uri="{FF2B5EF4-FFF2-40B4-BE49-F238E27FC236}">
              <a16:creationId xmlns:a16="http://schemas.microsoft.com/office/drawing/2014/main" id="{00000000-0008-0000-0600-000078030000}"/>
            </a:ext>
          </a:extLst>
        </xdr:cNvPr>
        <xdr:cNvSpPr/>
      </xdr:nvSpPr>
      <xdr:spPr>
        <a:xfrm>
          <a:off x="18605500" y="13231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122293</xdr:rowOff>
    </xdr:from>
    <xdr:ext cx="534377"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389111" y="13323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a:extLst>
            <a:ext uri="{FF2B5EF4-FFF2-40B4-BE49-F238E27FC236}">
              <a16:creationId xmlns:a16="http://schemas.microsoft.com/office/drawing/2014/main" id="{00000000-0008-0000-0600-00008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6" name="前年度繰上充用金最小値テキスト">
          <a:extLst>
            <a:ext uri="{FF2B5EF4-FFF2-40B4-BE49-F238E27FC236}">
              <a16:creationId xmlns:a16="http://schemas.microsoft.com/office/drawing/2014/main" id="{00000000-0008-0000-0600-00008A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8" name="前年度繰上充用金最大値テキスト">
          <a:extLst>
            <a:ext uri="{FF2B5EF4-FFF2-40B4-BE49-F238E27FC236}">
              <a16:creationId xmlns:a16="http://schemas.microsoft.com/office/drawing/2014/main" id="{00000000-0008-0000-0600-00008C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1" name="前年度繰上充用金平均値テキスト">
          <a:extLst>
            <a:ext uri="{FF2B5EF4-FFF2-40B4-BE49-F238E27FC236}">
              <a16:creationId xmlns:a16="http://schemas.microsoft.com/office/drawing/2014/main" id="{00000000-0008-0000-0600-00008F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0" name="前年度繰上充用金該当値テキスト">
          <a:extLst>
            <a:ext uri="{FF2B5EF4-FFF2-40B4-BE49-F238E27FC236}">
              <a16:creationId xmlns:a16="http://schemas.microsoft.com/office/drawing/2014/main" id="{00000000-0008-0000-0600-0000A2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類似団体と比較して人件費・物件費・普通建設事業費（うち更新整備）が高い水準となっている。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人件費は、会計年度任用職員の増員等があり、</a:t>
          </a:r>
          <a:r>
            <a:rPr kumimoji="1" lang="en-US" altLang="ja-JP" sz="1300">
              <a:latin typeface="ＭＳ Ｐゴシック" panose="020B0600070205080204" pitchFamily="50" charset="-128"/>
              <a:ea typeface="ＭＳ Ｐゴシック" panose="020B0600070205080204" pitchFamily="50" charset="-128"/>
            </a:rPr>
            <a:t>4,447</a:t>
          </a:r>
          <a:r>
            <a:rPr kumimoji="1" lang="ja-JP" altLang="en-US" sz="1300">
              <a:latin typeface="ＭＳ Ｐゴシック" panose="020B0600070205080204" pitchFamily="50" charset="-128"/>
              <a:ea typeface="ＭＳ Ｐゴシック" panose="020B0600070205080204" pitchFamily="50" charset="-128"/>
            </a:rPr>
            <a:t>円増加し類似団体内平均値を</a:t>
          </a:r>
          <a:r>
            <a:rPr kumimoji="1" lang="en-US" altLang="ja-JP" sz="1300">
              <a:latin typeface="ＭＳ Ｐゴシック" panose="020B0600070205080204" pitchFamily="50" charset="-128"/>
              <a:ea typeface="ＭＳ Ｐゴシック" panose="020B0600070205080204" pitchFamily="50" charset="-128"/>
            </a:rPr>
            <a:t>35,892</a:t>
          </a:r>
          <a:r>
            <a:rPr kumimoji="1" lang="ja-JP" altLang="en-US" sz="1300">
              <a:latin typeface="ＭＳ Ｐゴシック" panose="020B0600070205080204" pitchFamily="50" charset="-128"/>
              <a:ea typeface="ＭＳ Ｐゴシック" panose="020B0600070205080204" pitchFamily="50" charset="-128"/>
            </a:rPr>
            <a:t>円上回った。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物件費は委託費等の増加により</a:t>
          </a:r>
          <a:r>
            <a:rPr kumimoji="1" lang="en-US" altLang="ja-JP" sz="1300">
              <a:latin typeface="ＭＳ Ｐゴシック" panose="020B0600070205080204" pitchFamily="50" charset="-128"/>
              <a:ea typeface="ＭＳ Ｐゴシック" panose="020B0600070205080204" pitchFamily="50" charset="-128"/>
            </a:rPr>
            <a:t>29,594</a:t>
          </a:r>
          <a:r>
            <a:rPr kumimoji="1" lang="ja-JP" altLang="en-US" sz="1300">
              <a:latin typeface="ＭＳ Ｐゴシック" panose="020B0600070205080204" pitchFamily="50" charset="-128"/>
              <a:ea typeface="ＭＳ Ｐゴシック" panose="020B0600070205080204" pitchFamily="50" charset="-128"/>
            </a:rPr>
            <a:t>円増加し、類似団体内平均値を</a:t>
          </a:r>
          <a:r>
            <a:rPr kumimoji="1" lang="en-US" altLang="ja-JP" sz="1300">
              <a:latin typeface="ＭＳ Ｐゴシック" panose="020B0600070205080204" pitchFamily="50" charset="-128"/>
              <a:ea typeface="ＭＳ Ｐゴシック" panose="020B0600070205080204" pitchFamily="50" charset="-128"/>
            </a:rPr>
            <a:t>10,358</a:t>
          </a:r>
          <a:r>
            <a:rPr kumimoji="1" lang="ja-JP" altLang="en-US" sz="1300">
              <a:latin typeface="ＭＳ Ｐゴシック" panose="020B0600070205080204" pitchFamily="50" charset="-128"/>
              <a:ea typeface="ＭＳ Ｐゴシック" panose="020B0600070205080204" pitchFamily="50" charset="-128"/>
            </a:rPr>
            <a:t>円上回った。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普通建設事業費（うち更新整備）は、前年度から</a:t>
          </a:r>
          <a:r>
            <a:rPr kumimoji="1" lang="en-US" altLang="ja-JP" sz="1300">
              <a:latin typeface="ＭＳ Ｐゴシック" panose="020B0600070205080204" pitchFamily="50" charset="-128"/>
              <a:ea typeface="ＭＳ Ｐゴシック" panose="020B0600070205080204" pitchFamily="50" charset="-128"/>
            </a:rPr>
            <a:t>86,764</a:t>
          </a:r>
          <a:r>
            <a:rPr kumimoji="1" lang="ja-JP" altLang="en-US" sz="1300">
              <a:latin typeface="ＭＳ Ｐゴシック" panose="020B0600070205080204" pitchFamily="50" charset="-128"/>
              <a:ea typeface="ＭＳ Ｐゴシック" panose="020B0600070205080204" pitchFamily="50" charset="-128"/>
            </a:rPr>
            <a:t>円増加し、類似団体内平均値を</a:t>
          </a:r>
          <a:r>
            <a:rPr kumimoji="1" lang="en-US" altLang="ja-JP" sz="1300">
              <a:latin typeface="ＭＳ Ｐゴシック" panose="020B0600070205080204" pitchFamily="50" charset="-128"/>
              <a:ea typeface="ＭＳ Ｐゴシック" panose="020B0600070205080204" pitchFamily="50" charset="-128"/>
            </a:rPr>
            <a:t>117,224</a:t>
          </a:r>
          <a:r>
            <a:rPr kumimoji="1" lang="ja-JP" altLang="en-US" sz="1300">
              <a:latin typeface="ＭＳ Ｐゴシック" panose="020B0600070205080204" pitchFamily="50" charset="-128"/>
              <a:ea typeface="ＭＳ Ｐゴシック" panose="020B0600070205080204" pitchFamily="50" charset="-128"/>
            </a:rPr>
            <a:t>円上回っており高い数値になっている。公共施設の更新が今後も控えているため適切な事業計画が必要である。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鹿児島県与論町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5,078
5,064
20.58
6,128,544
5,893,042
120,225
3,052,351
6,404,389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31.5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16002</xdr:rowOff>
    </xdr:from>
    <xdr:to>
      <xdr:col>24</xdr:col>
      <xdr:colOff>62865</xdr:colOff>
      <xdr:row>38</xdr:row>
      <xdr:rowOff>136906</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30952"/>
          <a:ext cx="1270" cy="1321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140733</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55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136906</xdr:rowOff>
    </xdr:from>
    <xdr:to>
      <xdr:col>24</xdr:col>
      <xdr:colOff>152400</xdr:colOff>
      <xdr:row>38</xdr:row>
      <xdr:rowOff>136906</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52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134129</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06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17,024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16002</xdr:rowOff>
    </xdr:from>
    <xdr:to>
      <xdr:col>24</xdr:col>
      <xdr:colOff>152400</xdr:colOff>
      <xdr:row>31</xdr:row>
      <xdr:rowOff>16002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30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161925</xdr:rowOff>
    </xdr:from>
    <xdr:to>
      <xdr:col>24</xdr:col>
      <xdr:colOff>63500</xdr:colOff>
      <xdr:row>34</xdr:row>
      <xdr:rowOff>67310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819775"/>
          <a:ext cx="838200" cy="76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97045</xdr:rowOff>
    </xdr:from>
    <xdr:ext cx="534377"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977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118618</xdr:rowOff>
    </xdr:from>
    <xdr:to>
      <xdr:col>24</xdr:col>
      <xdr:colOff>114300</xdr:colOff>
      <xdr:row>36</xdr:row>
      <xdr:rowOff>48768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19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67310</xdr:rowOff>
    </xdr:from>
    <xdr:to>
      <xdr:col>19</xdr:col>
      <xdr:colOff>177800</xdr:colOff>
      <xdr:row>35</xdr:row>
      <xdr:rowOff>3175</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896610"/>
          <a:ext cx="889000" cy="10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149225</xdr:rowOff>
    </xdr:from>
    <xdr:to>
      <xdr:col>20</xdr:col>
      <xdr:colOff>38100</xdr:colOff>
      <xdr:row>36</xdr:row>
      <xdr:rowOff>79375</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4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70502</xdr:rowOff>
    </xdr:from>
    <xdr:ext cx="534377"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30111" y="6242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20574</xdr:rowOff>
    </xdr:from>
    <xdr:to>
      <xdr:col>15</xdr:col>
      <xdr:colOff>50800</xdr:colOff>
      <xdr:row>35</xdr:row>
      <xdr:rowOff>3175</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5849874"/>
          <a:ext cx="889000" cy="154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158750</xdr:rowOff>
    </xdr:from>
    <xdr:to>
      <xdr:col>15</xdr:col>
      <xdr:colOff>101600</xdr:colOff>
      <xdr:row>36</xdr:row>
      <xdr:rowOff>88900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5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80027</xdr:rowOff>
    </xdr:from>
    <xdr:ext cx="534377"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41111" y="6252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20574</xdr:rowOff>
    </xdr:from>
    <xdr:to>
      <xdr:col>10</xdr:col>
      <xdr:colOff>114300</xdr:colOff>
      <xdr:row>34</xdr:row>
      <xdr:rowOff>62103</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5849874"/>
          <a:ext cx="889000" cy="41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99060</xdr:rowOff>
    </xdr:from>
    <xdr:to>
      <xdr:col>10</xdr:col>
      <xdr:colOff>165100</xdr:colOff>
      <xdr:row>36</xdr:row>
      <xdr:rowOff>29210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99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20337</xdr:rowOff>
    </xdr:from>
    <xdr:ext cx="534377"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52111" y="6192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107188</xdr:rowOff>
    </xdr:from>
    <xdr:to>
      <xdr:col>6</xdr:col>
      <xdr:colOff>38100</xdr:colOff>
      <xdr:row>36</xdr:row>
      <xdr:rowOff>37338</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07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28465</xdr:rowOff>
    </xdr:from>
    <xdr:ext cx="534377"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63111" y="6200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111125</xdr:rowOff>
    </xdr:from>
    <xdr:to>
      <xdr:col>24</xdr:col>
      <xdr:colOff>114300</xdr:colOff>
      <xdr:row>34</xdr:row>
      <xdr:rowOff>41275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768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134002</xdr:rowOff>
    </xdr:from>
    <xdr:ext cx="534377"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620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16510</xdr:rowOff>
    </xdr:from>
    <xdr:to>
      <xdr:col>20</xdr:col>
      <xdr:colOff>38100</xdr:colOff>
      <xdr:row>34</xdr:row>
      <xdr:rowOff>118110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845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134637</xdr:rowOff>
    </xdr:from>
    <xdr:ext cx="534377"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30111" y="5621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123825</xdr:rowOff>
    </xdr:from>
    <xdr:to>
      <xdr:col>15</xdr:col>
      <xdr:colOff>101600</xdr:colOff>
      <xdr:row>35</xdr:row>
      <xdr:rowOff>53975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953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70502</xdr:rowOff>
    </xdr:from>
    <xdr:ext cx="534377"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41111" y="5728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141224</xdr:rowOff>
    </xdr:from>
    <xdr:to>
      <xdr:col>10</xdr:col>
      <xdr:colOff>165100</xdr:colOff>
      <xdr:row>34</xdr:row>
      <xdr:rowOff>71374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799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87901</xdr:rowOff>
    </xdr:from>
    <xdr:ext cx="534377"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52111" y="5574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11303</xdr:rowOff>
    </xdr:from>
    <xdr:to>
      <xdr:col>6</xdr:col>
      <xdr:colOff>38100</xdr:colOff>
      <xdr:row>34</xdr:row>
      <xdr:rowOff>112903</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840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129430</xdr:rowOff>
    </xdr:from>
    <xdr:ext cx="534377"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63111" y="5615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49594</xdr:rowOff>
    </xdr:from>
    <xdr:to>
      <xdr:col>24</xdr:col>
      <xdr:colOff>62865</xdr:colOff>
      <xdr:row>58</xdr:row>
      <xdr:rowOff>120031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93544"/>
          <a:ext cx="1270" cy="1270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123858</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067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120031</xdr:rowOff>
    </xdr:from>
    <xdr:to>
      <xdr:col>24</xdr:col>
      <xdr:colOff>152400</xdr:colOff>
      <xdr:row>58</xdr:row>
      <xdr:rowOff>120031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064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167721</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568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870,183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49594</xdr:rowOff>
    </xdr:from>
    <xdr:to>
      <xdr:col>24</xdr:col>
      <xdr:colOff>152400</xdr:colOff>
      <xdr:row>51</xdr:row>
      <xdr:rowOff>49594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93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146562</xdr:rowOff>
    </xdr:from>
    <xdr:to>
      <xdr:col>24</xdr:col>
      <xdr:colOff>63500</xdr:colOff>
      <xdr:row>58</xdr:row>
      <xdr:rowOff>6967</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9919212"/>
          <a:ext cx="838200" cy="31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12606</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6138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161179</xdr:rowOff>
    </xdr:from>
    <xdr:to>
      <xdr:col>24</xdr:col>
      <xdr:colOff>114300</xdr:colOff>
      <xdr:row>57</xdr:row>
      <xdr:rowOff>91329</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762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35708</xdr:rowOff>
    </xdr:from>
    <xdr:to>
      <xdr:col>19</xdr:col>
      <xdr:colOff>177800</xdr:colOff>
      <xdr:row>57</xdr:row>
      <xdr:rowOff>146562</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9808358"/>
          <a:ext cx="889000" cy="110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119110</xdr:rowOff>
    </xdr:from>
    <xdr:to>
      <xdr:col>20</xdr:col>
      <xdr:colOff>38100</xdr:colOff>
      <xdr:row>57</xdr:row>
      <xdr:rowOff>49260</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72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65787</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495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166507</xdr:rowOff>
    </xdr:from>
    <xdr:to>
      <xdr:col>15</xdr:col>
      <xdr:colOff>50800</xdr:colOff>
      <xdr:row>57</xdr:row>
      <xdr:rowOff>35708</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9767707"/>
          <a:ext cx="889000" cy="40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9866</xdr:rowOff>
    </xdr:from>
    <xdr:to>
      <xdr:col>15</xdr:col>
      <xdr:colOff>101600</xdr:colOff>
      <xdr:row>56</xdr:row>
      <xdr:rowOff>111466</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611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127993</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386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166507</xdr:rowOff>
    </xdr:from>
    <xdr:to>
      <xdr:col>10</xdr:col>
      <xdr:colOff>114300</xdr:colOff>
      <xdr:row>58</xdr:row>
      <xdr:rowOff>23269</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9767707"/>
          <a:ext cx="889000" cy="199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74361</xdr:rowOff>
    </xdr:from>
    <xdr:to>
      <xdr:col>10</xdr:col>
      <xdr:colOff>165100</xdr:colOff>
      <xdr:row>58</xdr:row>
      <xdr:rowOff>4511</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84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167088</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939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95855</xdr:rowOff>
    </xdr:from>
    <xdr:to>
      <xdr:col>6</xdr:col>
      <xdr:colOff>38100</xdr:colOff>
      <xdr:row>58</xdr:row>
      <xdr:rowOff>26005</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86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42532</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643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127617</xdr:rowOff>
    </xdr:from>
    <xdr:to>
      <xdr:col>24</xdr:col>
      <xdr:colOff>114300</xdr:colOff>
      <xdr:row>58</xdr:row>
      <xdr:rowOff>57767</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900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42544</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815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95762</xdr:rowOff>
    </xdr:from>
    <xdr:to>
      <xdr:col>20</xdr:col>
      <xdr:colOff>38100</xdr:colOff>
      <xdr:row>58</xdr:row>
      <xdr:rowOff>25912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868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17039</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9961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156358</xdr:rowOff>
    </xdr:from>
    <xdr:to>
      <xdr:col>15</xdr:col>
      <xdr:colOff>101600</xdr:colOff>
      <xdr:row>57</xdr:row>
      <xdr:rowOff>86508</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757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77635</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9850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115707</xdr:rowOff>
    </xdr:from>
    <xdr:to>
      <xdr:col>10</xdr:col>
      <xdr:colOff>165100</xdr:colOff>
      <xdr:row>57</xdr:row>
      <xdr:rowOff>45857</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716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62384</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492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143919</xdr:rowOff>
    </xdr:from>
    <xdr:to>
      <xdr:col>6</xdr:col>
      <xdr:colOff>38100</xdr:colOff>
      <xdr:row>58</xdr:row>
      <xdr:rowOff>74069</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916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65196</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100092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62429</xdr:rowOff>
    </xdr:from>
    <xdr:to>
      <xdr:col>24</xdr:col>
      <xdr:colOff>62865</xdr:colOff>
      <xdr:row>77</xdr:row>
      <xdr:rowOff>154952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406829"/>
          <a:ext cx="1270" cy="949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158779</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360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154952</xdr:rowOff>
    </xdr:from>
    <xdr:to>
      <xdr:col>24</xdr:col>
      <xdr:colOff>152400</xdr:colOff>
      <xdr:row>77</xdr:row>
      <xdr:rowOff>154952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356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9106</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2182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341,901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72</xdr:row>
      <xdr:rowOff>62429</xdr:rowOff>
    </xdr:from>
    <xdr:to>
      <xdr:col>24</xdr:col>
      <xdr:colOff>152400</xdr:colOff>
      <xdr:row>72</xdr:row>
      <xdr:rowOff>62429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406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125925</xdr:rowOff>
    </xdr:from>
    <xdr:to>
      <xdr:col>24</xdr:col>
      <xdr:colOff>63500</xdr:colOff>
      <xdr:row>74</xdr:row>
      <xdr:rowOff>139274</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3797300" y="12813225"/>
          <a:ext cx="838200" cy="13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4411</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8631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226,261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25984</xdr:rowOff>
    </xdr:from>
    <xdr:to>
      <xdr:col>24</xdr:col>
      <xdr:colOff>114300</xdr:colOff>
      <xdr:row>75</xdr:row>
      <xdr:rowOff>127584</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884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125925</xdr:rowOff>
    </xdr:from>
    <xdr:to>
      <xdr:col>19</xdr:col>
      <xdr:colOff>177800</xdr:colOff>
      <xdr:row>75</xdr:row>
      <xdr:rowOff>151862</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2813225"/>
          <a:ext cx="889000" cy="197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144198</xdr:rowOff>
    </xdr:from>
    <xdr:to>
      <xdr:col>20</xdr:col>
      <xdr:colOff>38100</xdr:colOff>
      <xdr:row>75</xdr:row>
      <xdr:rowOff>74348</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831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65475</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924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151862</xdr:rowOff>
    </xdr:from>
    <xdr:to>
      <xdr:col>15</xdr:col>
      <xdr:colOff>50800</xdr:colOff>
      <xdr:row>76</xdr:row>
      <xdr:rowOff>46779</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3010612"/>
          <a:ext cx="889000" cy="66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127364</xdr:rowOff>
    </xdr:from>
    <xdr:to>
      <xdr:col>15</xdr:col>
      <xdr:colOff>101600</xdr:colOff>
      <xdr:row>76</xdr:row>
      <xdr:rowOff>57514</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2986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48641</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078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84580</xdr:rowOff>
    </xdr:from>
    <xdr:to>
      <xdr:col>10</xdr:col>
      <xdr:colOff>114300</xdr:colOff>
      <xdr:row>76</xdr:row>
      <xdr:rowOff>46779</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a:off x="1130300" y="12943330"/>
          <a:ext cx="889000" cy="133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7221</xdr:rowOff>
    </xdr:from>
    <xdr:to>
      <xdr:col>10</xdr:col>
      <xdr:colOff>165100</xdr:colOff>
      <xdr:row>76</xdr:row>
      <xdr:rowOff>108821</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037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99948</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130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32747</xdr:rowOff>
    </xdr:from>
    <xdr:to>
      <xdr:col>6</xdr:col>
      <xdr:colOff>38100</xdr:colOff>
      <xdr:row>76</xdr:row>
      <xdr:rowOff>134347</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06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125474</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155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88474</xdr:rowOff>
    </xdr:from>
    <xdr:to>
      <xdr:col>24</xdr:col>
      <xdr:colOff>114300</xdr:colOff>
      <xdr:row>75</xdr:row>
      <xdr:rowOff>18624</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775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111351</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627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75125</xdr:rowOff>
    </xdr:from>
    <xdr:to>
      <xdr:col>20</xdr:col>
      <xdr:colOff>38100</xdr:colOff>
      <xdr:row>75</xdr:row>
      <xdr:rowOff>5275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762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21802</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537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101061</xdr:rowOff>
    </xdr:from>
    <xdr:to>
      <xdr:col>15</xdr:col>
      <xdr:colOff>101600</xdr:colOff>
      <xdr:row>76</xdr:row>
      <xdr:rowOff>31210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95981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47738</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735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167429</xdr:rowOff>
    </xdr:from>
    <xdr:to>
      <xdr:col>10</xdr:col>
      <xdr:colOff>165100</xdr:colOff>
      <xdr:row>76</xdr:row>
      <xdr:rowOff>97579</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026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114106</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801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33780</xdr:rowOff>
    </xdr:from>
    <xdr:to>
      <xdr:col>6</xdr:col>
      <xdr:colOff>38100</xdr:colOff>
      <xdr:row>75</xdr:row>
      <xdr:rowOff>135380</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2892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151907</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667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160534</xdr:rowOff>
    </xdr:from>
    <xdr:to>
      <xdr:col>24</xdr:col>
      <xdr:colOff>62865</xdr:colOff>
      <xdr:row>97</xdr:row>
      <xdr:rowOff>133967</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591034"/>
          <a:ext cx="1270" cy="11735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137794</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768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133967</xdr:rowOff>
    </xdr:from>
    <xdr:to>
      <xdr:col>24</xdr:col>
      <xdr:colOff>152400</xdr:colOff>
      <xdr:row>97</xdr:row>
      <xdr:rowOff>133967</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764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107211</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366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295,443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160534</xdr:rowOff>
    </xdr:from>
    <xdr:to>
      <xdr:col>24</xdr:col>
      <xdr:colOff>152400</xdr:colOff>
      <xdr:row>90</xdr:row>
      <xdr:rowOff>160534</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591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137821</xdr:rowOff>
    </xdr:from>
    <xdr:to>
      <xdr:col>24</xdr:col>
      <xdr:colOff>63500</xdr:colOff>
      <xdr:row>95</xdr:row>
      <xdr:rowOff>160685</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3797300" y="16082671"/>
          <a:ext cx="838200" cy="365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91180</xdr:rowOff>
    </xdr:from>
    <xdr:ext cx="599010"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3789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112753</xdr:rowOff>
    </xdr:from>
    <xdr:to>
      <xdr:col>24</xdr:col>
      <xdr:colOff>114300</xdr:colOff>
      <xdr:row>96</xdr:row>
      <xdr:rowOff>42903</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400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160685</xdr:rowOff>
    </xdr:from>
    <xdr:to>
      <xdr:col>19</xdr:col>
      <xdr:colOff>177800</xdr:colOff>
      <xdr:row>96</xdr:row>
      <xdr:rowOff>107266</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2908300" y="16448435"/>
          <a:ext cx="889000" cy="118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118969</xdr:rowOff>
    </xdr:from>
    <xdr:to>
      <xdr:col>20</xdr:col>
      <xdr:colOff>38100</xdr:colOff>
      <xdr:row>96</xdr:row>
      <xdr:rowOff>49119</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406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40246</xdr:rowOff>
    </xdr:from>
    <xdr:ext cx="599010"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497795" y="16499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107266</xdr:rowOff>
    </xdr:from>
    <xdr:to>
      <xdr:col>15</xdr:col>
      <xdr:colOff>50800</xdr:colOff>
      <xdr:row>97</xdr:row>
      <xdr:rowOff>55680</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566466"/>
          <a:ext cx="889000" cy="119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11354</xdr:rowOff>
    </xdr:from>
    <xdr:to>
      <xdr:col>15</xdr:col>
      <xdr:colOff>101600</xdr:colOff>
      <xdr:row>96</xdr:row>
      <xdr:rowOff>112954</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47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129481</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245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55680</xdr:rowOff>
    </xdr:from>
    <xdr:to>
      <xdr:col>10</xdr:col>
      <xdr:colOff>114300</xdr:colOff>
      <xdr:row>97</xdr:row>
      <xdr:rowOff>121943</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686330"/>
          <a:ext cx="889000" cy="66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29756</xdr:rowOff>
    </xdr:from>
    <xdr:to>
      <xdr:col>10</xdr:col>
      <xdr:colOff>165100</xdr:colOff>
      <xdr:row>96</xdr:row>
      <xdr:rowOff>131356</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48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147883</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264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52643</xdr:rowOff>
    </xdr:from>
    <xdr:to>
      <xdr:col>6</xdr:col>
      <xdr:colOff>38100</xdr:colOff>
      <xdr:row>96</xdr:row>
      <xdr:rowOff>154243</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51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170770</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287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87021</xdr:rowOff>
    </xdr:from>
    <xdr:to>
      <xdr:col>24</xdr:col>
      <xdr:colOff>114300</xdr:colOff>
      <xdr:row>94</xdr:row>
      <xdr:rowOff>17171</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031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109898</xdr:rowOff>
    </xdr:from>
    <xdr:ext cx="599010"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5883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109885</xdr:rowOff>
    </xdr:from>
    <xdr:to>
      <xdr:col>20</xdr:col>
      <xdr:colOff>38100</xdr:colOff>
      <xdr:row>96</xdr:row>
      <xdr:rowOff>40035</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397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56562</xdr:rowOff>
    </xdr:from>
    <xdr:ext cx="59901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497795" y="16172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56466</xdr:rowOff>
    </xdr:from>
    <xdr:to>
      <xdr:col>15</xdr:col>
      <xdr:colOff>101600</xdr:colOff>
      <xdr:row>96</xdr:row>
      <xdr:rowOff>158066</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515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149193</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608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4880</xdr:rowOff>
    </xdr:from>
    <xdr:to>
      <xdr:col>10</xdr:col>
      <xdr:colOff>165100</xdr:colOff>
      <xdr:row>97</xdr:row>
      <xdr:rowOff>106480</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635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97607</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728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71143</xdr:rowOff>
    </xdr:from>
    <xdr:to>
      <xdr:col>6</xdr:col>
      <xdr:colOff>38100</xdr:colOff>
      <xdr:row>98</xdr:row>
      <xdr:rowOff>1293</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701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163870</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794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156682</xdr:rowOff>
    </xdr:from>
    <xdr:to>
      <xdr:col>54</xdr:col>
      <xdr:colOff>189865</xdr:colOff>
      <xdr:row>39</xdr:row>
      <xdr:rowOff>98878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300182"/>
          <a:ext cx="1270" cy="14852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103359</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075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156682</xdr:rowOff>
    </xdr:from>
    <xdr:to>
      <xdr:col>55</xdr:col>
      <xdr:colOff>88900</xdr:colOff>
      <xdr:row>30</xdr:row>
      <xdr:rowOff>156682</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300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86305</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42995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63427</xdr:rowOff>
    </xdr:from>
    <xdr:to>
      <xdr:col>55</xdr:col>
      <xdr:colOff>50800</xdr:colOff>
      <xdr:row>38</xdr:row>
      <xdr:rowOff>165027</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7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84981</xdr:rowOff>
    </xdr:from>
    <xdr:to>
      <xdr:col>50</xdr:col>
      <xdr:colOff>165100</xdr:colOff>
      <xdr:row>39</xdr:row>
      <xdr:rowOff>15131</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600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31658</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3753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85961</xdr:rowOff>
    </xdr:from>
    <xdr:to>
      <xdr:col>46</xdr:col>
      <xdr:colOff>38100</xdr:colOff>
      <xdr:row>39</xdr:row>
      <xdr:rowOff>16111</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601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32638</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3762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53957</xdr:rowOff>
    </xdr:from>
    <xdr:to>
      <xdr:col>41</xdr:col>
      <xdr:colOff>101600</xdr:colOff>
      <xdr:row>38</xdr:row>
      <xdr:rowOff>155557</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569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634</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3442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48732</xdr:rowOff>
    </xdr:from>
    <xdr:to>
      <xdr:col>36</xdr:col>
      <xdr:colOff>165100</xdr:colOff>
      <xdr:row>38</xdr:row>
      <xdr:rowOff>150332</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56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166859</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3390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45350</xdr:rowOff>
    </xdr:from>
    <xdr:to>
      <xdr:col>54</xdr:col>
      <xdr:colOff>189865</xdr:colOff>
      <xdr:row>59</xdr:row>
      <xdr:rowOff>42059</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617850"/>
          <a:ext cx="1270" cy="1539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45886</xdr:rowOff>
    </xdr:from>
    <xdr:ext cx="534377"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10161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42059</xdr:rowOff>
    </xdr:from>
    <xdr:to>
      <xdr:col>55</xdr:col>
      <xdr:colOff>88900</xdr:colOff>
      <xdr:row>59</xdr:row>
      <xdr:rowOff>42059</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10157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163477</xdr:rowOff>
    </xdr:from>
    <xdr:ext cx="599010"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393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488,891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45350</xdr:rowOff>
    </xdr:from>
    <xdr:to>
      <xdr:col>55</xdr:col>
      <xdr:colOff>88900</xdr:colOff>
      <xdr:row>50</xdr:row>
      <xdr:rowOff>45350</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617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62874</xdr:rowOff>
    </xdr:from>
    <xdr:to>
      <xdr:col>55</xdr:col>
      <xdr:colOff>0</xdr:colOff>
      <xdr:row>57</xdr:row>
      <xdr:rowOff>85310</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9639300" y="9835524"/>
          <a:ext cx="838200" cy="22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32812</xdr:rowOff>
    </xdr:from>
    <xdr:ext cx="599010"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63401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9935</xdr:rowOff>
    </xdr:from>
    <xdr:to>
      <xdr:col>55</xdr:col>
      <xdr:colOff>50800</xdr:colOff>
      <xdr:row>57</xdr:row>
      <xdr:rowOff>111535</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78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85310</xdr:rowOff>
    </xdr:from>
    <xdr:to>
      <xdr:col>50</xdr:col>
      <xdr:colOff>114300</xdr:colOff>
      <xdr:row>57</xdr:row>
      <xdr:rowOff>157707</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8750300" y="9857960"/>
          <a:ext cx="889000" cy="72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40887</xdr:rowOff>
    </xdr:from>
    <xdr:to>
      <xdr:col>50</xdr:col>
      <xdr:colOff>165100</xdr:colOff>
      <xdr:row>57</xdr:row>
      <xdr:rowOff>142487</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813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133614</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339795" y="9906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157707</xdr:rowOff>
    </xdr:from>
    <xdr:to>
      <xdr:col>45</xdr:col>
      <xdr:colOff>177800</xdr:colOff>
      <xdr:row>58</xdr:row>
      <xdr:rowOff>23983</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7861300" y="9930357"/>
          <a:ext cx="889000" cy="37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62719</xdr:rowOff>
    </xdr:from>
    <xdr:to>
      <xdr:col>46</xdr:col>
      <xdr:colOff>38100</xdr:colOff>
      <xdr:row>57</xdr:row>
      <xdr:rowOff>164319</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83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9396</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450795" y="9610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148520</xdr:rowOff>
    </xdr:from>
    <xdr:to>
      <xdr:col>41</xdr:col>
      <xdr:colOff>50800</xdr:colOff>
      <xdr:row>58</xdr:row>
      <xdr:rowOff>23983</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6972300" y="9921170"/>
          <a:ext cx="889000" cy="46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46675</xdr:rowOff>
    </xdr:from>
    <xdr:to>
      <xdr:col>41</xdr:col>
      <xdr:colOff>101600</xdr:colOff>
      <xdr:row>57</xdr:row>
      <xdr:rowOff>148275</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819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164802</xdr:rowOff>
    </xdr:from>
    <xdr:ext cx="59901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561795" y="9594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66049</xdr:rowOff>
    </xdr:from>
    <xdr:to>
      <xdr:col>36</xdr:col>
      <xdr:colOff>165100</xdr:colOff>
      <xdr:row>57</xdr:row>
      <xdr:rowOff>167649</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838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12726</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05111" y="9613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12074</xdr:rowOff>
    </xdr:from>
    <xdr:to>
      <xdr:col>55</xdr:col>
      <xdr:colOff>50800</xdr:colOff>
      <xdr:row>57</xdr:row>
      <xdr:rowOff>113674</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9784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161951</xdr:rowOff>
    </xdr:from>
    <xdr:ext cx="599010"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763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34510</xdr:rowOff>
    </xdr:from>
    <xdr:to>
      <xdr:col>50</xdr:col>
      <xdr:colOff>165100</xdr:colOff>
      <xdr:row>57</xdr:row>
      <xdr:rowOff>136110</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9807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152637</xdr:rowOff>
    </xdr:from>
    <xdr:ext cx="59901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339795" y="9582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106907</xdr:rowOff>
    </xdr:from>
    <xdr:to>
      <xdr:col>46</xdr:col>
      <xdr:colOff>38100</xdr:colOff>
      <xdr:row>58</xdr:row>
      <xdr:rowOff>37057</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987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28184</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483111" y="9972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144633</xdr:rowOff>
    </xdr:from>
    <xdr:to>
      <xdr:col>41</xdr:col>
      <xdr:colOff>101600</xdr:colOff>
      <xdr:row>58</xdr:row>
      <xdr:rowOff>74783</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9917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65910</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594111" y="10010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97720</xdr:rowOff>
    </xdr:from>
    <xdr:to>
      <xdr:col>36</xdr:col>
      <xdr:colOff>165100</xdr:colOff>
      <xdr:row>58</xdr:row>
      <xdr:rowOff>27870</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9870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18997</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05111" y="9963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13037</xdr:rowOff>
    </xdr:from>
    <xdr:to>
      <xdr:col>54</xdr:col>
      <xdr:colOff>189865</xdr:colOff>
      <xdr:row>78</xdr:row>
      <xdr:rowOff>109187</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2185987"/>
          <a:ext cx="1270" cy="1296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113014</xdr:rowOff>
    </xdr:from>
    <xdr:ext cx="469744" cy="25904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486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109187</xdr:rowOff>
    </xdr:from>
    <xdr:to>
      <xdr:col>55</xdr:col>
      <xdr:colOff>88900</xdr:colOff>
      <xdr:row>78</xdr:row>
      <xdr:rowOff>109187</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482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131164</xdr:rowOff>
    </xdr:from>
    <xdr:ext cx="599010" cy="25904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1961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290,204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13037</xdr:rowOff>
    </xdr:from>
    <xdr:to>
      <xdr:col>55</xdr:col>
      <xdr:colOff>88900</xdr:colOff>
      <xdr:row>71</xdr:row>
      <xdr:rowOff>13037</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2185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32930</xdr:rowOff>
    </xdr:from>
    <xdr:to>
      <xdr:col>55</xdr:col>
      <xdr:colOff>0</xdr:colOff>
      <xdr:row>77</xdr:row>
      <xdr:rowOff>153005</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9639300" y="13234580"/>
          <a:ext cx="838200" cy="120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20559</xdr:rowOff>
    </xdr:from>
    <xdr:ext cx="534377" cy="25904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32222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42132</xdr:rowOff>
    </xdr:from>
    <xdr:to>
      <xdr:col>55</xdr:col>
      <xdr:colOff>50800</xdr:colOff>
      <xdr:row>77</xdr:row>
      <xdr:rowOff>143732</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10426700" y="1324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99000</xdr:rowOff>
    </xdr:from>
    <xdr:to>
      <xdr:col>50</xdr:col>
      <xdr:colOff>114300</xdr:colOff>
      <xdr:row>77</xdr:row>
      <xdr:rowOff>153005</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8750300" y="13300650"/>
          <a:ext cx="889000" cy="54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65565</xdr:rowOff>
    </xdr:from>
    <xdr:to>
      <xdr:col>50</xdr:col>
      <xdr:colOff>165100</xdr:colOff>
      <xdr:row>77</xdr:row>
      <xdr:rowOff>167165</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9588500" y="13267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12242</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372111" y="13042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99000</xdr:rowOff>
    </xdr:from>
    <xdr:to>
      <xdr:col>45</xdr:col>
      <xdr:colOff>177800</xdr:colOff>
      <xdr:row>78</xdr:row>
      <xdr:rowOff>3646</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7861300" y="13300650"/>
          <a:ext cx="889000" cy="7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45901</xdr:rowOff>
    </xdr:from>
    <xdr:to>
      <xdr:col>46</xdr:col>
      <xdr:colOff>38100</xdr:colOff>
      <xdr:row>77</xdr:row>
      <xdr:rowOff>147501</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99500" y="13247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164028</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483111" y="13022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3646</xdr:rowOff>
    </xdr:from>
    <xdr:to>
      <xdr:col>41</xdr:col>
      <xdr:colOff>50800</xdr:colOff>
      <xdr:row>78</xdr:row>
      <xdr:rowOff>11281</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6972300" y="13376746"/>
          <a:ext cx="889000" cy="7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132069</xdr:rowOff>
    </xdr:from>
    <xdr:to>
      <xdr:col>41</xdr:col>
      <xdr:colOff>101600</xdr:colOff>
      <xdr:row>78</xdr:row>
      <xdr:rowOff>62219</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10500" y="13333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53346</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594111" y="13426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134012</xdr:rowOff>
    </xdr:from>
    <xdr:to>
      <xdr:col>36</xdr:col>
      <xdr:colOff>165100</xdr:colOff>
      <xdr:row>78</xdr:row>
      <xdr:rowOff>64162</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921500" y="13335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55289</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05111" y="13428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153580</xdr:rowOff>
    </xdr:from>
    <xdr:to>
      <xdr:col>55</xdr:col>
      <xdr:colOff>50800</xdr:colOff>
      <xdr:row>77</xdr:row>
      <xdr:rowOff>83730</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10426700" y="1318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5007</xdr:rowOff>
    </xdr:from>
    <xdr:ext cx="534377" cy="25904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3035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102205</xdr:rowOff>
    </xdr:from>
    <xdr:to>
      <xdr:col>50</xdr:col>
      <xdr:colOff>165100</xdr:colOff>
      <xdr:row>78</xdr:row>
      <xdr:rowOff>32355</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9588500" y="13303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23482</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372111" y="13396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48200</xdr:rowOff>
    </xdr:from>
    <xdr:to>
      <xdr:col>46</xdr:col>
      <xdr:colOff>38100</xdr:colOff>
      <xdr:row>77</xdr:row>
      <xdr:rowOff>149800</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8699500" y="1324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140927</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483111" y="13342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124296</xdr:rowOff>
    </xdr:from>
    <xdr:to>
      <xdr:col>41</xdr:col>
      <xdr:colOff>101600</xdr:colOff>
      <xdr:row>78</xdr:row>
      <xdr:rowOff>54446</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7810500" y="1332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70973</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594111" y="13101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131931</xdr:rowOff>
    </xdr:from>
    <xdr:to>
      <xdr:col>36</xdr:col>
      <xdr:colOff>165100</xdr:colOff>
      <xdr:row>78</xdr:row>
      <xdr:rowOff>62081</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921500" y="13333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78608</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05111" y="13108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147084</xdr:rowOff>
    </xdr:from>
    <xdr:to>
      <xdr:col>54</xdr:col>
      <xdr:colOff>189865</xdr:colOff>
      <xdr:row>99</xdr:row>
      <xdr:rowOff>137849</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749034"/>
          <a:ext cx="1270" cy="1362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141676</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7115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137849</xdr:rowOff>
    </xdr:from>
    <xdr:to>
      <xdr:col>55</xdr:col>
      <xdr:colOff>88900</xdr:colOff>
      <xdr:row>99</xdr:row>
      <xdr:rowOff>137849</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7111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93761</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524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216,531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147084</xdr:rowOff>
    </xdr:from>
    <xdr:to>
      <xdr:col>55</xdr:col>
      <xdr:colOff>88900</xdr:colOff>
      <xdr:row>91</xdr:row>
      <xdr:rowOff>147084</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749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72065</xdr:rowOff>
    </xdr:from>
    <xdr:to>
      <xdr:col>55</xdr:col>
      <xdr:colOff>0</xdr:colOff>
      <xdr:row>96</xdr:row>
      <xdr:rowOff>128735</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9639300" y="16531265"/>
          <a:ext cx="838200" cy="5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40856</xdr:rowOff>
    </xdr:from>
    <xdr:ext cx="599010"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5000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62429</xdr:rowOff>
    </xdr:from>
    <xdr:to>
      <xdr:col>55</xdr:col>
      <xdr:colOff>50800</xdr:colOff>
      <xdr:row>96</xdr:row>
      <xdr:rowOff>164029</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52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128735</xdr:rowOff>
    </xdr:from>
    <xdr:to>
      <xdr:col>50</xdr:col>
      <xdr:colOff>114300</xdr:colOff>
      <xdr:row>97</xdr:row>
      <xdr:rowOff>142032</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8750300" y="16587935"/>
          <a:ext cx="889000" cy="184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88778</xdr:rowOff>
    </xdr:from>
    <xdr:to>
      <xdr:col>50</xdr:col>
      <xdr:colOff>165100</xdr:colOff>
      <xdr:row>97</xdr:row>
      <xdr:rowOff>18928</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54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10055</xdr:rowOff>
    </xdr:from>
    <xdr:ext cx="59901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39795" y="16640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142032</xdr:rowOff>
    </xdr:from>
    <xdr:to>
      <xdr:col>45</xdr:col>
      <xdr:colOff>177800</xdr:colOff>
      <xdr:row>98</xdr:row>
      <xdr:rowOff>69010</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7861300" y="16772682"/>
          <a:ext cx="889000" cy="98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128174</xdr:rowOff>
    </xdr:from>
    <xdr:to>
      <xdr:col>46</xdr:col>
      <xdr:colOff>38100</xdr:colOff>
      <xdr:row>97</xdr:row>
      <xdr:rowOff>58324</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587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74851</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362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12057</xdr:rowOff>
    </xdr:from>
    <xdr:to>
      <xdr:col>41</xdr:col>
      <xdr:colOff>50800</xdr:colOff>
      <xdr:row>98</xdr:row>
      <xdr:rowOff>69010</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6972300" y="16814157"/>
          <a:ext cx="889000" cy="56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140244</xdr:rowOff>
    </xdr:from>
    <xdr:to>
      <xdr:col>41</xdr:col>
      <xdr:colOff>101600</xdr:colOff>
      <xdr:row>97</xdr:row>
      <xdr:rowOff>70394</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599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86921</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374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158555</xdr:rowOff>
    </xdr:from>
    <xdr:to>
      <xdr:col>36</xdr:col>
      <xdr:colOff>165100</xdr:colOff>
      <xdr:row>97</xdr:row>
      <xdr:rowOff>88705</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617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105232</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392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21265</xdr:rowOff>
    </xdr:from>
    <xdr:to>
      <xdr:col>55</xdr:col>
      <xdr:colOff>50800</xdr:colOff>
      <xdr:row>96</xdr:row>
      <xdr:rowOff>122865</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480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44142</xdr:rowOff>
    </xdr:from>
    <xdr:ext cx="599010"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331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77935</xdr:rowOff>
    </xdr:from>
    <xdr:to>
      <xdr:col>50</xdr:col>
      <xdr:colOff>165100</xdr:colOff>
      <xdr:row>97</xdr:row>
      <xdr:rowOff>8085</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537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24612</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39795" y="16312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91232</xdr:rowOff>
    </xdr:from>
    <xdr:to>
      <xdr:col>46</xdr:col>
      <xdr:colOff>38100</xdr:colOff>
      <xdr:row>98</xdr:row>
      <xdr:rowOff>21382</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721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12509</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6814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18210</xdr:rowOff>
    </xdr:from>
    <xdr:to>
      <xdr:col>41</xdr:col>
      <xdr:colOff>101600</xdr:colOff>
      <xdr:row>98</xdr:row>
      <xdr:rowOff>119810</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820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110937</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6913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132707</xdr:rowOff>
    </xdr:from>
    <xdr:to>
      <xdr:col>36</xdr:col>
      <xdr:colOff>165100</xdr:colOff>
      <xdr:row>98</xdr:row>
      <xdr:rowOff>62857</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76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53984</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6856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73814</xdr:rowOff>
    </xdr:from>
    <xdr:to>
      <xdr:col>85</xdr:col>
      <xdr:colOff>126364</xdr:colOff>
      <xdr:row>39</xdr:row>
      <xdr:rowOff>80868</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217314"/>
          <a:ext cx="1269" cy="1550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84695</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771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80868</xdr:rowOff>
    </xdr:from>
    <xdr:to>
      <xdr:col>86</xdr:col>
      <xdr:colOff>25400</xdr:colOff>
      <xdr:row>39</xdr:row>
      <xdr:rowOff>80868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767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20491</xdr:rowOff>
    </xdr:from>
    <xdr:ext cx="599010"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4992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116,035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73814</xdr:rowOff>
    </xdr:from>
    <xdr:to>
      <xdr:col>86</xdr:col>
      <xdr:colOff>25400</xdr:colOff>
      <xdr:row>30</xdr:row>
      <xdr:rowOff>73814</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217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128678</xdr:rowOff>
    </xdr:from>
    <xdr:to>
      <xdr:col>85</xdr:col>
      <xdr:colOff>127000</xdr:colOff>
      <xdr:row>38</xdr:row>
      <xdr:rowOff>62988</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472328"/>
          <a:ext cx="838200" cy="105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164143</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1648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141266</xdr:rowOff>
    </xdr:from>
    <xdr:to>
      <xdr:col>85</xdr:col>
      <xdr:colOff>177800</xdr:colOff>
      <xdr:row>37</xdr:row>
      <xdr:rowOff>71416</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313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100675</xdr:rowOff>
    </xdr:from>
    <xdr:to>
      <xdr:col>81</xdr:col>
      <xdr:colOff>50800</xdr:colOff>
      <xdr:row>38</xdr:row>
      <xdr:rowOff>62988</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4592300" y="6101425"/>
          <a:ext cx="889000" cy="476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99824</xdr:rowOff>
    </xdr:from>
    <xdr:to>
      <xdr:col>81</xdr:col>
      <xdr:colOff>101600</xdr:colOff>
      <xdr:row>37</xdr:row>
      <xdr:rowOff>29974</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272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46501</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047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100675</xdr:rowOff>
    </xdr:from>
    <xdr:to>
      <xdr:col>76</xdr:col>
      <xdr:colOff>114300</xdr:colOff>
      <xdr:row>35</xdr:row>
      <xdr:rowOff>118195</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3703300" y="6101425"/>
          <a:ext cx="889000" cy="17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36126</xdr:rowOff>
    </xdr:from>
    <xdr:to>
      <xdr:col>76</xdr:col>
      <xdr:colOff>165100</xdr:colOff>
      <xdr:row>36</xdr:row>
      <xdr:rowOff>137726</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208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128853</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301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118195</xdr:rowOff>
    </xdr:from>
    <xdr:to>
      <xdr:col>71</xdr:col>
      <xdr:colOff>177800</xdr:colOff>
      <xdr:row>38</xdr:row>
      <xdr:rowOff>105475</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2814300" y="6118945"/>
          <a:ext cx="889000" cy="501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142915</xdr:rowOff>
    </xdr:from>
    <xdr:to>
      <xdr:col>72</xdr:col>
      <xdr:colOff>38100</xdr:colOff>
      <xdr:row>37</xdr:row>
      <xdr:rowOff>73065</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315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64192</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407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38314</xdr:rowOff>
    </xdr:from>
    <xdr:to>
      <xdr:col>67</xdr:col>
      <xdr:colOff>101600</xdr:colOff>
      <xdr:row>37</xdr:row>
      <xdr:rowOff>139914</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381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156441</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157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77878</xdr:rowOff>
    </xdr:from>
    <xdr:to>
      <xdr:col>85</xdr:col>
      <xdr:colOff>177800</xdr:colOff>
      <xdr:row>38</xdr:row>
      <xdr:rowOff>8028</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421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56305</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399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12188</xdr:rowOff>
    </xdr:from>
    <xdr:to>
      <xdr:col>81</xdr:col>
      <xdr:colOff>101600</xdr:colOff>
      <xdr:row>38</xdr:row>
      <xdr:rowOff>113788</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527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104915</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620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49875</xdr:rowOff>
    </xdr:from>
    <xdr:to>
      <xdr:col>76</xdr:col>
      <xdr:colOff>165100</xdr:colOff>
      <xdr:row>35</xdr:row>
      <xdr:rowOff>151475</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05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168002</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5825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67395</xdr:rowOff>
    </xdr:from>
    <xdr:to>
      <xdr:col>72</xdr:col>
      <xdr:colOff>38100</xdr:colOff>
      <xdr:row>35</xdr:row>
      <xdr:rowOff>168995</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068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14072</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5843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54675</xdr:rowOff>
    </xdr:from>
    <xdr:to>
      <xdr:col>67</xdr:col>
      <xdr:colOff>101600</xdr:colOff>
      <xdr:row>38</xdr:row>
      <xdr:rowOff>156275</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569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147402</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662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id="{00000000-0008-0000-07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144831</xdr:rowOff>
    </xdr:from>
    <xdr:to>
      <xdr:col>85</xdr:col>
      <xdr:colOff>126364</xdr:colOff>
      <xdr:row>58</xdr:row>
      <xdr:rowOff>134651</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6317595" y="8717331"/>
          <a:ext cx="1269" cy="1361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138478</xdr:rowOff>
    </xdr:from>
    <xdr:ext cx="534377" cy="259045"/>
    <xdr:sp macro="" textlink="">
      <xdr:nvSpPr>
        <xdr:cNvPr id="577" name="教育費最小値テキスト">
          <a:extLst>
            <a:ext uri="{FF2B5EF4-FFF2-40B4-BE49-F238E27FC236}">
              <a16:creationId xmlns:a16="http://schemas.microsoft.com/office/drawing/2014/main" id="{00000000-0008-0000-0700-000041020000}"/>
            </a:ext>
          </a:extLst>
        </xdr:cNvPr>
        <xdr:cNvSpPr txBox="1"/>
      </xdr:nvSpPr>
      <xdr:spPr>
        <a:xfrm>
          <a:off x="16370300" y="10082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134651</xdr:rowOff>
    </xdr:from>
    <xdr:to>
      <xdr:col>86</xdr:col>
      <xdr:colOff>25400</xdr:colOff>
      <xdr:row>58</xdr:row>
      <xdr:rowOff>134651</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10078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91508</xdr:rowOff>
    </xdr:from>
    <xdr:ext cx="599010" cy="259045"/>
    <xdr:sp macro="" textlink="">
      <xdr:nvSpPr>
        <xdr:cNvPr id="579" name="教育費最大値テキスト">
          <a:extLst>
            <a:ext uri="{FF2B5EF4-FFF2-40B4-BE49-F238E27FC236}">
              <a16:creationId xmlns:a16="http://schemas.microsoft.com/office/drawing/2014/main" id="{00000000-0008-0000-0700-000043020000}"/>
            </a:ext>
          </a:extLst>
        </xdr:cNvPr>
        <xdr:cNvSpPr txBox="1"/>
      </xdr:nvSpPr>
      <xdr:spPr>
        <a:xfrm>
          <a:off x="16370300" y="8492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458,429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144831</xdr:rowOff>
    </xdr:from>
    <xdr:to>
      <xdr:col>86</xdr:col>
      <xdr:colOff>25400</xdr:colOff>
      <xdr:row>50</xdr:row>
      <xdr:rowOff>144831</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8717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121102</xdr:rowOff>
    </xdr:from>
    <xdr:to>
      <xdr:col>85</xdr:col>
      <xdr:colOff>127000</xdr:colOff>
      <xdr:row>57</xdr:row>
      <xdr:rowOff>136901</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5481300" y="9893752"/>
          <a:ext cx="838200" cy="15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34772</xdr:rowOff>
    </xdr:from>
    <xdr:ext cx="599010" cy="259045"/>
    <xdr:sp macro="" textlink="">
      <xdr:nvSpPr>
        <xdr:cNvPr id="582" name="教育費平均値テキスト">
          <a:extLst>
            <a:ext uri="{FF2B5EF4-FFF2-40B4-BE49-F238E27FC236}">
              <a16:creationId xmlns:a16="http://schemas.microsoft.com/office/drawing/2014/main" id="{00000000-0008-0000-0700-000046020000}"/>
            </a:ext>
          </a:extLst>
        </xdr:cNvPr>
        <xdr:cNvSpPr txBox="1"/>
      </xdr:nvSpPr>
      <xdr:spPr>
        <a:xfrm>
          <a:off x="16370300" y="96359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11895</xdr:rowOff>
    </xdr:from>
    <xdr:to>
      <xdr:col>85</xdr:col>
      <xdr:colOff>177800</xdr:colOff>
      <xdr:row>57</xdr:row>
      <xdr:rowOff>113495</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6268700" y="978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121102</xdr:rowOff>
    </xdr:from>
    <xdr:to>
      <xdr:col>81</xdr:col>
      <xdr:colOff>50800</xdr:colOff>
      <xdr:row>58</xdr:row>
      <xdr:rowOff>1587</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4592300" y="9893752"/>
          <a:ext cx="889000" cy="51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43873</xdr:rowOff>
    </xdr:from>
    <xdr:to>
      <xdr:col>81</xdr:col>
      <xdr:colOff>101600</xdr:colOff>
      <xdr:row>57</xdr:row>
      <xdr:rowOff>145473</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5430500" y="9816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162000</xdr:rowOff>
    </xdr:from>
    <xdr:ext cx="59901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181795" y="9591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147655</xdr:rowOff>
    </xdr:from>
    <xdr:to>
      <xdr:col>76</xdr:col>
      <xdr:colOff>114300</xdr:colOff>
      <xdr:row>58</xdr:row>
      <xdr:rowOff>1587</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3703300" y="9920305"/>
          <a:ext cx="889000" cy="25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60413</xdr:rowOff>
    </xdr:from>
    <xdr:to>
      <xdr:col>76</xdr:col>
      <xdr:colOff>165100</xdr:colOff>
      <xdr:row>57</xdr:row>
      <xdr:rowOff>162013</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4541500" y="9833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7090</xdr:rowOff>
    </xdr:from>
    <xdr:ext cx="59901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292795" y="9608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147655</xdr:rowOff>
    </xdr:from>
    <xdr:to>
      <xdr:col>71</xdr:col>
      <xdr:colOff>177800</xdr:colOff>
      <xdr:row>57</xdr:row>
      <xdr:rowOff>156747</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2814300" y="9920305"/>
          <a:ext cx="889000" cy="9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66517</xdr:rowOff>
    </xdr:from>
    <xdr:to>
      <xdr:col>72</xdr:col>
      <xdr:colOff>38100</xdr:colOff>
      <xdr:row>57</xdr:row>
      <xdr:rowOff>168117</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3652500" y="9839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13194</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36111" y="9614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83420</xdr:rowOff>
    </xdr:from>
    <xdr:to>
      <xdr:col>67</xdr:col>
      <xdr:colOff>101600</xdr:colOff>
      <xdr:row>58</xdr:row>
      <xdr:rowOff>13570</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2763500" y="9856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30097</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47111" y="9631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86101</xdr:rowOff>
    </xdr:from>
    <xdr:to>
      <xdr:col>85</xdr:col>
      <xdr:colOff>177800</xdr:colOff>
      <xdr:row>58</xdr:row>
      <xdr:rowOff>16251</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6268700" y="9858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64528</xdr:rowOff>
    </xdr:from>
    <xdr:ext cx="534377" cy="259045"/>
    <xdr:sp macro="" textlink="">
      <xdr:nvSpPr>
        <xdr:cNvPr id="601" name="教育費該当値テキスト">
          <a:extLst>
            <a:ext uri="{FF2B5EF4-FFF2-40B4-BE49-F238E27FC236}">
              <a16:creationId xmlns:a16="http://schemas.microsoft.com/office/drawing/2014/main" id="{00000000-0008-0000-0700-000059020000}"/>
            </a:ext>
          </a:extLst>
        </xdr:cNvPr>
        <xdr:cNvSpPr txBox="1"/>
      </xdr:nvSpPr>
      <xdr:spPr>
        <a:xfrm>
          <a:off x="16370300" y="9837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70302</xdr:rowOff>
    </xdr:from>
    <xdr:to>
      <xdr:col>81</xdr:col>
      <xdr:colOff>101600</xdr:colOff>
      <xdr:row>58</xdr:row>
      <xdr:rowOff>452</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5430500" y="984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163029</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14111" y="9935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122237</xdr:rowOff>
    </xdr:from>
    <xdr:to>
      <xdr:col>76</xdr:col>
      <xdr:colOff>165100</xdr:colOff>
      <xdr:row>58</xdr:row>
      <xdr:rowOff>52387</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4541500" y="9894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43514</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4325111" y="9987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96855</xdr:rowOff>
    </xdr:from>
    <xdr:to>
      <xdr:col>72</xdr:col>
      <xdr:colOff>38100</xdr:colOff>
      <xdr:row>58</xdr:row>
      <xdr:rowOff>27005</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3652500" y="9869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18132</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3436111" y="9962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105947</xdr:rowOff>
    </xdr:from>
    <xdr:to>
      <xdr:col>67</xdr:col>
      <xdr:colOff>101600</xdr:colOff>
      <xdr:row>58</xdr:row>
      <xdr:rowOff>36097</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2763500" y="9878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27224</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547111" y="9971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災害復旧費グラフ枠">
          <a:extLst>
            <a:ext uri="{FF2B5EF4-FFF2-40B4-BE49-F238E27FC236}">
              <a16:creationId xmlns:a16="http://schemas.microsoft.com/office/drawing/2014/main" id="{00000000-0008-0000-0700-00007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28511</xdr:rowOff>
    </xdr:from>
    <xdr:to>
      <xdr:col>85</xdr:col>
      <xdr:colOff>126364</xdr:colOff>
      <xdr:row>79</xdr:row>
      <xdr:rowOff>44450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6317595" y="12030011"/>
          <a:ext cx="1269" cy="1558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4" name="災害復旧費最小値テキスト">
          <a:extLst>
            <a:ext uri="{FF2B5EF4-FFF2-40B4-BE49-F238E27FC236}">
              <a16:creationId xmlns:a16="http://schemas.microsoft.com/office/drawing/2014/main" id="{00000000-0008-0000-0700-00007A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146638</xdr:rowOff>
    </xdr:from>
    <xdr:ext cx="599010" cy="259045"/>
    <xdr:sp macro="" textlink="">
      <xdr:nvSpPr>
        <xdr:cNvPr id="636" name="災害復旧費最大値テキスト">
          <a:extLst>
            <a:ext uri="{FF2B5EF4-FFF2-40B4-BE49-F238E27FC236}">
              <a16:creationId xmlns:a16="http://schemas.microsoft.com/office/drawing/2014/main" id="{00000000-0008-0000-0700-00007C020000}"/>
            </a:ext>
          </a:extLst>
        </xdr:cNvPr>
        <xdr:cNvSpPr txBox="1"/>
      </xdr:nvSpPr>
      <xdr:spPr>
        <a:xfrm>
          <a:off x="16370300" y="11805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122,755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28511</xdr:rowOff>
    </xdr:from>
    <xdr:to>
      <xdr:col>86</xdr:col>
      <xdr:colOff>25400</xdr:colOff>
      <xdr:row>70</xdr:row>
      <xdr:rowOff>28511</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2030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2291</xdr:rowOff>
    </xdr:from>
    <xdr:ext cx="534377" cy="259045"/>
    <xdr:sp macro="" textlink="">
      <xdr:nvSpPr>
        <xdr:cNvPr id="639" name="災害復旧費平均値テキスト">
          <a:extLst>
            <a:ext uri="{FF2B5EF4-FFF2-40B4-BE49-F238E27FC236}">
              <a16:creationId xmlns:a16="http://schemas.microsoft.com/office/drawing/2014/main" id="{00000000-0008-0000-0700-00007F020000}"/>
            </a:ext>
          </a:extLst>
        </xdr:cNvPr>
        <xdr:cNvSpPr txBox="1"/>
      </xdr:nvSpPr>
      <xdr:spPr>
        <a:xfrm>
          <a:off x="16370300" y="132039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150864</xdr:rowOff>
    </xdr:from>
    <xdr:to>
      <xdr:col>85</xdr:col>
      <xdr:colOff>177800</xdr:colOff>
      <xdr:row>78</xdr:row>
      <xdr:rowOff>81014</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6268700" y="13352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163258</xdr:rowOff>
    </xdr:from>
    <xdr:to>
      <xdr:col>81</xdr:col>
      <xdr:colOff>101600</xdr:colOff>
      <xdr:row>78</xdr:row>
      <xdr:rowOff>93408</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5430500" y="13364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109935</xdr:rowOff>
    </xdr:from>
    <xdr:ext cx="534377"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14111" y="13140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91390</xdr:rowOff>
    </xdr:from>
    <xdr:to>
      <xdr:col>76</xdr:col>
      <xdr:colOff>114300</xdr:colOff>
      <xdr:row>79</xdr:row>
      <xdr:rowOff>44450</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3703300" y="13464490"/>
          <a:ext cx="889000" cy="124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102832</xdr:rowOff>
    </xdr:from>
    <xdr:to>
      <xdr:col>76</xdr:col>
      <xdr:colOff>165100</xdr:colOff>
      <xdr:row>78</xdr:row>
      <xdr:rowOff>32982</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4541500" y="13304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49509</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325111" y="13079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143841</xdr:rowOff>
    </xdr:from>
    <xdr:to>
      <xdr:col>71</xdr:col>
      <xdr:colOff>177800</xdr:colOff>
      <xdr:row>78</xdr:row>
      <xdr:rowOff>91390</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a:off x="12814300" y="13345491"/>
          <a:ext cx="889000" cy="118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127102</xdr:rowOff>
    </xdr:from>
    <xdr:to>
      <xdr:col>72</xdr:col>
      <xdr:colOff>38100</xdr:colOff>
      <xdr:row>78</xdr:row>
      <xdr:rowOff>57252</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3652500" y="13328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73779</xdr:rowOff>
    </xdr:from>
    <xdr:ext cx="534377"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436111" y="13103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134519</xdr:rowOff>
    </xdr:from>
    <xdr:to>
      <xdr:col>67</xdr:col>
      <xdr:colOff>101600</xdr:colOff>
      <xdr:row>78</xdr:row>
      <xdr:rowOff>64669</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2763500" y="13336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55796</xdr:rowOff>
    </xdr:from>
    <xdr:ext cx="534377"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547111" y="13428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58" name="災害復旧費該当値テキスト">
          <a:extLst>
            <a:ext uri="{FF2B5EF4-FFF2-40B4-BE49-F238E27FC236}">
              <a16:creationId xmlns:a16="http://schemas.microsoft.com/office/drawing/2014/main" id="{00000000-0008-0000-0700-000092020000}"/>
            </a:ext>
          </a:extLst>
        </xdr:cNvPr>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40590</xdr:rowOff>
    </xdr:from>
    <xdr:to>
      <xdr:col>72</xdr:col>
      <xdr:colOff>38100</xdr:colOff>
      <xdr:row>78</xdr:row>
      <xdr:rowOff>142190</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3652500" y="13413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133317</xdr:rowOff>
    </xdr:from>
    <xdr:ext cx="469744"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3468428" y="13506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93041</xdr:rowOff>
    </xdr:from>
    <xdr:to>
      <xdr:col>67</xdr:col>
      <xdr:colOff>101600</xdr:colOff>
      <xdr:row>78</xdr:row>
      <xdr:rowOff>23191</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2763500" y="13294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39718</xdr:rowOff>
    </xdr:from>
    <xdr:ext cx="534377"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547111" y="13069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a:extLst>
            <a:ext uri="{FF2B5EF4-FFF2-40B4-BE49-F238E27FC236}">
              <a16:creationId xmlns:a16="http://schemas.microsoft.com/office/drawing/2014/main" id="{00000000-0008-0000-0700-0000B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123379</xdr:rowOff>
    </xdr:from>
    <xdr:to>
      <xdr:col>85</xdr:col>
      <xdr:colOff>126364</xdr:colOff>
      <xdr:row>99</xdr:row>
      <xdr:rowOff>41551</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6317595" y="15725329"/>
          <a:ext cx="1269" cy="1289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45378</xdr:rowOff>
    </xdr:from>
    <xdr:ext cx="378565" cy="259045"/>
    <xdr:sp macro="" textlink="">
      <xdr:nvSpPr>
        <xdr:cNvPr id="691" name="公債費最小値テキスト">
          <a:extLst>
            <a:ext uri="{FF2B5EF4-FFF2-40B4-BE49-F238E27FC236}">
              <a16:creationId xmlns:a16="http://schemas.microsoft.com/office/drawing/2014/main" id="{00000000-0008-0000-0700-0000B3020000}"/>
            </a:ext>
          </a:extLst>
        </xdr:cNvPr>
        <xdr:cNvSpPr txBox="1"/>
      </xdr:nvSpPr>
      <xdr:spPr>
        <a:xfrm>
          <a:off x="16370300" y="170189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41551</xdr:rowOff>
    </xdr:from>
    <xdr:to>
      <xdr:col>86</xdr:col>
      <xdr:colOff>25400</xdr:colOff>
      <xdr:row>99</xdr:row>
      <xdr:rowOff>41551</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7015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70056</xdr:rowOff>
    </xdr:from>
    <xdr:ext cx="599010" cy="259045"/>
    <xdr:sp macro="" textlink="">
      <xdr:nvSpPr>
        <xdr:cNvPr id="693" name="公債費最大値テキスト">
          <a:extLst>
            <a:ext uri="{FF2B5EF4-FFF2-40B4-BE49-F238E27FC236}">
              <a16:creationId xmlns:a16="http://schemas.microsoft.com/office/drawing/2014/main" id="{00000000-0008-0000-0700-0000B5020000}"/>
            </a:ext>
          </a:extLst>
        </xdr:cNvPr>
        <xdr:cNvSpPr txBox="1"/>
      </xdr:nvSpPr>
      <xdr:spPr>
        <a:xfrm>
          <a:off x="16370300" y="15500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339,284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123379</xdr:rowOff>
    </xdr:from>
    <xdr:to>
      <xdr:col>86</xdr:col>
      <xdr:colOff>25400</xdr:colOff>
      <xdr:row>91</xdr:row>
      <xdr:rowOff>123379</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5725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83502</xdr:rowOff>
    </xdr:from>
    <xdr:to>
      <xdr:col>85</xdr:col>
      <xdr:colOff>127000</xdr:colOff>
      <xdr:row>96</xdr:row>
      <xdr:rowOff>98819</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5481300" y="16542702"/>
          <a:ext cx="838200" cy="15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35313</xdr:rowOff>
    </xdr:from>
    <xdr:ext cx="599010" cy="259045"/>
    <xdr:sp macro="" textlink="">
      <xdr:nvSpPr>
        <xdr:cNvPr id="696" name="公債費平均値テキスト">
          <a:extLst>
            <a:ext uri="{FF2B5EF4-FFF2-40B4-BE49-F238E27FC236}">
              <a16:creationId xmlns:a16="http://schemas.microsoft.com/office/drawing/2014/main" id="{00000000-0008-0000-0700-0000B8020000}"/>
            </a:ext>
          </a:extLst>
        </xdr:cNvPr>
        <xdr:cNvSpPr txBox="1"/>
      </xdr:nvSpPr>
      <xdr:spPr>
        <a:xfrm>
          <a:off x="16370300" y="163230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12436</xdr:rowOff>
    </xdr:from>
    <xdr:to>
      <xdr:col>85</xdr:col>
      <xdr:colOff>177800</xdr:colOff>
      <xdr:row>96</xdr:row>
      <xdr:rowOff>114036</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6268700" y="16471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98819</xdr:rowOff>
    </xdr:from>
    <xdr:to>
      <xdr:col>81</xdr:col>
      <xdr:colOff>50800</xdr:colOff>
      <xdr:row>97</xdr:row>
      <xdr:rowOff>788</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4592300" y="16558019"/>
          <a:ext cx="889000" cy="73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54682</xdr:rowOff>
    </xdr:from>
    <xdr:to>
      <xdr:col>81</xdr:col>
      <xdr:colOff>101600</xdr:colOff>
      <xdr:row>96</xdr:row>
      <xdr:rowOff>156282</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5430500" y="16513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147409</xdr:rowOff>
    </xdr:from>
    <xdr:ext cx="59901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5181795" y="16606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788</xdr:rowOff>
    </xdr:from>
    <xdr:to>
      <xdr:col>76</xdr:col>
      <xdr:colOff>114300</xdr:colOff>
      <xdr:row>97</xdr:row>
      <xdr:rowOff>15875</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3703300" y="16631438"/>
          <a:ext cx="889000" cy="15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84472</xdr:rowOff>
    </xdr:from>
    <xdr:to>
      <xdr:col>76</xdr:col>
      <xdr:colOff>165100</xdr:colOff>
      <xdr:row>97</xdr:row>
      <xdr:rowOff>14622</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4541500" y="1654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31149</xdr:rowOff>
    </xdr:from>
    <xdr:ext cx="59901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292795" y="16318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15875</xdr:rowOff>
    </xdr:from>
    <xdr:to>
      <xdr:col>71</xdr:col>
      <xdr:colOff>177800</xdr:colOff>
      <xdr:row>97</xdr:row>
      <xdr:rowOff>16531</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flipV="1">
          <a:off x="12814300" y="16646525"/>
          <a:ext cx="889000" cy="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83283</xdr:rowOff>
    </xdr:from>
    <xdr:to>
      <xdr:col>72</xdr:col>
      <xdr:colOff>38100</xdr:colOff>
      <xdr:row>97</xdr:row>
      <xdr:rowOff>13433</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3652500" y="16542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29960</xdr:rowOff>
    </xdr:from>
    <xdr:ext cx="59901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403795" y="16317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77477</xdr:rowOff>
    </xdr:from>
    <xdr:to>
      <xdr:col>67</xdr:col>
      <xdr:colOff>101600</xdr:colOff>
      <xdr:row>97</xdr:row>
      <xdr:rowOff>7627</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2763500" y="16536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24154</xdr:rowOff>
    </xdr:from>
    <xdr:ext cx="59901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514795" y="16311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32702</xdr:rowOff>
    </xdr:from>
    <xdr:to>
      <xdr:col>85</xdr:col>
      <xdr:colOff>177800</xdr:colOff>
      <xdr:row>96</xdr:row>
      <xdr:rowOff>134302</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6268700" y="16491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11129</xdr:rowOff>
    </xdr:from>
    <xdr:ext cx="599010" cy="259045"/>
    <xdr:sp macro="" textlink="">
      <xdr:nvSpPr>
        <xdr:cNvPr id="715" name="公債費該当値テキスト">
          <a:extLst>
            <a:ext uri="{FF2B5EF4-FFF2-40B4-BE49-F238E27FC236}">
              <a16:creationId xmlns:a16="http://schemas.microsoft.com/office/drawing/2014/main" id="{00000000-0008-0000-0700-0000CB020000}"/>
            </a:ext>
          </a:extLst>
        </xdr:cNvPr>
        <xdr:cNvSpPr txBox="1"/>
      </xdr:nvSpPr>
      <xdr:spPr>
        <a:xfrm>
          <a:off x="16370300" y="16470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48019</xdr:rowOff>
    </xdr:from>
    <xdr:to>
      <xdr:col>81</xdr:col>
      <xdr:colOff>101600</xdr:colOff>
      <xdr:row>96</xdr:row>
      <xdr:rowOff>149619</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5430500" y="16507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166146</xdr:rowOff>
    </xdr:from>
    <xdr:ext cx="59901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181795" y="16282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121438</xdr:rowOff>
    </xdr:from>
    <xdr:to>
      <xdr:col>76</xdr:col>
      <xdr:colOff>165100</xdr:colOff>
      <xdr:row>97</xdr:row>
      <xdr:rowOff>51588</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4541500" y="16580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42715</xdr:rowOff>
    </xdr:from>
    <xdr:ext cx="59901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4292795" y="16673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136525</xdr:rowOff>
    </xdr:from>
    <xdr:to>
      <xdr:col>72</xdr:col>
      <xdr:colOff>38100</xdr:colOff>
      <xdr:row>97</xdr:row>
      <xdr:rowOff>66675</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3652500" y="1659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57802</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3436111" y="16688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137181</xdr:rowOff>
    </xdr:from>
    <xdr:to>
      <xdr:col>67</xdr:col>
      <xdr:colOff>101600</xdr:colOff>
      <xdr:row>97</xdr:row>
      <xdr:rowOff>67331</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2763500" y="16596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58458</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2547111" y="16689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a:extLst>
            <a:ext uri="{FF2B5EF4-FFF2-40B4-BE49-F238E27FC236}">
              <a16:creationId xmlns:a16="http://schemas.microsoft.com/office/drawing/2014/main" id="{00000000-0008-0000-0700-0000E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51895</xdr:rowOff>
    </xdr:from>
    <xdr:to>
      <xdr:col>116</xdr:col>
      <xdr:colOff>62864</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flipV="1">
          <a:off x="22159595" y="5366845"/>
          <a:ext cx="1269" cy="1287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5915</xdr:rowOff>
    </xdr:from>
    <xdr:ext cx="249299" cy="259045"/>
    <xdr:sp macro="" textlink="">
      <xdr:nvSpPr>
        <xdr:cNvPr id="746" name="諸支出金最小値テキスト">
          <a:extLst>
            <a:ext uri="{FF2B5EF4-FFF2-40B4-BE49-F238E27FC236}">
              <a16:creationId xmlns:a16="http://schemas.microsoft.com/office/drawing/2014/main" id="{00000000-0008-0000-0700-0000EA020000}"/>
            </a:ext>
          </a:extLst>
        </xdr:cNvPr>
        <xdr:cNvSpPr txBox="1"/>
      </xdr:nvSpPr>
      <xdr:spPr>
        <a:xfrm>
          <a:off x="22212300" y="66924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170022</xdr:rowOff>
    </xdr:from>
    <xdr:ext cx="534377" cy="259045"/>
    <xdr:sp macro="" textlink="">
      <xdr:nvSpPr>
        <xdr:cNvPr id="748" name="諸支出金最大値テキスト">
          <a:extLst>
            <a:ext uri="{FF2B5EF4-FFF2-40B4-BE49-F238E27FC236}">
              <a16:creationId xmlns:a16="http://schemas.microsoft.com/office/drawing/2014/main" id="{00000000-0008-0000-0700-0000EC020000}"/>
            </a:ext>
          </a:extLst>
        </xdr:cNvPr>
        <xdr:cNvSpPr txBox="1"/>
      </xdr:nvSpPr>
      <xdr:spPr>
        <a:xfrm>
          <a:off x="22212300" y="5142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56,341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51895</xdr:rowOff>
    </xdr:from>
    <xdr:to>
      <xdr:col>116</xdr:col>
      <xdr:colOff>152400</xdr:colOff>
      <xdr:row>31</xdr:row>
      <xdr:rowOff>51895</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5366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94815</xdr:rowOff>
    </xdr:from>
    <xdr:ext cx="378565" cy="259045"/>
    <xdr:sp macro="" textlink="">
      <xdr:nvSpPr>
        <xdr:cNvPr id="751" name="諸支出金平均値テキスト">
          <a:extLst>
            <a:ext uri="{FF2B5EF4-FFF2-40B4-BE49-F238E27FC236}">
              <a16:creationId xmlns:a16="http://schemas.microsoft.com/office/drawing/2014/main" id="{00000000-0008-0000-0700-0000EF020000}"/>
            </a:ext>
          </a:extLst>
        </xdr:cNvPr>
        <xdr:cNvSpPr txBox="1"/>
      </xdr:nvSpPr>
      <xdr:spPr>
        <a:xfrm>
          <a:off x="22212300" y="64384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71938</xdr:rowOff>
    </xdr:from>
    <xdr:to>
      <xdr:col>116</xdr:col>
      <xdr:colOff>114300</xdr:colOff>
      <xdr:row>39</xdr:row>
      <xdr:rowOff>2088</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2110700" y="6587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85151</xdr:rowOff>
    </xdr:from>
    <xdr:to>
      <xdr:col>112</xdr:col>
      <xdr:colOff>38100</xdr:colOff>
      <xdr:row>39</xdr:row>
      <xdr:rowOff>15301</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1272500" y="6600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31828</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34017" y="63754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80442</xdr:rowOff>
    </xdr:from>
    <xdr:to>
      <xdr:col>107</xdr:col>
      <xdr:colOff>101600</xdr:colOff>
      <xdr:row>39</xdr:row>
      <xdr:rowOff>10592</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0383500" y="6595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27119</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45017" y="63707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68646</xdr:rowOff>
    </xdr:from>
    <xdr:to>
      <xdr:col>102</xdr:col>
      <xdr:colOff>165100</xdr:colOff>
      <xdr:row>38</xdr:row>
      <xdr:rowOff>170246</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9494500" y="658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15323</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6017" y="63589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83093</xdr:rowOff>
    </xdr:from>
    <xdr:to>
      <xdr:col>98</xdr:col>
      <xdr:colOff>38100</xdr:colOff>
      <xdr:row>39</xdr:row>
      <xdr:rowOff>13243</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8605500" y="6598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29770</xdr:rowOff>
    </xdr:from>
    <xdr:ext cx="378565"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67017" y="63734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50365</xdr:rowOff>
    </xdr:from>
    <xdr:ext cx="249299" cy="259045"/>
    <xdr:sp macro="" textlink="">
      <xdr:nvSpPr>
        <xdr:cNvPr id="770" name="諸支出金該当値テキスト">
          <a:extLst>
            <a:ext uri="{FF2B5EF4-FFF2-40B4-BE49-F238E27FC236}">
              <a16:creationId xmlns:a16="http://schemas.microsoft.com/office/drawing/2014/main" id="{00000000-0008-0000-0700-000002030000}"/>
            </a:ext>
          </a:extLst>
        </xdr:cNvPr>
        <xdr:cNvSpPr txBox="1"/>
      </xdr:nvSpPr>
      <xdr:spPr>
        <a:xfrm>
          <a:off x="22212300" y="65654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5" name="前年度繰上充用金最小値テキスト">
          <a:extLst>
            <a:ext uri="{FF2B5EF4-FFF2-40B4-BE49-F238E27FC236}">
              <a16:creationId xmlns:a16="http://schemas.microsoft.com/office/drawing/2014/main" id="{00000000-0008-0000-0700-00001B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7" name="前年度繰上充用金最大値テキスト">
          <a:extLst>
            <a:ext uri="{FF2B5EF4-FFF2-40B4-BE49-F238E27FC236}">
              <a16:creationId xmlns:a16="http://schemas.microsoft.com/office/drawing/2014/main" id="{00000000-0008-0000-0700-00001D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0" name="前年度繰上充用金平均値テキスト">
          <a:extLst>
            <a:ext uri="{FF2B5EF4-FFF2-40B4-BE49-F238E27FC236}">
              <a16:creationId xmlns:a16="http://schemas.microsoft.com/office/drawing/2014/main" id="{00000000-0008-0000-0700-000020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9" name="前年度繰上充用金該当値テキスト">
          <a:extLst>
            <a:ext uri="{FF2B5EF4-FFF2-40B4-BE49-F238E27FC236}">
              <a16:creationId xmlns:a16="http://schemas.microsoft.com/office/drawing/2014/main" id="{00000000-0008-0000-0700-000033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類似団体と比較して議会費・民生費・衛生費等が高い水準となっている。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議会費は、前年度から</a:t>
          </a:r>
          <a:r>
            <a:rPr kumimoji="1" lang="en-US" altLang="ja-JP" sz="1300">
              <a:latin typeface="ＭＳ Ｐゴシック" panose="020B0600070205080204" pitchFamily="50" charset="-128"/>
              <a:ea typeface="ＭＳ Ｐゴシック" panose="020B0600070205080204" pitchFamily="50" charset="-128"/>
            </a:rPr>
            <a:t>605</a:t>
          </a:r>
          <a:r>
            <a:rPr kumimoji="1" lang="ja-JP" altLang="en-US" sz="1300">
              <a:latin typeface="ＭＳ Ｐゴシック" panose="020B0600070205080204" pitchFamily="50" charset="-128"/>
              <a:ea typeface="ＭＳ Ｐゴシック" panose="020B0600070205080204" pitchFamily="50" charset="-128"/>
            </a:rPr>
            <a:t>円増加し、類似団体内平均値より</a:t>
          </a:r>
          <a:r>
            <a:rPr kumimoji="1" lang="en-US" altLang="ja-JP" sz="1300">
              <a:latin typeface="ＭＳ Ｐゴシック" panose="020B0600070205080204" pitchFamily="50" charset="-128"/>
              <a:ea typeface="ＭＳ Ｐゴシック" panose="020B0600070205080204" pitchFamily="50" charset="-128"/>
            </a:rPr>
            <a:t>2,759</a:t>
          </a:r>
          <a:r>
            <a:rPr kumimoji="1" lang="ja-JP" altLang="en-US" sz="1300">
              <a:latin typeface="ＭＳ Ｐゴシック" panose="020B0600070205080204" pitchFamily="50" charset="-128"/>
              <a:ea typeface="ＭＳ Ｐゴシック" panose="020B0600070205080204" pitchFamily="50" charset="-128"/>
            </a:rPr>
            <a:t>円高い数値となっている。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民生費は、住民税非課税世帯等臨時特別給付金を実施しているが、前年度から</a:t>
          </a:r>
          <a:r>
            <a:rPr kumimoji="1" lang="en-US" altLang="ja-JP" sz="1300">
              <a:latin typeface="ＭＳ Ｐゴシック" panose="020B0600070205080204" pitchFamily="50" charset="-128"/>
              <a:ea typeface="ＭＳ Ｐゴシック" panose="020B0600070205080204" pitchFamily="50" charset="-128"/>
            </a:rPr>
            <a:t>2,930</a:t>
          </a:r>
          <a:r>
            <a:rPr kumimoji="1" lang="ja-JP" altLang="en-US" sz="1300">
              <a:latin typeface="ＭＳ Ｐゴシック" panose="020B0600070205080204" pitchFamily="50" charset="-128"/>
              <a:ea typeface="ＭＳ Ｐゴシック" panose="020B0600070205080204" pitchFamily="50" charset="-128"/>
            </a:rPr>
            <a:t>円減少した。類似団体内平均値については</a:t>
          </a:r>
          <a:r>
            <a:rPr kumimoji="1" lang="en-US" altLang="ja-JP" sz="1300">
              <a:latin typeface="ＭＳ Ｐゴシック" panose="020B0600070205080204" pitchFamily="50" charset="-128"/>
              <a:ea typeface="ＭＳ Ｐゴシック" panose="020B0600070205080204" pitchFamily="50" charset="-128"/>
            </a:rPr>
            <a:t>23,832</a:t>
          </a:r>
          <a:r>
            <a:rPr kumimoji="1" lang="ja-JP" altLang="en-US" sz="1300">
              <a:latin typeface="ＭＳ Ｐゴシック" panose="020B0600070205080204" pitchFamily="50" charset="-128"/>
              <a:ea typeface="ＭＳ Ｐゴシック" panose="020B0600070205080204" pitchFamily="50" charset="-128"/>
            </a:rPr>
            <a:t>円上回っている。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類似団体内平均値より高い数値が前年度より多くなっているため事業規模の見直しを行い、財政の健全化を図りたい。</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鹿児島県与論町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財政調整基金残高は、前年度比で標準財政規模に対する財政調整基金の残高の比率が</a:t>
          </a:r>
          <a:r>
            <a:rPr kumimoji="1" lang="en-US" altLang="ja-JP" sz="1400">
              <a:latin typeface="ＭＳ ゴシック" pitchFamily="49" charset="-128"/>
              <a:ea typeface="ＭＳ ゴシック" pitchFamily="49" charset="-128"/>
            </a:rPr>
            <a:t>2.86</a:t>
          </a:r>
          <a:r>
            <a:rPr kumimoji="1" lang="ja-JP" altLang="en-US" sz="1400">
              <a:latin typeface="ＭＳ ゴシック" pitchFamily="49" charset="-128"/>
              <a:ea typeface="ＭＳ ゴシック" pitchFamily="49" charset="-128"/>
            </a:rPr>
            <a:t>ポイント増加しており、実質収支額については</a:t>
          </a:r>
          <a:r>
            <a:rPr kumimoji="1" lang="en-US" altLang="ja-JP" sz="1400">
              <a:latin typeface="ＭＳ ゴシック" pitchFamily="49" charset="-128"/>
              <a:ea typeface="ＭＳ ゴシック" pitchFamily="49" charset="-128"/>
            </a:rPr>
            <a:t>2.89</a:t>
          </a:r>
          <a:r>
            <a:rPr kumimoji="1" lang="ja-JP" altLang="en-US" sz="1400">
              <a:latin typeface="ＭＳ ゴシック" pitchFamily="49" charset="-128"/>
              <a:ea typeface="ＭＳ ゴシック" pitchFamily="49" charset="-128"/>
            </a:rPr>
            <a:t>ポイント減少した。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財政調整基金からの取崩しが減少したことにより、実質単年度収支が</a:t>
          </a:r>
          <a:r>
            <a:rPr kumimoji="1" lang="en-US" altLang="ja-JP" sz="1400">
              <a:latin typeface="ＭＳ ゴシック" pitchFamily="49" charset="-128"/>
              <a:ea typeface="ＭＳ ゴシック" pitchFamily="49" charset="-128"/>
            </a:rPr>
            <a:t>5.79</a:t>
          </a:r>
          <a:r>
            <a:rPr kumimoji="1" lang="ja-JP" altLang="en-US" sz="1400">
              <a:latin typeface="ＭＳ ゴシック" pitchFamily="49" charset="-128"/>
              <a:ea typeface="ＭＳ ゴシック" pitchFamily="49" charset="-128"/>
            </a:rPr>
            <a:t>ポイント良化した。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今後も公共施設の更新整備や、民生費の増大による財政調整基金の取崩しが想定されるため、既存事業の見直しを行い経費削減・財政の健全化に努める。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鹿児島県与論町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令和２年度に赤字となっていた国民健康保険特別会計（事業勘定）については、</a:t>
          </a:r>
          <a:r>
            <a:rPr kumimoji="1" lang="en-US" altLang="ja-JP" sz="1400">
              <a:latin typeface="ＭＳ ゴシック" pitchFamily="49" charset="-128"/>
              <a:ea typeface="ＭＳ ゴシック" pitchFamily="49" charset="-128"/>
            </a:rPr>
            <a:t>0.77</a:t>
          </a:r>
          <a:r>
            <a:rPr kumimoji="1" lang="ja-JP" altLang="en-US" sz="1400">
              <a:latin typeface="ＭＳ ゴシック" pitchFamily="49" charset="-128"/>
              <a:ea typeface="ＭＳ ゴシック" pitchFamily="49" charset="-128"/>
            </a:rPr>
            <a:t>％となり昨年度同様赤字を避けており、赤字会計はなかった。介護保険特別会計については前年度比</a:t>
          </a:r>
          <a:r>
            <a:rPr kumimoji="1" lang="en-US" altLang="ja-JP" sz="1400">
              <a:latin typeface="ＭＳ ゴシック" pitchFamily="49" charset="-128"/>
              <a:ea typeface="ＭＳ ゴシック" pitchFamily="49" charset="-128"/>
            </a:rPr>
            <a:t>0.95</a:t>
          </a:r>
          <a:r>
            <a:rPr kumimoji="1" lang="ja-JP" altLang="en-US" sz="1400">
              <a:latin typeface="ＭＳ ゴシック" pitchFamily="49" charset="-128"/>
              <a:ea typeface="ＭＳ ゴシック" pitchFamily="49" charset="-128"/>
            </a:rPr>
            <a:t>ポイント増となり高い数値を維持している。今後もサロン活動の普及等の介護予防事業に努め、ケアプランの点検等を通じた介護給付の適正化に取り組み、介護給付費の抑制に努める。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その他の会計についても事業費の削減に努め、一般会計に依存しない財政運営に努める。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view="pageBreakPreview" zoomScaleNormal="70" zoomScaleSheetLayoutView="100" workbookViewId="0"/>
  </sheetViews>
  <sheetFormatPr defaultColWidth="0" defaultRowHeight="11" zeroHeight="1"/>
  <cols>
    <col min="1" max="11" width="2.08984375" style="180" customWidth="1"/>
    <col min="12" max="12" width="2.26953125" style="180" customWidth="1"/>
    <col min="13" max="17" width="2.36328125" style="180" customWidth="1"/>
    <col min="18" max="119" width="2.08984375" style="180" customWidth="1"/>
    <col min="120" max="16384" width="0" style="180" hidden="1"/>
  </cols>
  <sheetData>
    <row r="1" spans="1:119" ht="33" customHeight="1">
      <c r="B1" s="415" t="s">
        <v>81</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 thickBot="1">
      <c r="B2" s="182" t="s">
        <v>82</v>
      </c>
      <c r="C2" s="182"/>
      <c r="D2" s="183"/>
    </row>
    <row r="3" spans="1:119" ht="18.75" customHeight="1" thickBot="1">
      <c r="A3" s="181"/>
      <c r="B3" s="416" t="s">
        <v>83</v>
      </c>
      <c r="C3" s="417"/>
      <c r="D3" s="417"/>
      <c r="E3" s="418"/>
      <c r="F3" s="418"/>
      <c r="G3" s="418"/>
      <c r="H3" s="418"/>
      <c r="I3" s="418"/>
      <c r="J3" s="418"/>
      <c r="K3" s="418"/>
      <c r="L3" s="418" t="s">
        <v>84</v>
      </c>
      <c r="M3" s="418"/>
      <c r="N3" s="418"/>
      <c r="O3" s="418"/>
      <c r="P3" s="418"/>
      <c r="Q3" s="418"/>
      <c r="R3" s="425"/>
      <c r="S3" s="425"/>
      <c r="T3" s="425"/>
      <c r="U3" s="425"/>
      <c r="V3" s="426"/>
      <c r="W3" s="400" t="s">
        <v>85</v>
      </c>
      <c r="X3" s="401"/>
      <c r="Y3" s="401"/>
      <c r="Z3" s="401"/>
      <c r="AA3" s="401"/>
      <c r="AB3" s="417"/>
      <c r="AC3" s="425" t="s">
        <v>86</v>
      </c>
      <c r="AD3" s="401"/>
      <c r="AE3" s="401"/>
      <c r="AF3" s="401"/>
      <c r="AG3" s="401"/>
      <c r="AH3" s="401"/>
      <c r="AI3" s="401"/>
      <c r="AJ3" s="401"/>
      <c r="AK3" s="401"/>
      <c r="AL3" s="402"/>
      <c r="AM3" s="400" t="s">
        <v>87</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88</v>
      </c>
      <c r="BO3" s="401"/>
      <c r="BP3" s="401"/>
      <c r="BQ3" s="401"/>
      <c r="BR3" s="401"/>
      <c r="BS3" s="401"/>
      <c r="BT3" s="401"/>
      <c r="BU3" s="402"/>
      <c r="BV3" s="400" t="s">
        <v>89</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90</v>
      </c>
      <c r="CU3" s="401"/>
      <c r="CV3" s="401"/>
      <c r="CW3" s="401"/>
      <c r="CX3" s="401"/>
      <c r="CY3" s="401"/>
      <c r="CZ3" s="401"/>
      <c r="DA3" s="402"/>
      <c r="DB3" s="400" t="s">
        <v>91</v>
      </c>
      <c r="DC3" s="401"/>
      <c r="DD3" s="401"/>
      <c r="DE3" s="401"/>
      <c r="DF3" s="401"/>
      <c r="DG3" s="401"/>
      <c r="DH3" s="401"/>
      <c r="DI3" s="402"/>
    </row>
    <row r="4" spans="1:119" ht="18.75" customHeight="1">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92</v>
      </c>
      <c r="AZ4" s="404"/>
      <c r="BA4" s="404"/>
      <c r="BB4" s="404"/>
      <c r="BC4" s="404"/>
      <c r="BD4" s="404"/>
      <c r="BE4" s="404"/>
      <c r="BF4" s="404"/>
      <c r="BG4" s="404"/>
      <c r="BH4" s="404"/>
      <c r="BI4" s="404"/>
      <c r="BJ4" s="404"/>
      <c r="BK4" s="404"/>
      <c r="BL4" s="404"/>
      <c r="BM4" s="405"/>
      <c r="BN4" s="406">
        <v>6128544</v>
      </c>
      <c r="BO4" s="407"/>
      <c r="BP4" s="407"/>
      <c r="BQ4" s="407"/>
      <c r="BR4" s="407"/>
      <c r="BS4" s="407"/>
      <c r="BT4" s="407"/>
      <c r="BU4" s="408"/>
      <c r="BV4" s="406">
        <v>5764465</v>
      </c>
      <c r="BW4" s="407"/>
      <c r="BX4" s="407"/>
      <c r="BY4" s="407"/>
      <c r="BZ4" s="407"/>
      <c r="CA4" s="407"/>
      <c r="CB4" s="407"/>
      <c r="CC4" s="408"/>
      <c r="CD4" s="409" t="s">
        <v>93</v>
      </c>
      <c r="CE4" s="410"/>
      <c r="CF4" s="410"/>
      <c r="CG4" s="410"/>
      <c r="CH4" s="410"/>
      <c r="CI4" s="410"/>
      <c r="CJ4" s="410"/>
      <c r="CK4" s="410"/>
      <c r="CL4" s="410"/>
      <c r="CM4" s="410"/>
      <c r="CN4" s="410"/>
      <c r="CO4" s="410"/>
      <c r="CP4" s="410"/>
      <c r="CQ4" s="410"/>
      <c r="CR4" s="410"/>
      <c r="CS4" s="411"/>
      <c r="CT4" s="412">
        <v>3.9</v>
      </c>
      <c r="CU4" s="413"/>
      <c r="CV4" s="413"/>
      <c r="CW4" s="413"/>
      <c r="CX4" s="413"/>
      <c r="CY4" s="413"/>
      <c r="CZ4" s="413"/>
      <c r="DA4" s="414"/>
      <c r="DB4" s="412">
        <v>6.8</v>
      </c>
      <c r="DC4" s="413"/>
      <c r="DD4" s="413"/>
      <c r="DE4" s="413"/>
      <c r="DF4" s="413"/>
      <c r="DG4" s="413"/>
      <c r="DH4" s="413"/>
      <c r="DI4" s="414"/>
    </row>
    <row r="5" spans="1:119" ht="18.75" customHeight="1">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94</v>
      </c>
      <c r="AN5" s="473"/>
      <c r="AO5" s="473"/>
      <c r="AP5" s="473"/>
      <c r="AQ5" s="473"/>
      <c r="AR5" s="473"/>
      <c r="AS5" s="473"/>
      <c r="AT5" s="474"/>
      <c r="AU5" s="475" t="s">
        <v>95</v>
      </c>
      <c r="AV5" s="476"/>
      <c r="AW5" s="476"/>
      <c r="AX5" s="476"/>
      <c r="AY5" s="477" t="s">
        <v>96</v>
      </c>
      <c r="AZ5" s="478"/>
      <c r="BA5" s="478"/>
      <c r="BB5" s="478"/>
      <c r="BC5" s="478"/>
      <c r="BD5" s="478"/>
      <c r="BE5" s="478"/>
      <c r="BF5" s="478"/>
      <c r="BG5" s="478"/>
      <c r="BH5" s="478"/>
      <c r="BI5" s="478"/>
      <c r="BJ5" s="478"/>
      <c r="BK5" s="478"/>
      <c r="BL5" s="478"/>
      <c r="BM5" s="479"/>
      <c r="BN5" s="443">
        <v>5893042</v>
      </c>
      <c r="BO5" s="444"/>
      <c r="BP5" s="444"/>
      <c r="BQ5" s="444"/>
      <c r="BR5" s="444"/>
      <c r="BS5" s="444"/>
      <c r="BT5" s="444"/>
      <c r="BU5" s="445"/>
      <c r="BV5" s="443">
        <v>5438900</v>
      </c>
      <c r="BW5" s="444"/>
      <c r="BX5" s="444"/>
      <c r="BY5" s="444"/>
      <c r="BZ5" s="444"/>
      <c r="CA5" s="444"/>
      <c r="CB5" s="444"/>
      <c r="CC5" s="445"/>
      <c r="CD5" s="446" t="s">
        <v>97</v>
      </c>
      <c r="CE5" s="447"/>
      <c r="CF5" s="447"/>
      <c r="CG5" s="447"/>
      <c r="CH5" s="447"/>
      <c r="CI5" s="447"/>
      <c r="CJ5" s="447"/>
      <c r="CK5" s="447"/>
      <c r="CL5" s="447"/>
      <c r="CM5" s="447"/>
      <c r="CN5" s="447"/>
      <c r="CO5" s="447"/>
      <c r="CP5" s="447"/>
      <c r="CQ5" s="447"/>
      <c r="CR5" s="447"/>
      <c r="CS5" s="448"/>
      <c r="CT5" s="440">
        <v>87.3</v>
      </c>
      <c r="CU5" s="441"/>
      <c r="CV5" s="441"/>
      <c r="CW5" s="441"/>
      <c r="CX5" s="441"/>
      <c r="CY5" s="441"/>
      <c r="CZ5" s="441"/>
      <c r="DA5" s="442"/>
      <c r="DB5" s="440">
        <v>86.6</v>
      </c>
      <c r="DC5" s="441"/>
      <c r="DD5" s="441"/>
      <c r="DE5" s="441"/>
      <c r="DF5" s="441"/>
      <c r="DG5" s="441"/>
      <c r="DH5" s="441"/>
      <c r="DI5" s="442"/>
    </row>
    <row r="6" spans="1:119" ht="18.75" customHeight="1">
      <c r="A6" s="181"/>
      <c r="B6" s="449" t="s">
        <v>98</v>
      </c>
      <c r="C6" s="450"/>
      <c r="D6" s="450"/>
      <c r="E6" s="451"/>
      <c r="F6" s="451"/>
      <c r="G6" s="451"/>
      <c r="H6" s="451"/>
      <c r="I6" s="451"/>
      <c r="J6" s="451"/>
      <c r="K6" s="451"/>
      <c r="L6" s="451" t="s">
        <v>99</v>
      </c>
      <c r="M6" s="451"/>
      <c r="N6" s="451"/>
      <c r="O6" s="451"/>
      <c r="P6" s="451"/>
      <c r="Q6" s="451"/>
      <c r="R6" s="455"/>
      <c r="S6" s="455"/>
      <c r="T6" s="455"/>
      <c r="U6" s="455"/>
      <c r="V6" s="456"/>
      <c r="W6" s="459" t="s">
        <v>100</v>
      </c>
      <c r="X6" s="460"/>
      <c r="Y6" s="460"/>
      <c r="Z6" s="460"/>
      <c r="AA6" s="460"/>
      <c r="AB6" s="450"/>
      <c r="AC6" s="463" t="s">
        <v>101</v>
      </c>
      <c r="AD6" s="464"/>
      <c r="AE6" s="464"/>
      <c r="AF6" s="464"/>
      <c r="AG6" s="464"/>
      <c r="AH6" s="464"/>
      <c r="AI6" s="464"/>
      <c r="AJ6" s="464"/>
      <c r="AK6" s="464"/>
      <c r="AL6" s="465"/>
      <c r="AM6" s="472" t="s">
        <v>102</v>
      </c>
      <c r="AN6" s="473"/>
      <c r="AO6" s="473"/>
      <c r="AP6" s="473"/>
      <c r="AQ6" s="473"/>
      <c r="AR6" s="473"/>
      <c r="AS6" s="473"/>
      <c r="AT6" s="474"/>
      <c r="AU6" s="475" t="s">
        <v>95</v>
      </c>
      <c r="AV6" s="476"/>
      <c r="AW6" s="476"/>
      <c r="AX6" s="476"/>
      <c r="AY6" s="477" t="s">
        <v>103</v>
      </c>
      <c r="AZ6" s="478"/>
      <c r="BA6" s="478"/>
      <c r="BB6" s="478"/>
      <c r="BC6" s="478"/>
      <c r="BD6" s="478"/>
      <c r="BE6" s="478"/>
      <c r="BF6" s="478"/>
      <c r="BG6" s="478"/>
      <c r="BH6" s="478"/>
      <c r="BI6" s="478"/>
      <c r="BJ6" s="478"/>
      <c r="BK6" s="478"/>
      <c r="BL6" s="478"/>
      <c r="BM6" s="479"/>
      <c r="BN6" s="443">
        <v>235502</v>
      </c>
      <c r="BO6" s="444"/>
      <c r="BP6" s="444"/>
      <c r="BQ6" s="444"/>
      <c r="BR6" s="444"/>
      <c r="BS6" s="444"/>
      <c r="BT6" s="444"/>
      <c r="BU6" s="445"/>
      <c r="BV6" s="443">
        <v>325565</v>
      </c>
      <c r="BW6" s="444"/>
      <c r="BX6" s="444"/>
      <c r="BY6" s="444"/>
      <c r="BZ6" s="444"/>
      <c r="CA6" s="444"/>
      <c r="CB6" s="444"/>
      <c r="CC6" s="445"/>
      <c r="CD6" s="446" t="s">
        <v>104</v>
      </c>
      <c r="CE6" s="447"/>
      <c r="CF6" s="447"/>
      <c r="CG6" s="447"/>
      <c r="CH6" s="447"/>
      <c r="CI6" s="447"/>
      <c r="CJ6" s="447"/>
      <c r="CK6" s="447"/>
      <c r="CL6" s="447"/>
      <c r="CM6" s="447"/>
      <c r="CN6" s="447"/>
      <c r="CO6" s="447"/>
      <c r="CP6" s="447"/>
      <c r="CQ6" s="447"/>
      <c r="CR6" s="447"/>
      <c r="CS6" s="448"/>
      <c r="CT6" s="480">
        <v>88</v>
      </c>
      <c r="CU6" s="481"/>
      <c r="CV6" s="481"/>
      <c r="CW6" s="481"/>
      <c r="CX6" s="481"/>
      <c r="CY6" s="481"/>
      <c r="CZ6" s="481"/>
      <c r="DA6" s="482"/>
      <c r="DB6" s="480">
        <v>89.4</v>
      </c>
      <c r="DC6" s="481"/>
      <c r="DD6" s="481"/>
      <c r="DE6" s="481"/>
      <c r="DF6" s="481"/>
      <c r="DG6" s="481"/>
      <c r="DH6" s="481"/>
      <c r="DI6" s="482"/>
    </row>
    <row r="7" spans="1:119" ht="18.75" customHeight="1">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105</v>
      </c>
      <c r="AN7" s="473"/>
      <c r="AO7" s="473"/>
      <c r="AP7" s="473"/>
      <c r="AQ7" s="473"/>
      <c r="AR7" s="473"/>
      <c r="AS7" s="473"/>
      <c r="AT7" s="474"/>
      <c r="AU7" s="475" t="s">
        <v>106</v>
      </c>
      <c r="AV7" s="476"/>
      <c r="AW7" s="476"/>
      <c r="AX7" s="476"/>
      <c r="AY7" s="477" t="s">
        <v>107</v>
      </c>
      <c r="AZ7" s="478"/>
      <c r="BA7" s="478"/>
      <c r="BB7" s="478"/>
      <c r="BC7" s="478"/>
      <c r="BD7" s="478"/>
      <c r="BE7" s="478"/>
      <c r="BF7" s="478"/>
      <c r="BG7" s="478"/>
      <c r="BH7" s="478"/>
      <c r="BI7" s="478"/>
      <c r="BJ7" s="478"/>
      <c r="BK7" s="478"/>
      <c r="BL7" s="478"/>
      <c r="BM7" s="479"/>
      <c r="BN7" s="443">
        <v>115277</v>
      </c>
      <c r="BO7" s="444"/>
      <c r="BP7" s="444"/>
      <c r="BQ7" s="444"/>
      <c r="BR7" s="444"/>
      <c r="BS7" s="444"/>
      <c r="BT7" s="444"/>
      <c r="BU7" s="445"/>
      <c r="BV7" s="443">
        <v>119954</v>
      </c>
      <c r="BW7" s="444"/>
      <c r="BX7" s="444"/>
      <c r="BY7" s="444"/>
      <c r="BZ7" s="444"/>
      <c r="CA7" s="444"/>
      <c r="CB7" s="444"/>
      <c r="CC7" s="445"/>
      <c r="CD7" s="446" t="s">
        <v>108</v>
      </c>
      <c r="CE7" s="447"/>
      <c r="CF7" s="447"/>
      <c r="CG7" s="447"/>
      <c r="CH7" s="447"/>
      <c r="CI7" s="447"/>
      <c r="CJ7" s="447"/>
      <c r="CK7" s="447"/>
      <c r="CL7" s="447"/>
      <c r="CM7" s="447"/>
      <c r="CN7" s="447"/>
      <c r="CO7" s="447"/>
      <c r="CP7" s="447"/>
      <c r="CQ7" s="447"/>
      <c r="CR7" s="447"/>
      <c r="CS7" s="448"/>
      <c r="CT7" s="443">
        <v>3052351</v>
      </c>
      <c r="CU7" s="444"/>
      <c r="CV7" s="444"/>
      <c r="CW7" s="444"/>
      <c r="CX7" s="444"/>
      <c r="CY7" s="444"/>
      <c r="CZ7" s="444"/>
      <c r="DA7" s="445"/>
      <c r="DB7" s="443">
        <v>3011260</v>
      </c>
      <c r="DC7" s="444"/>
      <c r="DD7" s="444"/>
      <c r="DE7" s="444"/>
      <c r="DF7" s="444"/>
      <c r="DG7" s="444"/>
      <c r="DH7" s="444"/>
      <c r="DI7" s="445"/>
    </row>
    <row r="8" spans="1:119" ht="18.75" customHeight="1" thickBot="1">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109</v>
      </c>
      <c r="AN8" s="473"/>
      <c r="AO8" s="473"/>
      <c r="AP8" s="473"/>
      <c r="AQ8" s="473"/>
      <c r="AR8" s="473"/>
      <c r="AS8" s="473"/>
      <c r="AT8" s="474"/>
      <c r="AU8" s="475" t="s">
        <v>110</v>
      </c>
      <c r="AV8" s="476"/>
      <c r="AW8" s="476"/>
      <c r="AX8" s="476"/>
      <c r="AY8" s="477" t="s">
        <v>111</v>
      </c>
      <c r="AZ8" s="478"/>
      <c r="BA8" s="478"/>
      <c r="BB8" s="478"/>
      <c r="BC8" s="478"/>
      <c r="BD8" s="478"/>
      <c r="BE8" s="478"/>
      <c r="BF8" s="478"/>
      <c r="BG8" s="478"/>
      <c r="BH8" s="478"/>
      <c r="BI8" s="478"/>
      <c r="BJ8" s="478"/>
      <c r="BK8" s="478"/>
      <c r="BL8" s="478"/>
      <c r="BM8" s="479"/>
      <c r="BN8" s="443">
        <v>120225</v>
      </c>
      <c r="BO8" s="444"/>
      <c r="BP8" s="444"/>
      <c r="BQ8" s="444"/>
      <c r="BR8" s="444"/>
      <c r="BS8" s="444"/>
      <c r="BT8" s="444"/>
      <c r="BU8" s="445"/>
      <c r="BV8" s="443">
        <v>205611</v>
      </c>
      <c r="BW8" s="444"/>
      <c r="BX8" s="444"/>
      <c r="BY8" s="444"/>
      <c r="BZ8" s="444"/>
      <c r="CA8" s="444"/>
      <c r="CB8" s="444"/>
      <c r="CC8" s="445"/>
      <c r="CD8" s="446" t="s">
        <v>112</v>
      </c>
      <c r="CE8" s="447"/>
      <c r="CF8" s="447"/>
      <c r="CG8" s="447"/>
      <c r="CH8" s="447"/>
      <c r="CI8" s="447"/>
      <c r="CJ8" s="447"/>
      <c r="CK8" s="447"/>
      <c r="CL8" s="447"/>
      <c r="CM8" s="447"/>
      <c r="CN8" s="447"/>
      <c r="CO8" s="447"/>
      <c r="CP8" s="447"/>
      <c r="CQ8" s="447"/>
      <c r="CR8" s="447"/>
      <c r="CS8" s="448"/>
      <c r="CT8" s="483">
        <v>0.15</v>
      </c>
      <c r="CU8" s="484"/>
      <c r="CV8" s="484"/>
      <c r="CW8" s="484"/>
      <c r="CX8" s="484"/>
      <c r="CY8" s="484"/>
      <c r="CZ8" s="484"/>
      <c r="DA8" s="485"/>
      <c r="DB8" s="483">
        <v>0.15</v>
      </c>
      <c r="DC8" s="484"/>
      <c r="DD8" s="484"/>
      <c r="DE8" s="484"/>
      <c r="DF8" s="484"/>
      <c r="DG8" s="484"/>
      <c r="DH8" s="484"/>
      <c r="DI8" s="485"/>
    </row>
    <row r="9" spans="1:119" ht="18.75" customHeight="1" thickBot="1">
      <c r="A9" s="181"/>
      <c r="B9" s="437" t="s">
        <v>113</v>
      </c>
      <c r="C9" s="438"/>
      <c r="D9" s="438"/>
      <c r="E9" s="438"/>
      <c r="F9" s="438"/>
      <c r="G9" s="438"/>
      <c r="H9" s="438"/>
      <c r="I9" s="438"/>
      <c r="J9" s="438"/>
      <c r="K9" s="486"/>
      <c r="L9" s="487" t="s">
        <v>114</v>
      </c>
      <c r="M9" s="488"/>
      <c r="N9" s="488"/>
      <c r="O9" s="488"/>
      <c r="P9" s="488"/>
      <c r="Q9" s="489"/>
      <c r="R9" s="490">
        <v>5115</v>
      </c>
      <c r="S9" s="491"/>
      <c r="T9" s="491"/>
      <c r="U9" s="491"/>
      <c r="V9" s="492"/>
      <c r="W9" s="400" t="s">
        <v>115</v>
      </c>
      <c r="X9" s="401"/>
      <c r="Y9" s="401"/>
      <c r="Z9" s="401"/>
      <c r="AA9" s="401"/>
      <c r="AB9" s="401"/>
      <c r="AC9" s="401"/>
      <c r="AD9" s="401"/>
      <c r="AE9" s="401"/>
      <c r="AF9" s="401"/>
      <c r="AG9" s="401"/>
      <c r="AH9" s="401"/>
      <c r="AI9" s="401"/>
      <c r="AJ9" s="401"/>
      <c r="AK9" s="401"/>
      <c r="AL9" s="402"/>
      <c r="AM9" s="472" t="s">
        <v>116</v>
      </c>
      <c r="AN9" s="473"/>
      <c r="AO9" s="473"/>
      <c r="AP9" s="473"/>
      <c r="AQ9" s="473"/>
      <c r="AR9" s="473"/>
      <c r="AS9" s="473"/>
      <c r="AT9" s="474"/>
      <c r="AU9" s="475" t="s">
        <v>95</v>
      </c>
      <c r="AV9" s="476"/>
      <c r="AW9" s="476"/>
      <c r="AX9" s="476"/>
      <c r="AY9" s="477" t="s">
        <v>117</v>
      </c>
      <c r="AZ9" s="478"/>
      <c r="BA9" s="478"/>
      <c r="BB9" s="478"/>
      <c r="BC9" s="478"/>
      <c r="BD9" s="478"/>
      <c r="BE9" s="478"/>
      <c r="BF9" s="478"/>
      <c r="BG9" s="478"/>
      <c r="BH9" s="478"/>
      <c r="BI9" s="478"/>
      <c r="BJ9" s="478"/>
      <c r="BK9" s="478"/>
      <c r="BL9" s="478"/>
      <c r="BM9" s="479"/>
      <c r="BN9" s="443">
        <v>-85386</v>
      </c>
      <c r="BO9" s="444"/>
      <c r="BP9" s="444"/>
      <c r="BQ9" s="444"/>
      <c r="BR9" s="444"/>
      <c r="BS9" s="444"/>
      <c r="BT9" s="444"/>
      <c r="BU9" s="445"/>
      <c r="BV9" s="443">
        <v>-129394</v>
      </c>
      <c r="BW9" s="444"/>
      <c r="BX9" s="444"/>
      <c r="BY9" s="444"/>
      <c r="BZ9" s="444"/>
      <c r="CA9" s="444"/>
      <c r="CB9" s="444"/>
      <c r="CC9" s="445"/>
      <c r="CD9" s="446" t="s">
        <v>118</v>
      </c>
      <c r="CE9" s="447"/>
      <c r="CF9" s="447"/>
      <c r="CG9" s="447"/>
      <c r="CH9" s="447"/>
      <c r="CI9" s="447"/>
      <c r="CJ9" s="447"/>
      <c r="CK9" s="447"/>
      <c r="CL9" s="447"/>
      <c r="CM9" s="447"/>
      <c r="CN9" s="447"/>
      <c r="CO9" s="447"/>
      <c r="CP9" s="447"/>
      <c r="CQ9" s="447"/>
      <c r="CR9" s="447"/>
      <c r="CS9" s="448"/>
      <c r="CT9" s="440">
        <v>17.399999999999999</v>
      </c>
      <c r="CU9" s="441"/>
      <c r="CV9" s="441"/>
      <c r="CW9" s="441"/>
      <c r="CX9" s="441"/>
      <c r="CY9" s="441"/>
      <c r="CZ9" s="441"/>
      <c r="DA9" s="442"/>
      <c r="DB9" s="440">
        <v>16.5</v>
      </c>
      <c r="DC9" s="441"/>
      <c r="DD9" s="441"/>
      <c r="DE9" s="441"/>
      <c r="DF9" s="441"/>
      <c r="DG9" s="441"/>
      <c r="DH9" s="441"/>
      <c r="DI9" s="442"/>
    </row>
    <row r="10" spans="1:119" ht="18.75" customHeight="1" thickBot="1">
      <c r="A10" s="181"/>
      <c r="B10" s="437"/>
      <c r="C10" s="438"/>
      <c r="D10" s="438"/>
      <c r="E10" s="438"/>
      <c r="F10" s="438"/>
      <c r="G10" s="438"/>
      <c r="H10" s="438"/>
      <c r="I10" s="438"/>
      <c r="J10" s="438"/>
      <c r="K10" s="486"/>
      <c r="L10" s="493" t="s">
        <v>119</v>
      </c>
      <c r="M10" s="473"/>
      <c r="N10" s="473"/>
      <c r="O10" s="473"/>
      <c r="P10" s="473"/>
      <c r="Q10" s="474"/>
      <c r="R10" s="494">
        <v>5186</v>
      </c>
      <c r="S10" s="495"/>
      <c r="T10" s="495"/>
      <c r="U10" s="495"/>
      <c r="V10" s="496"/>
      <c r="W10" s="431"/>
      <c r="X10" s="432"/>
      <c r="Y10" s="432"/>
      <c r="Z10" s="432"/>
      <c r="AA10" s="432"/>
      <c r="AB10" s="432"/>
      <c r="AC10" s="432"/>
      <c r="AD10" s="432"/>
      <c r="AE10" s="432"/>
      <c r="AF10" s="432"/>
      <c r="AG10" s="432"/>
      <c r="AH10" s="432"/>
      <c r="AI10" s="432"/>
      <c r="AJ10" s="432"/>
      <c r="AK10" s="432"/>
      <c r="AL10" s="435"/>
      <c r="AM10" s="472" t="s">
        <v>120</v>
      </c>
      <c r="AN10" s="473"/>
      <c r="AO10" s="473"/>
      <c r="AP10" s="473"/>
      <c r="AQ10" s="473"/>
      <c r="AR10" s="473"/>
      <c r="AS10" s="473"/>
      <c r="AT10" s="474"/>
      <c r="AU10" s="475" t="s">
        <v>121</v>
      </c>
      <c r="AV10" s="476"/>
      <c r="AW10" s="476"/>
      <c r="AX10" s="476"/>
      <c r="AY10" s="477" t="s">
        <v>122</v>
      </c>
      <c r="AZ10" s="478"/>
      <c r="BA10" s="478"/>
      <c r="BB10" s="478"/>
      <c r="BC10" s="478"/>
      <c r="BD10" s="478"/>
      <c r="BE10" s="478"/>
      <c r="BF10" s="478"/>
      <c r="BG10" s="478"/>
      <c r="BH10" s="478"/>
      <c r="BI10" s="478"/>
      <c r="BJ10" s="478"/>
      <c r="BK10" s="478"/>
      <c r="BL10" s="478"/>
      <c r="BM10" s="479"/>
      <c r="BN10" s="443">
        <v>21</v>
      </c>
      <c r="BO10" s="444"/>
      <c r="BP10" s="444"/>
      <c r="BQ10" s="444"/>
      <c r="BR10" s="444"/>
      <c r="BS10" s="444"/>
      <c r="BT10" s="444"/>
      <c r="BU10" s="445"/>
      <c r="BV10" s="443">
        <v>88</v>
      </c>
      <c r="BW10" s="444"/>
      <c r="BX10" s="444"/>
      <c r="BY10" s="444"/>
      <c r="BZ10" s="444"/>
      <c r="CA10" s="444"/>
      <c r="CB10" s="444"/>
      <c r="CC10" s="445"/>
      <c r="CD10" s="184" t="s">
        <v>123</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c r="A11" s="181"/>
      <c r="B11" s="437"/>
      <c r="C11" s="438"/>
      <c r="D11" s="438"/>
      <c r="E11" s="438"/>
      <c r="F11" s="438"/>
      <c r="G11" s="438"/>
      <c r="H11" s="438"/>
      <c r="I11" s="438"/>
      <c r="J11" s="438"/>
      <c r="K11" s="486"/>
      <c r="L11" s="497" t="s">
        <v>124</v>
      </c>
      <c r="M11" s="498"/>
      <c r="N11" s="498"/>
      <c r="O11" s="498"/>
      <c r="P11" s="498"/>
      <c r="Q11" s="499"/>
      <c r="R11" s="500" t="s">
        <v>125</v>
      </c>
      <c r="S11" s="501"/>
      <c r="T11" s="501"/>
      <c r="U11" s="501"/>
      <c r="V11" s="502"/>
      <c r="W11" s="431"/>
      <c r="X11" s="432"/>
      <c r="Y11" s="432"/>
      <c r="Z11" s="432"/>
      <c r="AA11" s="432"/>
      <c r="AB11" s="432"/>
      <c r="AC11" s="432"/>
      <c r="AD11" s="432"/>
      <c r="AE11" s="432"/>
      <c r="AF11" s="432"/>
      <c r="AG11" s="432"/>
      <c r="AH11" s="432"/>
      <c r="AI11" s="432"/>
      <c r="AJ11" s="432"/>
      <c r="AK11" s="432"/>
      <c r="AL11" s="435"/>
      <c r="AM11" s="472" t="s">
        <v>126</v>
      </c>
      <c r="AN11" s="473"/>
      <c r="AO11" s="473"/>
      <c r="AP11" s="473"/>
      <c r="AQ11" s="473"/>
      <c r="AR11" s="473"/>
      <c r="AS11" s="473"/>
      <c r="AT11" s="474"/>
      <c r="AU11" s="475" t="s">
        <v>110</v>
      </c>
      <c r="AV11" s="476"/>
      <c r="AW11" s="476"/>
      <c r="AX11" s="476"/>
      <c r="AY11" s="477" t="s">
        <v>127</v>
      </c>
      <c r="AZ11" s="478"/>
      <c r="BA11" s="478"/>
      <c r="BB11" s="478"/>
      <c r="BC11" s="478"/>
      <c r="BD11" s="478"/>
      <c r="BE11" s="478"/>
      <c r="BF11" s="478"/>
      <c r="BG11" s="478"/>
      <c r="BH11" s="478"/>
      <c r="BI11" s="478"/>
      <c r="BJ11" s="478"/>
      <c r="BK11" s="478"/>
      <c r="BL11" s="478"/>
      <c r="BM11" s="479"/>
      <c r="BN11" s="443">
        <v>0</v>
      </c>
      <c r="BO11" s="444"/>
      <c r="BP11" s="444"/>
      <c r="BQ11" s="444"/>
      <c r="BR11" s="444"/>
      <c r="BS11" s="444"/>
      <c r="BT11" s="444"/>
      <c r="BU11" s="445"/>
      <c r="BV11" s="443">
        <v>0</v>
      </c>
      <c r="BW11" s="444"/>
      <c r="BX11" s="444"/>
      <c r="BY11" s="444"/>
      <c r="BZ11" s="444"/>
      <c r="CA11" s="444"/>
      <c r="CB11" s="444"/>
      <c r="CC11" s="445"/>
      <c r="CD11" s="446" t="s">
        <v>128</v>
      </c>
      <c r="CE11" s="447"/>
      <c r="CF11" s="447"/>
      <c r="CG11" s="447"/>
      <c r="CH11" s="447"/>
      <c r="CI11" s="447"/>
      <c r="CJ11" s="447"/>
      <c r="CK11" s="447"/>
      <c r="CL11" s="447"/>
      <c r="CM11" s="447"/>
      <c r="CN11" s="447"/>
      <c r="CO11" s="447"/>
      <c r="CP11" s="447"/>
      <c r="CQ11" s="447"/>
      <c r="CR11" s="447"/>
      <c r="CS11" s="448"/>
      <c r="CT11" s="483" t="s">
        <v>129</v>
      </c>
      <c r="CU11" s="484"/>
      <c r="CV11" s="484"/>
      <c r="CW11" s="484"/>
      <c r="CX11" s="484"/>
      <c r="CY11" s="484"/>
      <c r="CZ11" s="484"/>
      <c r="DA11" s="485"/>
      <c r="DB11" s="483" t="s">
        <v>130</v>
      </c>
      <c r="DC11" s="484"/>
      <c r="DD11" s="484"/>
      <c r="DE11" s="484"/>
      <c r="DF11" s="484"/>
      <c r="DG11" s="484"/>
      <c r="DH11" s="484"/>
      <c r="DI11" s="485"/>
    </row>
    <row r="12" spans="1:119" ht="18.75" customHeight="1">
      <c r="A12" s="181"/>
      <c r="B12" s="503" t="s">
        <v>131</v>
      </c>
      <c r="C12" s="504"/>
      <c r="D12" s="504"/>
      <c r="E12" s="504"/>
      <c r="F12" s="504"/>
      <c r="G12" s="504"/>
      <c r="H12" s="504"/>
      <c r="I12" s="504"/>
      <c r="J12" s="504"/>
      <c r="K12" s="505"/>
      <c r="L12" s="512" t="s">
        <v>132</v>
      </c>
      <c r="M12" s="513"/>
      <c r="N12" s="513"/>
      <c r="O12" s="513"/>
      <c r="P12" s="513"/>
      <c r="Q12" s="514"/>
      <c r="R12" s="515">
        <v>5078</v>
      </c>
      <c r="S12" s="516"/>
      <c r="T12" s="516"/>
      <c r="U12" s="516"/>
      <c r="V12" s="517"/>
      <c r="W12" s="518" t="s">
        <v>1</v>
      </c>
      <c r="X12" s="476"/>
      <c r="Y12" s="476"/>
      <c r="Z12" s="476"/>
      <c r="AA12" s="476"/>
      <c r="AB12" s="519"/>
      <c r="AC12" s="520" t="s">
        <v>133</v>
      </c>
      <c r="AD12" s="521"/>
      <c r="AE12" s="521"/>
      <c r="AF12" s="521"/>
      <c r="AG12" s="522"/>
      <c r="AH12" s="520" t="s">
        <v>134</v>
      </c>
      <c r="AI12" s="521"/>
      <c r="AJ12" s="521"/>
      <c r="AK12" s="521"/>
      <c r="AL12" s="523"/>
      <c r="AM12" s="472" t="s">
        <v>135</v>
      </c>
      <c r="AN12" s="473"/>
      <c r="AO12" s="473"/>
      <c r="AP12" s="473"/>
      <c r="AQ12" s="473"/>
      <c r="AR12" s="473"/>
      <c r="AS12" s="473"/>
      <c r="AT12" s="474"/>
      <c r="AU12" s="475" t="s">
        <v>136</v>
      </c>
      <c r="AV12" s="476"/>
      <c r="AW12" s="476"/>
      <c r="AX12" s="476"/>
      <c r="AY12" s="477" t="s">
        <v>137</v>
      </c>
      <c r="AZ12" s="478"/>
      <c r="BA12" s="478"/>
      <c r="BB12" s="478"/>
      <c r="BC12" s="478"/>
      <c r="BD12" s="478"/>
      <c r="BE12" s="478"/>
      <c r="BF12" s="478"/>
      <c r="BG12" s="478"/>
      <c r="BH12" s="478"/>
      <c r="BI12" s="478"/>
      <c r="BJ12" s="478"/>
      <c r="BK12" s="478"/>
      <c r="BL12" s="478"/>
      <c r="BM12" s="479"/>
      <c r="BN12" s="443">
        <v>5</v>
      </c>
      <c r="BO12" s="444"/>
      <c r="BP12" s="444"/>
      <c r="BQ12" s="444"/>
      <c r="BR12" s="444"/>
      <c r="BS12" s="444"/>
      <c r="BT12" s="444"/>
      <c r="BU12" s="445"/>
      <c r="BV12" s="443">
        <v>129479</v>
      </c>
      <c r="BW12" s="444"/>
      <c r="BX12" s="444"/>
      <c r="BY12" s="444"/>
      <c r="BZ12" s="444"/>
      <c r="CA12" s="444"/>
      <c r="CB12" s="444"/>
      <c r="CC12" s="445"/>
      <c r="CD12" s="446" t="s">
        <v>138</v>
      </c>
      <c r="CE12" s="447"/>
      <c r="CF12" s="447"/>
      <c r="CG12" s="447"/>
      <c r="CH12" s="447"/>
      <c r="CI12" s="447"/>
      <c r="CJ12" s="447"/>
      <c r="CK12" s="447"/>
      <c r="CL12" s="447"/>
      <c r="CM12" s="447"/>
      <c r="CN12" s="447"/>
      <c r="CO12" s="447"/>
      <c r="CP12" s="447"/>
      <c r="CQ12" s="447"/>
      <c r="CR12" s="447"/>
      <c r="CS12" s="448"/>
      <c r="CT12" s="483" t="s">
        <v>139</v>
      </c>
      <c r="CU12" s="484"/>
      <c r="CV12" s="484"/>
      <c r="CW12" s="484"/>
      <c r="CX12" s="484"/>
      <c r="CY12" s="484"/>
      <c r="CZ12" s="484"/>
      <c r="DA12" s="485"/>
      <c r="DB12" s="483" t="s">
        <v>130</v>
      </c>
      <c r="DC12" s="484"/>
      <c r="DD12" s="484"/>
      <c r="DE12" s="484"/>
      <c r="DF12" s="484"/>
      <c r="DG12" s="484"/>
      <c r="DH12" s="484"/>
      <c r="DI12" s="485"/>
    </row>
    <row r="13" spans="1:119" ht="18.75" customHeight="1">
      <c r="A13" s="181"/>
      <c r="B13" s="506"/>
      <c r="C13" s="507"/>
      <c r="D13" s="507"/>
      <c r="E13" s="507"/>
      <c r="F13" s="507"/>
      <c r="G13" s="507"/>
      <c r="H13" s="507"/>
      <c r="I13" s="507"/>
      <c r="J13" s="507"/>
      <c r="K13" s="508"/>
      <c r="L13" s="190"/>
      <c r="M13" s="534" t="s">
        <v>140</v>
      </c>
      <c r="N13" s="535"/>
      <c r="O13" s="535"/>
      <c r="P13" s="535"/>
      <c r="Q13" s="536"/>
      <c r="R13" s="527">
        <v>5064</v>
      </c>
      <c r="S13" s="528"/>
      <c r="T13" s="528"/>
      <c r="U13" s="528"/>
      <c r="V13" s="529"/>
      <c r="W13" s="459" t="s">
        <v>141</v>
      </c>
      <c r="X13" s="460"/>
      <c r="Y13" s="460"/>
      <c r="Z13" s="460"/>
      <c r="AA13" s="460"/>
      <c r="AB13" s="450"/>
      <c r="AC13" s="494">
        <v>803</v>
      </c>
      <c r="AD13" s="495"/>
      <c r="AE13" s="495"/>
      <c r="AF13" s="495"/>
      <c r="AG13" s="537"/>
      <c r="AH13" s="494">
        <v>846</v>
      </c>
      <c r="AI13" s="495"/>
      <c r="AJ13" s="495"/>
      <c r="AK13" s="495"/>
      <c r="AL13" s="496"/>
      <c r="AM13" s="472" t="s">
        <v>142</v>
      </c>
      <c r="AN13" s="473"/>
      <c r="AO13" s="473"/>
      <c r="AP13" s="473"/>
      <c r="AQ13" s="473"/>
      <c r="AR13" s="473"/>
      <c r="AS13" s="473"/>
      <c r="AT13" s="474"/>
      <c r="AU13" s="475" t="s">
        <v>143</v>
      </c>
      <c r="AV13" s="476"/>
      <c r="AW13" s="476"/>
      <c r="AX13" s="476"/>
      <c r="AY13" s="477" t="s">
        <v>144</v>
      </c>
      <c r="AZ13" s="478"/>
      <c r="BA13" s="478"/>
      <c r="BB13" s="478"/>
      <c r="BC13" s="478"/>
      <c r="BD13" s="478"/>
      <c r="BE13" s="478"/>
      <c r="BF13" s="478"/>
      <c r="BG13" s="478"/>
      <c r="BH13" s="478"/>
      <c r="BI13" s="478"/>
      <c r="BJ13" s="478"/>
      <c r="BK13" s="478"/>
      <c r="BL13" s="478"/>
      <c r="BM13" s="479"/>
      <c r="BN13" s="443">
        <v>-85370</v>
      </c>
      <c r="BO13" s="444"/>
      <c r="BP13" s="444"/>
      <c r="BQ13" s="444"/>
      <c r="BR13" s="444"/>
      <c r="BS13" s="444"/>
      <c r="BT13" s="444"/>
      <c r="BU13" s="445"/>
      <c r="BV13" s="443">
        <v>-258785</v>
      </c>
      <c r="BW13" s="444"/>
      <c r="BX13" s="444"/>
      <c r="BY13" s="444"/>
      <c r="BZ13" s="444"/>
      <c r="CA13" s="444"/>
      <c r="CB13" s="444"/>
      <c r="CC13" s="445"/>
      <c r="CD13" s="446" t="s">
        <v>145</v>
      </c>
      <c r="CE13" s="447"/>
      <c r="CF13" s="447"/>
      <c r="CG13" s="447"/>
      <c r="CH13" s="447"/>
      <c r="CI13" s="447"/>
      <c r="CJ13" s="447"/>
      <c r="CK13" s="447"/>
      <c r="CL13" s="447"/>
      <c r="CM13" s="447"/>
      <c r="CN13" s="447"/>
      <c r="CO13" s="447"/>
      <c r="CP13" s="447"/>
      <c r="CQ13" s="447"/>
      <c r="CR13" s="447"/>
      <c r="CS13" s="448"/>
      <c r="CT13" s="440">
        <v>9.6</v>
      </c>
      <c r="CU13" s="441"/>
      <c r="CV13" s="441"/>
      <c r="CW13" s="441"/>
      <c r="CX13" s="441"/>
      <c r="CY13" s="441"/>
      <c r="CZ13" s="441"/>
      <c r="DA13" s="442"/>
      <c r="DB13" s="440">
        <v>9.1</v>
      </c>
      <c r="DC13" s="441"/>
      <c r="DD13" s="441"/>
      <c r="DE13" s="441"/>
      <c r="DF13" s="441"/>
      <c r="DG13" s="441"/>
      <c r="DH13" s="441"/>
      <c r="DI13" s="442"/>
    </row>
    <row r="14" spans="1:119" ht="18.75" customHeight="1" thickBot="1">
      <c r="A14" s="181"/>
      <c r="B14" s="506"/>
      <c r="C14" s="507"/>
      <c r="D14" s="507"/>
      <c r="E14" s="507"/>
      <c r="F14" s="507"/>
      <c r="G14" s="507"/>
      <c r="H14" s="507"/>
      <c r="I14" s="507"/>
      <c r="J14" s="507"/>
      <c r="K14" s="508"/>
      <c r="L14" s="524" t="s">
        <v>146</v>
      </c>
      <c r="M14" s="525"/>
      <c r="N14" s="525"/>
      <c r="O14" s="525"/>
      <c r="P14" s="525"/>
      <c r="Q14" s="526"/>
      <c r="R14" s="527">
        <v>5150</v>
      </c>
      <c r="S14" s="528"/>
      <c r="T14" s="528"/>
      <c r="U14" s="528"/>
      <c r="V14" s="529"/>
      <c r="W14" s="433"/>
      <c r="X14" s="434"/>
      <c r="Y14" s="434"/>
      <c r="Z14" s="434"/>
      <c r="AA14" s="434"/>
      <c r="AB14" s="423"/>
      <c r="AC14" s="530">
        <v>28.5</v>
      </c>
      <c r="AD14" s="531"/>
      <c r="AE14" s="531"/>
      <c r="AF14" s="531"/>
      <c r="AG14" s="532"/>
      <c r="AH14" s="530">
        <v>30</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147</v>
      </c>
      <c r="CE14" s="539"/>
      <c r="CF14" s="539"/>
      <c r="CG14" s="539"/>
      <c r="CH14" s="539"/>
      <c r="CI14" s="539"/>
      <c r="CJ14" s="539"/>
      <c r="CK14" s="539"/>
      <c r="CL14" s="539"/>
      <c r="CM14" s="539"/>
      <c r="CN14" s="539"/>
      <c r="CO14" s="539"/>
      <c r="CP14" s="539"/>
      <c r="CQ14" s="539"/>
      <c r="CR14" s="539"/>
      <c r="CS14" s="540"/>
      <c r="CT14" s="541">
        <v>31.5</v>
      </c>
      <c r="CU14" s="542"/>
      <c r="CV14" s="542"/>
      <c r="CW14" s="542"/>
      <c r="CX14" s="542"/>
      <c r="CY14" s="542"/>
      <c r="CZ14" s="542"/>
      <c r="DA14" s="543"/>
      <c r="DB14" s="541">
        <v>9.4</v>
      </c>
      <c r="DC14" s="542"/>
      <c r="DD14" s="542"/>
      <c r="DE14" s="542"/>
      <c r="DF14" s="542"/>
      <c r="DG14" s="542"/>
      <c r="DH14" s="542"/>
      <c r="DI14" s="543"/>
    </row>
    <row r="15" spans="1:119" ht="18.75" customHeight="1">
      <c r="A15" s="181"/>
      <c r="B15" s="506"/>
      <c r="C15" s="507"/>
      <c r="D15" s="507"/>
      <c r="E15" s="507"/>
      <c r="F15" s="507"/>
      <c r="G15" s="507"/>
      <c r="H15" s="507"/>
      <c r="I15" s="507"/>
      <c r="J15" s="507"/>
      <c r="K15" s="508"/>
      <c r="L15" s="190"/>
      <c r="M15" s="534" t="s">
        <v>148</v>
      </c>
      <c r="N15" s="535"/>
      <c r="O15" s="535"/>
      <c r="P15" s="535"/>
      <c r="Q15" s="536"/>
      <c r="R15" s="527">
        <v>5139</v>
      </c>
      <c r="S15" s="528"/>
      <c r="T15" s="528"/>
      <c r="U15" s="528"/>
      <c r="V15" s="529"/>
      <c r="W15" s="459" t="s">
        <v>149</v>
      </c>
      <c r="X15" s="460"/>
      <c r="Y15" s="460"/>
      <c r="Z15" s="460"/>
      <c r="AA15" s="460"/>
      <c r="AB15" s="450"/>
      <c r="AC15" s="494">
        <v>393</v>
      </c>
      <c r="AD15" s="495"/>
      <c r="AE15" s="495"/>
      <c r="AF15" s="495"/>
      <c r="AG15" s="537"/>
      <c r="AH15" s="494">
        <v>410</v>
      </c>
      <c r="AI15" s="495"/>
      <c r="AJ15" s="495"/>
      <c r="AK15" s="495"/>
      <c r="AL15" s="496"/>
      <c r="AM15" s="472"/>
      <c r="AN15" s="473"/>
      <c r="AO15" s="473"/>
      <c r="AP15" s="473"/>
      <c r="AQ15" s="473"/>
      <c r="AR15" s="473"/>
      <c r="AS15" s="473"/>
      <c r="AT15" s="474"/>
      <c r="AU15" s="475"/>
      <c r="AV15" s="476"/>
      <c r="AW15" s="476"/>
      <c r="AX15" s="476"/>
      <c r="AY15" s="403" t="s">
        <v>150</v>
      </c>
      <c r="AZ15" s="404"/>
      <c r="BA15" s="404"/>
      <c r="BB15" s="404"/>
      <c r="BC15" s="404"/>
      <c r="BD15" s="404"/>
      <c r="BE15" s="404"/>
      <c r="BF15" s="404"/>
      <c r="BG15" s="404"/>
      <c r="BH15" s="404"/>
      <c r="BI15" s="404"/>
      <c r="BJ15" s="404"/>
      <c r="BK15" s="404"/>
      <c r="BL15" s="404"/>
      <c r="BM15" s="405"/>
      <c r="BN15" s="406">
        <v>433578</v>
      </c>
      <c r="BO15" s="407"/>
      <c r="BP15" s="407"/>
      <c r="BQ15" s="407"/>
      <c r="BR15" s="407"/>
      <c r="BS15" s="407"/>
      <c r="BT15" s="407"/>
      <c r="BU15" s="408"/>
      <c r="BV15" s="406">
        <v>407935</v>
      </c>
      <c r="BW15" s="407"/>
      <c r="BX15" s="407"/>
      <c r="BY15" s="407"/>
      <c r="BZ15" s="407"/>
      <c r="CA15" s="407"/>
      <c r="CB15" s="407"/>
      <c r="CC15" s="408"/>
      <c r="CD15" s="544" t="s">
        <v>151</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c r="A16" s="181"/>
      <c r="B16" s="506"/>
      <c r="C16" s="507"/>
      <c r="D16" s="507"/>
      <c r="E16" s="507"/>
      <c r="F16" s="507"/>
      <c r="G16" s="507"/>
      <c r="H16" s="507"/>
      <c r="I16" s="507"/>
      <c r="J16" s="507"/>
      <c r="K16" s="508"/>
      <c r="L16" s="524" t="s">
        <v>152</v>
      </c>
      <c r="M16" s="547"/>
      <c r="N16" s="547"/>
      <c r="O16" s="547"/>
      <c r="P16" s="547"/>
      <c r="Q16" s="548"/>
      <c r="R16" s="549" t="s">
        <v>153</v>
      </c>
      <c r="S16" s="550"/>
      <c r="T16" s="550"/>
      <c r="U16" s="550"/>
      <c r="V16" s="551"/>
      <c r="W16" s="433"/>
      <c r="X16" s="434"/>
      <c r="Y16" s="434"/>
      <c r="Z16" s="434"/>
      <c r="AA16" s="434"/>
      <c r="AB16" s="423"/>
      <c r="AC16" s="530">
        <v>13.9</v>
      </c>
      <c r="AD16" s="531"/>
      <c r="AE16" s="531"/>
      <c r="AF16" s="531"/>
      <c r="AG16" s="532"/>
      <c r="AH16" s="530">
        <v>14.5</v>
      </c>
      <c r="AI16" s="531"/>
      <c r="AJ16" s="531"/>
      <c r="AK16" s="531"/>
      <c r="AL16" s="533"/>
      <c r="AM16" s="472"/>
      <c r="AN16" s="473"/>
      <c r="AO16" s="473"/>
      <c r="AP16" s="473"/>
      <c r="AQ16" s="473"/>
      <c r="AR16" s="473"/>
      <c r="AS16" s="473"/>
      <c r="AT16" s="474"/>
      <c r="AU16" s="475"/>
      <c r="AV16" s="476"/>
      <c r="AW16" s="476"/>
      <c r="AX16" s="476"/>
      <c r="AY16" s="477" t="s">
        <v>154</v>
      </c>
      <c r="AZ16" s="478"/>
      <c r="BA16" s="478"/>
      <c r="BB16" s="478"/>
      <c r="BC16" s="478"/>
      <c r="BD16" s="478"/>
      <c r="BE16" s="478"/>
      <c r="BF16" s="478"/>
      <c r="BG16" s="478"/>
      <c r="BH16" s="478"/>
      <c r="BI16" s="478"/>
      <c r="BJ16" s="478"/>
      <c r="BK16" s="478"/>
      <c r="BL16" s="478"/>
      <c r="BM16" s="479"/>
      <c r="BN16" s="443">
        <v>2928232</v>
      </c>
      <c r="BO16" s="444"/>
      <c r="BP16" s="444"/>
      <c r="BQ16" s="444"/>
      <c r="BR16" s="444"/>
      <c r="BS16" s="444"/>
      <c r="BT16" s="444"/>
      <c r="BU16" s="445"/>
      <c r="BV16" s="443">
        <v>2816574</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c r="A17" s="181"/>
      <c r="B17" s="509"/>
      <c r="C17" s="510"/>
      <c r="D17" s="510"/>
      <c r="E17" s="510"/>
      <c r="F17" s="510"/>
      <c r="G17" s="510"/>
      <c r="H17" s="510"/>
      <c r="I17" s="510"/>
      <c r="J17" s="510"/>
      <c r="K17" s="511"/>
      <c r="L17" s="195"/>
      <c r="M17" s="554" t="s">
        <v>155</v>
      </c>
      <c r="N17" s="555"/>
      <c r="O17" s="555"/>
      <c r="P17" s="555"/>
      <c r="Q17" s="556"/>
      <c r="R17" s="549" t="s">
        <v>156</v>
      </c>
      <c r="S17" s="550"/>
      <c r="T17" s="550"/>
      <c r="U17" s="550"/>
      <c r="V17" s="551"/>
      <c r="W17" s="459" t="s">
        <v>157</v>
      </c>
      <c r="X17" s="460"/>
      <c r="Y17" s="460"/>
      <c r="Z17" s="460"/>
      <c r="AA17" s="460"/>
      <c r="AB17" s="450"/>
      <c r="AC17" s="494">
        <v>1622</v>
      </c>
      <c r="AD17" s="495"/>
      <c r="AE17" s="495"/>
      <c r="AF17" s="495"/>
      <c r="AG17" s="537"/>
      <c r="AH17" s="494">
        <v>1566</v>
      </c>
      <c r="AI17" s="495"/>
      <c r="AJ17" s="495"/>
      <c r="AK17" s="495"/>
      <c r="AL17" s="496"/>
      <c r="AM17" s="472"/>
      <c r="AN17" s="473"/>
      <c r="AO17" s="473"/>
      <c r="AP17" s="473"/>
      <c r="AQ17" s="473"/>
      <c r="AR17" s="473"/>
      <c r="AS17" s="473"/>
      <c r="AT17" s="474"/>
      <c r="AU17" s="475"/>
      <c r="AV17" s="476"/>
      <c r="AW17" s="476"/>
      <c r="AX17" s="476"/>
      <c r="AY17" s="477" t="s">
        <v>158</v>
      </c>
      <c r="AZ17" s="478"/>
      <c r="BA17" s="478"/>
      <c r="BB17" s="478"/>
      <c r="BC17" s="478"/>
      <c r="BD17" s="478"/>
      <c r="BE17" s="478"/>
      <c r="BF17" s="478"/>
      <c r="BG17" s="478"/>
      <c r="BH17" s="478"/>
      <c r="BI17" s="478"/>
      <c r="BJ17" s="478"/>
      <c r="BK17" s="478"/>
      <c r="BL17" s="478"/>
      <c r="BM17" s="479"/>
      <c r="BN17" s="443">
        <v>534225</v>
      </c>
      <c r="BO17" s="444"/>
      <c r="BP17" s="444"/>
      <c r="BQ17" s="444"/>
      <c r="BR17" s="444"/>
      <c r="BS17" s="444"/>
      <c r="BT17" s="444"/>
      <c r="BU17" s="445"/>
      <c r="BV17" s="443">
        <v>502456</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c r="A18" s="181"/>
      <c r="B18" s="565" t="s">
        <v>159</v>
      </c>
      <c r="C18" s="486"/>
      <c r="D18" s="486"/>
      <c r="E18" s="566"/>
      <c r="F18" s="566"/>
      <c r="G18" s="566"/>
      <c r="H18" s="566"/>
      <c r="I18" s="566"/>
      <c r="J18" s="566"/>
      <c r="K18" s="566"/>
      <c r="L18" s="567">
        <v>20.58</v>
      </c>
      <c r="M18" s="567"/>
      <c r="N18" s="567"/>
      <c r="O18" s="567"/>
      <c r="P18" s="567"/>
      <c r="Q18" s="567"/>
      <c r="R18" s="568"/>
      <c r="S18" s="568"/>
      <c r="T18" s="568"/>
      <c r="U18" s="568"/>
      <c r="V18" s="569"/>
      <c r="W18" s="461"/>
      <c r="X18" s="462"/>
      <c r="Y18" s="462"/>
      <c r="Z18" s="462"/>
      <c r="AA18" s="462"/>
      <c r="AB18" s="453"/>
      <c r="AC18" s="570">
        <v>57.6</v>
      </c>
      <c r="AD18" s="571"/>
      <c r="AE18" s="571"/>
      <c r="AF18" s="571"/>
      <c r="AG18" s="572"/>
      <c r="AH18" s="570">
        <v>55.5</v>
      </c>
      <c r="AI18" s="571"/>
      <c r="AJ18" s="571"/>
      <c r="AK18" s="571"/>
      <c r="AL18" s="573"/>
      <c r="AM18" s="472"/>
      <c r="AN18" s="473"/>
      <c r="AO18" s="473"/>
      <c r="AP18" s="473"/>
      <c r="AQ18" s="473"/>
      <c r="AR18" s="473"/>
      <c r="AS18" s="473"/>
      <c r="AT18" s="474"/>
      <c r="AU18" s="475"/>
      <c r="AV18" s="476"/>
      <c r="AW18" s="476"/>
      <c r="AX18" s="476"/>
      <c r="AY18" s="477" t="s">
        <v>160</v>
      </c>
      <c r="AZ18" s="478"/>
      <c r="BA18" s="478"/>
      <c r="BB18" s="478"/>
      <c r="BC18" s="478"/>
      <c r="BD18" s="478"/>
      <c r="BE18" s="478"/>
      <c r="BF18" s="478"/>
      <c r="BG18" s="478"/>
      <c r="BH18" s="478"/>
      <c r="BI18" s="478"/>
      <c r="BJ18" s="478"/>
      <c r="BK18" s="478"/>
      <c r="BL18" s="478"/>
      <c r="BM18" s="479"/>
      <c r="BN18" s="443">
        <v>2696206</v>
      </c>
      <c r="BO18" s="444"/>
      <c r="BP18" s="444"/>
      <c r="BQ18" s="444"/>
      <c r="BR18" s="444"/>
      <c r="BS18" s="444"/>
      <c r="BT18" s="444"/>
      <c r="BU18" s="445"/>
      <c r="BV18" s="443">
        <v>2638251</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c r="A19" s="181"/>
      <c r="B19" s="565" t="s">
        <v>161</v>
      </c>
      <c r="C19" s="486"/>
      <c r="D19" s="486"/>
      <c r="E19" s="566"/>
      <c r="F19" s="566"/>
      <c r="G19" s="566"/>
      <c r="H19" s="566"/>
      <c r="I19" s="566"/>
      <c r="J19" s="566"/>
      <c r="K19" s="566"/>
      <c r="L19" s="574">
        <v>249</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162</v>
      </c>
      <c r="AZ19" s="478"/>
      <c r="BA19" s="478"/>
      <c r="BB19" s="478"/>
      <c r="BC19" s="478"/>
      <c r="BD19" s="478"/>
      <c r="BE19" s="478"/>
      <c r="BF19" s="478"/>
      <c r="BG19" s="478"/>
      <c r="BH19" s="478"/>
      <c r="BI19" s="478"/>
      <c r="BJ19" s="478"/>
      <c r="BK19" s="478"/>
      <c r="BL19" s="478"/>
      <c r="BM19" s="479"/>
      <c r="BN19" s="443">
        <v>3611141</v>
      </c>
      <c r="BO19" s="444"/>
      <c r="BP19" s="444"/>
      <c r="BQ19" s="444"/>
      <c r="BR19" s="444"/>
      <c r="BS19" s="444"/>
      <c r="BT19" s="444"/>
      <c r="BU19" s="445"/>
      <c r="BV19" s="443">
        <v>3657982</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c r="A20" s="181"/>
      <c r="B20" s="565" t="s">
        <v>163</v>
      </c>
      <c r="C20" s="486"/>
      <c r="D20" s="486"/>
      <c r="E20" s="566"/>
      <c r="F20" s="566"/>
      <c r="G20" s="566"/>
      <c r="H20" s="566"/>
      <c r="I20" s="566"/>
      <c r="J20" s="566"/>
      <c r="K20" s="566"/>
      <c r="L20" s="574">
        <v>2160</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c r="A21" s="181"/>
      <c r="B21" s="583" t="s">
        <v>164</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c r="A22" s="181"/>
      <c r="B22" s="613" t="s">
        <v>165</v>
      </c>
      <c r="C22" s="587"/>
      <c r="D22" s="588"/>
      <c r="E22" s="455" t="s">
        <v>1</v>
      </c>
      <c r="F22" s="460"/>
      <c r="G22" s="460"/>
      <c r="H22" s="460"/>
      <c r="I22" s="460"/>
      <c r="J22" s="460"/>
      <c r="K22" s="450"/>
      <c r="L22" s="455" t="s">
        <v>166</v>
      </c>
      <c r="M22" s="460"/>
      <c r="N22" s="460"/>
      <c r="O22" s="460"/>
      <c r="P22" s="450"/>
      <c r="Q22" s="618" t="s">
        <v>167</v>
      </c>
      <c r="R22" s="619"/>
      <c r="S22" s="619"/>
      <c r="T22" s="619"/>
      <c r="U22" s="619"/>
      <c r="V22" s="620"/>
      <c r="W22" s="586" t="s">
        <v>168</v>
      </c>
      <c r="X22" s="587"/>
      <c r="Y22" s="588"/>
      <c r="Z22" s="455" t="s">
        <v>1</v>
      </c>
      <c r="AA22" s="460"/>
      <c r="AB22" s="460"/>
      <c r="AC22" s="460"/>
      <c r="AD22" s="460"/>
      <c r="AE22" s="460"/>
      <c r="AF22" s="460"/>
      <c r="AG22" s="450"/>
      <c r="AH22" s="624" t="s">
        <v>169</v>
      </c>
      <c r="AI22" s="460"/>
      <c r="AJ22" s="460"/>
      <c r="AK22" s="460"/>
      <c r="AL22" s="450"/>
      <c r="AM22" s="624" t="s">
        <v>170</v>
      </c>
      <c r="AN22" s="625"/>
      <c r="AO22" s="625"/>
      <c r="AP22" s="625"/>
      <c r="AQ22" s="625"/>
      <c r="AR22" s="626"/>
      <c r="AS22" s="618" t="s">
        <v>167</v>
      </c>
      <c r="AT22" s="619"/>
      <c r="AU22" s="619"/>
      <c r="AV22" s="619"/>
      <c r="AW22" s="619"/>
      <c r="AX22" s="630"/>
      <c r="AY22" s="403" t="s">
        <v>171</v>
      </c>
      <c r="AZ22" s="404"/>
      <c r="BA22" s="404"/>
      <c r="BB22" s="404"/>
      <c r="BC22" s="404"/>
      <c r="BD22" s="404"/>
      <c r="BE22" s="404"/>
      <c r="BF22" s="404"/>
      <c r="BG22" s="404"/>
      <c r="BH22" s="404"/>
      <c r="BI22" s="404"/>
      <c r="BJ22" s="404"/>
      <c r="BK22" s="404"/>
      <c r="BL22" s="404"/>
      <c r="BM22" s="405"/>
      <c r="BN22" s="406">
        <v>6404389</v>
      </c>
      <c r="BO22" s="407"/>
      <c r="BP22" s="407"/>
      <c r="BQ22" s="407"/>
      <c r="BR22" s="407"/>
      <c r="BS22" s="407"/>
      <c r="BT22" s="407"/>
      <c r="BU22" s="408"/>
      <c r="BV22" s="406">
        <v>6211080</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172</v>
      </c>
      <c r="AZ23" s="478"/>
      <c r="BA23" s="478"/>
      <c r="BB23" s="478"/>
      <c r="BC23" s="478"/>
      <c r="BD23" s="478"/>
      <c r="BE23" s="478"/>
      <c r="BF23" s="478"/>
      <c r="BG23" s="478"/>
      <c r="BH23" s="478"/>
      <c r="BI23" s="478"/>
      <c r="BJ23" s="478"/>
      <c r="BK23" s="478"/>
      <c r="BL23" s="478"/>
      <c r="BM23" s="479"/>
      <c r="BN23" s="443">
        <v>5635902</v>
      </c>
      <c r="BO23" s="444"/>
      <c r="BP23" s="444"/>
      <c r="BQ23" s="444"/>
      <c r="BR23" s="444"/>
      <c r="BS23" s="444"/>
      <c r="BT23" s="444"/>
      <c r="BU23" s="445"/>
      <c r="BV23" s="443">
        <v>5400976</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c r="A24" s="181"/>
      <c r="B24" s="614"/>
      <c r="C24" s="590"/>
      <c r="D24" s="591"/>
      <c r="E24" s="493" t="s">
        <v>173</v>
      </c>
      <c r="F24" s="473"/>
      <c r="G24" s="473"/>
      <c r="H24" s="473"/>
      <c r="I24" s="473"/>
      <c r="J24" s="473"/>
      <c r="K24" s="474"/>
      <c r="L24" s="494">
        <v>1</v>
      </c>
      <c r="M24" s="495"/>
      <c r="N24" s="495"/>
      <c r="O24" s="495"/>
      <c r="P24" s="537"/>
      <c r="Q24" s="494">
        <v>6400</v>
      </c>
      <c r="R24" s="495"/>
      <c r="S24" s="495"/>
      <c r="T24" s="495"/>
      <c r="U24" s="495"/>
      <c r="V24" s="537"/>
      <c r="W24" s="589"/>
      <c r="X24" s="590"/>
      <c r="Y24" s="591"/>
      <c r="Z24" s="493" t="s">
        <v>174</v>
      </c>
      <c r="AA24" s="473"/>
      <c r="AB24" s="473"/>
      <c r="AC24" s="473"/>
      <c r="AD24" s="473"/>
      <c r="AE24" s="473"/>
      <c r="AF24" s="473"/>
      <c r="AG24" s="474"/>
      <c r="AH24" s="494">
        <v>100</v>
      </c>
      <c r="AI24" s="495"/>
      <c r="AJ24" s="495"/>
      <c r="AK24" s="495"/>
      <c r="AL24" s="537"/>
      <c r="AM24" s="494">
        <v>260400</v>
      </c>
      <c r="AN24" s="495"/>
      <c r="AO24" s="495"/>
      <c r="AP24" s="495"/>
      <c r="AQ24" s="495"/>
      <c r="AR24" s="537"/>
      <c r="AS24" s="494">
        <v>2604</v>
      </c>
      <c r="AT24" s="495"/>
      <c r="AU24" s="495"/>
      <c r="AV24" s="495"/>
      <c r="AW24" s="495"/>
      <c r="AX24" s="496"/>
      <c r="AY24" s="559" t="s">
        <v>175</v>
      </c>
      <c r="AZ24" s="560"/>
      <c r="BA24" s="560"/>
      <c r="BB24" s="560"/>
      <c r="BC24" s="560"/>
      <c r="BD24" s="560"/>
      <c r="BE24" s="560"/>
      <c r="BF24" s="560"/>
      <c r="BG24" s="560"/>
      <c r="BH24" s="560"/>
      <c r="BI24" s="560"/>
      <c r="BJ24" s="560"/>
      <c r="BK24" s="560"/>
      <c r="BL24" s="560"/>
      <c r="BM24" s="561"/>
      <c r="BN24" s="443">
        <v>5160952</v>
      </c>
      <c r="BO24" s="444"/>
      <c r="BP24" s="444"/>
      <c r="BQ24" s="444"/>
      <c r="BR24" s="444"/>
      <c r="BS24" s="444"/>
      <c r="BT24" s="444"/>
      <c r="BU24" s="445"/>
      <c r="BV24" s="443">
        <v>4852742</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c r="A25" s="181"/>
      <c r="B25" s="614"/>
      <c r="C25" s="590"/>
      <c r="D25" s="591"/>
      <c r="E25" s="493" t="s">
        <v>176</v>
      </c>
      <c r="F25" s="473"/>
      <c r="G25" s="473"/>
      <c r="H25" s="473"/>
      <c r="I25" s="473"/>
      <c r="J25" s="473"/>
      <c r="K25" s="474"/>
      <c r="L25" s="494">
        <v>1</v>
      </c>
      <c r="M25" s="495"/>
      <c r="N25" s="495"/>
      <c r="O25" s="495"/>
      <c r="P25" s="537"/>
      <c r="Q25" s="494">
        <v>5200</v>
      </c>
      <c r="R25" s="495"/>
      <c r="S25" s="495"/>
      <c r="T25" s="495"/>
      <c r="U25" s="495"/>
      <c r="V25" s="537"/>
      <c r="W25" s="589"/>
      <c r="X25" s="590"/>
      <c r="Y25" s="591"/>
      <c r="Z25" s="493" t="s">
        <v>177</v>
      </c>
      <c r="AA25" s="473"/>
      <c r="AB25" s="473"/>
      <c r="AC25" s="473"/>
      <c r="AD25" s="473"/>
      <c r="AE25" s="473"/>
      <c r="AF25" s="473"/>
      <c r="AG25" s="474"/>
      <c r="AH25" s="494" t="s">
        <v>178</v>
      </c>
      <c r="AI25" s="495"/>
      <c r="AJ25" s="495"/>
      <c r="AK25" s="495"/>
      <c r="AL25" s="537"/>
      <c r="AM25" s="494" t="s">
        <v>178</v>
      </c>
      <c r="AN25" s="495"/>
      <c r="AO25" s="495"/>
      <c r="AP25" s="495"/>
      <c r="AQ25" s="495"/>
      <c r="AR25" s="537"/>
      <c r="AS25" s="494" t="s">
        <v>178</v>
      </c>
      <c r="AT25" s="495"/>
      <c r="AU25" s="495"/>
      <c r="AV25" s="495"/>
      <c r="AW25" s="495"/>
      <c r="AX25" s="496"/>
      <c r="AY25" s="403" t="s">
        <v>179</v>
      </c>
      <c r="AZ25" s="404"/>
      <c r="BA25" s="404"/>
      <c r="BB25" s="404"/>
      <c r="BC25" s="404"/>
      <c r="BD25" s="404"/>
      <c r="BE25" s="404"/>
      <c r="BF25" s="404"/>
      <c r="BG25" s="404"/>
      <c r="BH25" s="404"/>
      <c r="BI25" s="404"/>
      <c r="BJ25" s="404"/>
      <c r="BK25" s="404"/>
      <c r="BL25" s="404"/>
      <c r="BM25" s="405"/>
      <c r="BN25" s="406">
        <v>231941</v>
      </c>
      <c r="BO25" s="407"/>
      <c r="BP25" s="407"/>
      <c r="BQ25" s="407"/>
      <c r="BR25" s="407"/>
      <c r="BS25" s="407"/>
      <c r="BT25" s="407"/>
      <c r="BU25" s="408"/>
      <c r="BV25" s="406">
        <v>349763</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c r="A26" s="181"/>
      <c r="B26" s="614"/>
      <c r="C26" s="590"/>
      <c r="D26" s="591"/>
      <c r="E26" s="493" t="s">
        <v>180</v>
      </c>
      <c r="F26" s="473"/>
      <c r="G26" s="473"/>
      <c r="H26" s="473"/>
      <c r="I26" s="473"/>
      <c r="J26" s="473"/>
      <c r="K26" s="474"/>
      <c r="L26" s="494">
        <v>1</v>
      </c>
      <c r="M26" s="495"/>
      <c r="N26" s="495"/>
      <c r="O26" s="495"/>
      <c r="P26" s="537"/>
      <c r="Q26" s="494">
        <v>4900</v>
      </c>
      <c r="R26" s="495"/>
      <c r="S26" s="495"/>
      <c r="T26" s="495"/>
      <c r="U26" s="495"/>
      <c r="V26" s="537"/>
      <c r="W26" s="589"/>
      <c r="X26" s="590"/>
      <c r="Y26" s="591"/>
      <c r="Z26" s="493" t="s">
        <v>181</v>
      </c>
      <c r="AA26" s="595"/>
      <c r="AB26" s="595"/>
      <c r="AC26" s="595"/>
      <c r="AD26" s="595"/>
      <c r="AE26" s="595"/>
      <c r="AF26" s="595"/>
      <c r="AG26" s="596"/>
      <c r="AH26" s="494" t="s">
        <v>178</v>
      </c>
      <c r="AI26" s="495"/>
      <c r="AJ26" s="495"/>
      <c r="AK26" s="495"/>
      <c r="AL26" s="537"/>
      <c r="AM26" s="494" t="s">
        <v>178</v>
      </c>
      <c r="AN26" s="495"/>
      <c r="AO26" s="495"/>
      <c r="AP26" s="495"/>
      <c r="AQ26" s="495"/>
      <c r="AR26" s="537"/>
      <c r="AS26" s="494" t="s">
        <v>130</v>
      </c>
      <c r="AT26" s="495"/>
      <c r="AU26" s="495"/>
      <c r="AV26" s="495"/>
      <c r="AW26" s="495"/>
      <c r="AX26" s="496"/>
      <c r="AY26" s="446" t="s">
        <v>182</v>
      </c>
      <c r="AZ26" s="447"/>
      <c r="BA26" s="447"/>
      <c r="BB26" s="447"/>
      <c r="BC26" s="447"/>
      <c r="BD26" s="447"/>
      <c r="BE26" s="447"/>
      <c r="BF26" s="447"/>
      <c r="BG26" s="447"/>
      <c r="BH26" s="447"/>
      <c r="BI26" s="447"/>
      <c r="BJ26" s="447"/>
      <c r="BK26" s="447"/>
      <c r="BL26" s="447"/>
      <c r="BM26" s="448"/>
      <c r="BN26" s="443" t="s">
        <v>178</v>
      </c>
      <c r="BO26" s="444"/>
      <c r="BP26" s="444"/>
      <c r="BQ26" s="444"/>
      <c r="BR26" s="444"/>
      <c r="BS26" s="444"/>
      <c r="BT26" s="444"/>
      <c r="BU26" s="445"/>
      <c r="BV26" s="443" t="s">
        <v>178</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c r="A27" s="181"/>
      <c r="B27" s="614"/>
      <c r="C27" s="590"/>
      <c r="D27" s="591"/>
      <c r="E27" s="493" t="s">
        <v>183</v>
      </c>
      <c r="F27" s="473"/>
      <c r="G27" s="473"/>
      <c r="H27" s="473"/>
      <c r="I27" s="473"/>
      <c r="J27" s="473"/>
      <c r="K27" s="474"/>
      <c r="L27" s="494">
        <v>1</v>
      </c>
      <c r="M27" s="495"/>
      <c r="N27" s="495"/>
      <c r="O27" s="495"/>
      <c r="P27" s="537"/>
      <c r="Q27" s="494">
        <v>2970</v>
      </c>
      <c r="R27" s="495"/>
      <c r="S27" s="495"/>
      <c r="T27" s="495"/>
      <c r="U27" s="495"/>
      <c r="V27" s="537"/>
      <c r="W27" s="589"/>
      <c r="X27" s="590"/>
      <c r="Y27" s="591"/>
      <c r="Z27" s="493" t="s">
        <v>184</v>
      </c>
      <c r="AA27" s="473"/>
      <c r="AB27" s="473"/>
      <c r="AC27" s="473"/>
      <c r="AD27" s="473"/>
      <c r="AE27" s="473"/>
      <c r="AF27" s="473"/>
      <c r="AG27" s="474"/>
      <c r="AH27" s="494">
        <v>1</v>
      </c>
      <c r="AI27" s="495"/>
      <c r="AJ27" s="495"/>
      <c r="AK27" s="495"/>
      <c r="AL27" s="537"/>
      <c r="AM27" s="494" t="s">
        <v>185</v>
      </c>
      <c r="AN27" s="495"/>
      <c r="AO27" s="495"/>
      <c r="AP27" s="495"/>
      <c r="AQ27" s="495"/>
      <c r="AR27" s="537"/>
      <c r="AS27" s="494" t="s">
        <v>186</v>
      </c>
      <c r="AT27" s="495"/>
      <c r="AU27" s="495"/>
      <c r="AV27" s="495"/>
      <c r="AW27" s="495"/>
      <c r="AX27" s="496"/>
      <c r="AY27" s="538" t="s">
        <v>187</v>
      </c>
      <c r="AZ27" s="539"/>
      <c r="BA27" s="539"/>
      <c r="BB27" s="539"/>
      <c r="BC27" s="539"/>
      <c r="BD27" s="539"/>
      <c r="BE27" s="539"/>
      <c r="BF27" s="539"/>
      <c r="BG27" s="539"/>
      <c r="BH27" s="539"/>
      <c r="BI27" s="539"/>
      <c r="BJ27" s="539"/>
      <c r="BK27" s="539"/>
      <c r="BL27" s="539"/>
      <c r="BM27" s="540"/>
      <c r="BN27" s="562">
        <v>10084</v>
      </c>
      <c r="BO27" s="563"/>
      <c r="BP27" s="563"/>
      <c r="BQ27" s="563"/>
      <c r="BR27" s="563"/>
      <c r="BS27" s="563"/>
      <c r="BT27" s="563"/>
      <c r="BU27" s="564"/>
      <c r="BV27" s="562">
        <v>10084</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c r="A28" s="181"/>
      <c r="B28" s="614"/>
      <c r="C28" s="590"/>
      <c r="D28" s="591"/>
      <c r="E28" s="493" t="s">
        <v>188</v>
      </c>
      <c r="F28" s="473"/>
      <c r="G28" s="473"/>
      <c r="H28" s="473"/>
      <c r="I28" s="473"/>
      <c r="J28" s="473"/>
      <c r="K28" s="474"/>
      <c r="L28" s="494">
        <v>1</v>
      </c>
      <c r="M28" s="495"/>
      <c r="N28" s="495"/>
      <c r="O28" s="495"/>
      <c r="P28" s="537"/>
      <c r="Q28" s="494">
        <v>2450</v>
      </c>
      <c r="R28" s="495"/>
      <c r="S28" s="495"/>
      <c r="T28" s="495"/>
      <c r="U28" s="495"/>
      <c r="V28" s="537"/>
      <c r="W28" s="589"/>
      <c r="X28" s="590"/>
      <c r="Y28" s="591"/>
      <c r="Z28" s="493" t="s">
        <v>189</v>
      </c>
      <c r="AA28" s="473"/>
      <c r="AB28" s="473"/>
      <c r="AC28" s="473"/>
      <c r="AD28" s="473"/>
      <c r="AE28" s="473"/>
      <c r="AF28" s="473"/>
      <c r="AG28" s="474"/>
      <c r="AH28" s="494" t="s">
        <v>178</v>
      </c>
      <c r="AI28" s="495"/>
      <c r="AJ28" s="495"/>
      <c r="AK28" s="495"/>
      <c r="AL28" s="537"/>
      <c r="AM28" s="494" t="s">
        <v>178</v>
      </c>
      <c r="AN28" s="495"/>
      <c r="AO28" s="495"/>
      <c r="AP28" s="495"/>
      <c r="AQ28" s="495"/>
      <c r="AR28" s="537"/>
      <c r="AS28" s="494" t="s">
        <v>178</v>
      </c>
      <c r="AT28" s="495"/>
      <c r="AU28" s="495"/>
      <c r="AV28" s="495"/>
      <c r="AW28" s="495"/>
      <c r="AX28" s="496"/>
      <c r="AY28" s="597" t="s">
        <v>190</v>
      </c>
      <c r="AZ28" s="598"/>
      <c r="BA28" s="598"/>
      <c r="BB28" s="599"/>
      <c r="BC28" s="403" t="s">
        <v>49</v>
      </c>
      <c r="BD28" s="404"/>
      <c r="BE28" s="404"/>
      <c r="BF28" s="404"/>
      <c r="BG28" s="404"/>
      <c r="BH28" s="404"/>
      <c r="BI28" s="404"/>
      <c r="BJ28" s="404"/>
      <c r="BK28" s="404"/>
      <c r="BL28" s="404"/>
      <c r="BM28" s="405"/>
      <c r="BN28" s="406">
        <v>1259591</v>
      </c>
      <c r="BO28" s="407"/>
      <c r="BP28" s="407"/>
      <c r="BQ28" s="407"/>
      <c r="BR28" s="407"/>
      <c r="BS28" s="407"/>
      <c r="BT28" s="407"/>
      <c r="BU28" s="408"/>
      <c r="BV28" s="406">
        <v>1156769</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c r="A29" s="181"/>
      <c r="B29" s="614"/>
      <c r="C29" s="590"/>
      <c r="D29" s="591"/>
      <c r="E29" s="493" t="s">
        <v>191</v>
      </c>
      <c r="F29" s="473"/>
      <c r="G29" s="473"/>
      <c r="H29" s="473"/>
      <c r="I29" s="473"/>
      <c r="J29" s="473"/>
      <c r="K29" s="474"/>
      <c r="L29" s="494">
        <v>8</v>
      </c>
      <c r="M29" s="495"/>
      <c r="N29" s="495"/>
      <c r="O29" s="495"/>
      <c r="P29" s="537"/>
      <c r="Q29" s="494">
        <v>2230</v>
      </c>
      <c r="R29" s="495"/>
      <c r="S29" s="495"/>
      <c r="T29" s="495"/>
      <c r="U29" s="495"/>
      <c r="V29" s="537"/>
      <c r="W29" s="592"/>
      <c r="X29" s="593"/>
      <c r="Y29" s="594"/>
      <c r="Z29" s="493" t="s">
        <v>192</v>
      </c>
      <c r="AA29" s="473"/>
      <c r="AB29" s="473"/>
      <c r="AC29" s="473"/>
      <c r="AD29" s="473"/>
      <c r="AE29" s="473"/>
      <c r="AF29" s="473"/>
      <c r="AG29" s="474"/>
      <c r="AH29" s="494">
        <v>101</v>
      </c>
      <c r="AI29" s="495"/>
      <c r="AJ29" s="495"/>
      <c r="AK29" s="495"/>
      <c r="AL29" s="537"/>
      <c r="AM29" s="494">
        <v>264229</v>
      </c>
      <c r="AN29" s="495"/>
      <c r="AO29" s="495"/>
      <c r="AP29" s="495"/>
      <c r="AQ29" s="495"/>
      <c r="AR29" s="537"/>
      <c r="AS29" s="494">
        <v>2616</v>
      </c>
      <c r="AT29" s="495"/>
      <c r="AU29" s="495"/>
      <c r="AV29" s="495"/>
      <c r="AW29" s="495"/>
      <c r="AX29" s="496"/>
      <c r="AY29" s="600"/>
      <c r="AZ29" s="601"/>
      <c r="BA29" s="601"/>
      <c r="BB29" s="602"/>
      <c r="BC29" s="477" t="s">
        <v>193</v>
      </c>
      <c r="BD29" s="478"/>
      <c r="BE29" s="478"/>
      <c r="BF29" s="478"/>
      <c r="BG29" s="478"/>
      <c r="BH29" s="478"/>
      <c r="BI29" s="478"/>
      <c r="BJ29" s="478"/>
      <c r="BK29" s="478"/>
      <c r="BL29" s="478"/>
      <c r="BM29" s="479"/>
      <c r="BN29" s="443">
        <v>199997</v>
      </c>
      <c r="BO29" s="444"/>
      <c r="BP29" s="444"/>
      <c r="BQ29" s="444"/>
      <c r="BR29" s="444"/>
      <c r="BS29" s="444"/>
      <c r="BT29" s="444"/>
      <c r="BU29" s="445"/>
      <c r="BV29" s="443">
        <v>199996</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194</v>
      </c>
      <c r="X30" s="611"/>
      <c r="Y30" s="611"/>
      <c r="Z30" s="611"/>
      <c r="AA30" s="611"/>
      <c r="AB30" s="611"/>
      <c r="AC30" s="611"/>
      <c r="AD30" s="611"/>
      <c r="AE30" s="611"/>
      <c r="AF30" s="611"/>
      <c r="AG30" s="612"/>
      <c r="AH30" s="570">
        <v>88.8</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51</v>
      </c>
      <c r="BD30" s="560"/>
      <c r="BE30" s="560"/>
      <c r="BF30" s="560"/>
      <c r="BG30" s="560"/>
      <c r="BH30" s="560"/>
      <c r="BI30" s="560"/>
      <c r="BJ30" s="560"/>
      <c r="BK30" s="560"/>
      <c r="BL30" s="560"/>
      <c r="BM30" s="561"/>
      <c r="BN30" s="562">
        <v>683640</v>
      </c>
      <c r="BO30" s="563"/>
      <c r="BP30" s="563"/>
      <c r="BQ30" s="563"/>
      <c r="BR30" s="563"/>
      <c r="BS30" s="563"/>
      <c r="BT30" s="563"/>
      <c r="BU30" s="564"/>
      <c r="BV30" s="562">
        <v>604491</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c r="A31" s="181"/>
      <c r="B31" s="203"/>
      <c r="DI31" s="204"/>
    </row>
    <row r="32" spans="1:113" ht="13.5" customHeight="1">
      <c r="A32" s="181"/>
      <c r="B32" s="205"/>
      <c r="C32" s="606" t="s">
        <v>195</v>
      </c>
      <c r="D32" s="606"/>
      <c r="E32" s="606"/>
      <c r="F32" s="606"/>
      <c r="G32" s="606"/>
      <c r="H32" s="606"/>
      <c r="I32" s="606"/>
      <c r="J32" s="606"/>
      <c r="K32" s="606"/>
      <c r="L32" s="606"/>
      <c r="M32" s="606"/>
      <c r="N32" s="606"/>
      <c r="O32" s="606"/>
      <c r="P32" s="606"/>
      <c r="Q32" s="606"/>
      <c r="R32" s="606"/>
      <c r="S32" s="606"/>
      <c r="U32" s="447" t="s">
        <v>196</v>
      </c>
      <c r="V32" s="447"/>
      <c r="W32" s="447"/>
      <c r="X32" s="447"/>
      <c r="Y32" s="447"/>
      <c r="Z32" s="447"/>
      <c r="AA32" s="447"/>
      <c r="AB32" s="447"/>
      <c r="AC32" s="447"/>
      <c r="AD32" s="447"/>
      <c r="AE32" s="447"/>
      <c r="AF32" s="447"/>
      <c r="AG32" s="447"/>
      <c r="AH32" s="447"/>
      <c r="AI32" s="447"/>
      <c r="AJ32" s="447"/>
      <c r="AK32" s="447"/>
      <c r="AM32" s="447" t="s">
        <v>197</v>
      </c>
      <c r="AN32" s="447"/>
      <c r="AO32" s="447"/>
      <c r="AP32" s="447"/>
      <c r="AQ32" s="447"/>
      <c r="AR32" s="447"/>
      <c r="AS32" s="447"/>
      <c r="AT32" s="447"/>
      <c r="AU32" s="447"/>
      <c r="AV32" s="447"/>
      <c r="AW32" s="447"/>
      <c r="AX32" s="447"/>
      <c r="AY32" s="447"/>
      <c r="AZ32" s="447"/>
      <c r="BA32" s="447"/>
      <c r="BB32" s="447"/>
      <c r="BC32" s="447"/>
      <c r="BE32" s="447" t="s">
        <v>198</v>
      </c>
      <c r="BF32" s="447"/>
      <c r="BG32" s="447"/>
      <c r="BH32" s="447"/>
      <c r="BI32" s="447"/>
      <c r="BJ32" s="447"/>
      <c r="BK32" s="447"/>
      <c r="BL32" s="447"/>
      <c r="BM32" s="447"/>
      <c r="BN32" s="447"/>
      <c r="BO32" s="447"/>
      <c r="BP32" s="447"/>
      <c r="BQ32" s="447"/>
      <c r="BR32" s="447"/>
      <c r="BS32" s="447"/>
      <c r="BT32" s="447"/>
      <c r="BU32" s="447"/>
      <c r="BW32" s="447" t="s">
        <v>199</v>
      </c>
      <c r="BX32" s="447"/>
      <c r="BY32" s="447"/>
      <c r="BZ32" s="447"/>
      <c r="CA32" s="447"/>
      <c r="CB32" s="447"/>
      <c r="CC32" s="447"/>
      <c r="CD32" s="447"/>
      <c r="CE32" s="447"/>
      <c r="CF32" s="447"/>
      <c r="CG32" s="447"/>
      <c r="CH32" s="447"/>
      <c r="CI32" s="447"/>
      <c r="CJ32" s="447"/>
      <c r="CK32" s="447"/>
      <c r="CL32" s="447"/>
      <c r="CM32" s="447"/>
      <c r="CO32" s="447" t="s">
        <v>200</v>
      </c>
      <c r="CP32" s="447"/>
      <c r="CQ32" s="447"/>
      <c r="CR32" s="447"/>
      <c r="CS32" s="447"/>
      <c r="CT32" s="447"/>
      <c r="CU32" s="447"/>
      <c r="CV32" s="447"/>
      <c r="CW32" s="447"/>
      <c r="CX32" s="447"/>
      <c r="CY32" s="447"/>
      <c r="CZ32" s="447"/>
      <c r="DA32" s="447"/>
      <c r="DB32" s="447"/>
      <c r="DC32" s="447"/>
      <c r="DD32" s="447"/>
      <c r="DE32" s="447"/>
      <c r="DI32" s="204"/>
    </row>
    <row r="33" spans="1:113" ht="13.5" customHeight="1">
      <c r="A33" s="181"/>
      <c r="B33" s="205"/>
      <c r="C33" s="467" t="s">
        <v>201</v>
      </c>
      <c r="D33" s="467"/>
      <c r="E33" s="432" t="s">
        <v>202</v>
      </c>
      <c r="F33" s="432"/>
      <c r="G33" s="432"/>
      <c r="H33" s="432"/>
      <c r="I33" s="432"/>
      <c r="J33" s="432"/>
      <c r="K33" s="432"/>
      <c r="L33" s="432"/>
      <c r="M33" s="432"/>
      <c r="N33" s="432"/>
      <c r="O33" s="432"/>
      <c r="P33" s="432"/>
      <c r="Q33" s="432"/>
      <c r="R33" s="432"/>
      <c r="S33" s="432"/>
      <c r="T33" s="206"/>
      <c r="U33" s="467" t="s">
        <v>201</v>
      </c>
      <c r="V33" s="467"/>
      <c r="W33" s="432" t="s">
        <v>203</v>
      </c>
      <c r="X33" s="432"/>
      <c r="Y33" s="432"/>
      <c r="Z33" s="432"/>
      <c r="AA33" s="432"/>
      <c r="AB33" s="432"/>
      <c r="AC33" s="432"/>
      <c r="AD33" s="432"/>
      <c r="AE33" s="432"/>
      <c r="AF33" s="432"/>
      <c r="AG33" s="432"/>
      <c r="AH33" s="432"/>
      <c r="AI33" s="432"/>
      <c r="AJ33" s="432"/>
      <c r="AK33" s="432"/>
      <c r="AL33" s="206"/>
      <c r="AM33" s="467" t="s">
        <v>201</v>
      </c>
      <c r="AN33" s="467"/>
      <c r="AO33" s="432" t="s">
        <v>203</v>
      </c>
      <c r="AP33" s="432"/>
      <c r="AQ33" s="432"/>
      <c r="AR33" s="432"/>
      <c r="AS33" s="432"/>
      <c r="AT33" s="432"/>
      <c r="AU33" s="432"/>
      <c r="AV33" s="432"/>
      <c r="AW33" s="432"/>
      <c r="AX33" s="432"/>
      <c r="AY33" s="432"/>
      <c r="AZ33" s="432"/>
      <c r="BA33" s="432"/>
      <c r="BB33" s="432"/>
      <c r="BC33" s="432"/>
      <c r="BD33" s="207"/>
      <c r="BE33" s="432" t="s">
        <v>204</v>
      </c>
      <c r="BF33" s="432"/>
      <c r="BG33" s="432" t="s">
        <v>205</v>
      </c>
      <c r="BH33" s="432"/>
      <c r="BI33" s="432"/>
      <c r="BJ33" s="432"/>
      <c r="BK33" s="432"/>
      <c r="BL33" s="432"/>
      <c r="BM33" s="432"/>
      <c r="BN33" s="432"/>
      <c r="BO33" s="432"/>
      <c r="BP33" s="432"/>
      <c r="BQ33" s="432"/>
      <c r="BR33" s="432"/>
      <c r="BS33" s="432"/>
      <c r="BT33" s="432"/>
      <c r="BU33" s="432"/>
      <c r="BV33" s="207"/>
      <c r="BW33" s="467" t="s">
        <v>204</v>
      </c>
      <c r="BX33" s="467"/>
      <c r="BY33" s="432" t="s">
        <v>206</v>
      </c>
      <c r="BZ33" s="432"/>
      <c r="CA33" s="432"/>
      <c r="CB33" s="432"/>
      <c r="CC33" s="432"/>
      <c r="CD33" s="432"/>
      <c r="CE33" s="432"/>
      <c r="CF33" s="432"/>
      <c r="CG33" s="432"/>
      <c r="CH33" s="432"/>
      <c r="CI33" s="432"/>
      <c r="CJ33" s="432"/>
      <c r="CK33" s="432"/>
      <c r="CL33" s="432"/>
      <c r="CM33" s="432"/>
      <c r="CN33" s="206"/>
      <c r="CO33" s="467" t="s">
        <v>201</v>
      </c>
      <c r="CP33" s="467"/>
      <c r="CQ33" s="432" t="s">
        <v>207</v>
      </c>
      <c r="CR33" s="432"/>
      <c r="CS33" s="432"/>
      <c r="CT33" s="432"/>
      <c r="CU33" s="432"/>
      <c r="CV33" s="432"/>
      <c r="CW33" s="432"/>
      <c r="CX33" s="432"/>
      <c r="CY33" s="432"/>
      <c r="CZ33" s="432"/>
      <c r="DA33" s="432"/>
      <c r="DB33" s="432"/>
      <c r="DC33" s="432"/>
      <c r="DD33" s="432"/>
      <c r="DE33" s="432"/>
      <c r="DF33" s="206"/>
      <c r="DG33" s="632" t="s">
        <v>208</v>
      </c>
      <c r="DH33" s="632"/>
      <c r="DI33" s="208"/>
    </row>
    <row r="34" spans="1:113" ht="32.25" customHeight="1">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2</v>
      </c>
      <c r="V34" s="633"/>
      <c r="W34" s="634" t="str">
        <f>IF('各会計、関係団体の財政状況及び健全化判断比率'!B28="","",'各会計、関係団体の財政状況及び健全化判断比率'!B28)</f>
        <v>与論町国民健康保険特別会計（事業勘定）</v>
      </c>
      <c r="X34" s="634"/>
      <c r="Y34" s="634"/>
      <c r="Z34" s="634"/>
      <c r="AA34" s="634"/>
      <c r="AB34" s="634"/>
      <c r="AC34" s="634"/>
      <c r="AD34" s="634"/>
      <c r="AE34" s="634"/>
      <c r="AF34" s="634"/>
      <c r="AG34" s="634"/>
      <c r="AH34" s="634"/>
      <c r="AI34" s="634"/>
      <c r="AJ34" s="634"/>
      <c r="AK34" s="634"/>
      <c r="AL34" s="181"/>
      <c r="AM34" s="633">
        <f>IF(AO34="","",MAX(C34:D43,U34:V43)+1)</f>
        <v>5</v>
      </c>
      <c r="AN34" s="633"/>
      <c r="AO34" s="634" t="str">
        <f>IF('各会計、関係団体の財政状況及び健全化判断比率'!B31="","",'各会計、関係団体の財政状況及び健全化判断比率'!B31)</f>
        <v>与論町水道事業特別会計</v>
      </c>
      <c r="AP34" s="634"/>
      <c r="AQ34" s="634"/>
      <c r="AR34" s="634"/>
      <c r="AS34" s="634"/>
      <c r="AT34" s="634"/>
      <c r="AU34" s="634"/>
      <c r="AV34" s="634"/>
      <c r="AW34" s="634"/>
      <c r="AX34" s="634"/>
      <c r="AY34" s="634"/>
      <c r="AZ34" s="634"/>
      <c r="BA34" s="634"/>
      <c r="BB34" s="634"/>
      <c r="BC34" s="634"/>
      <c r="BD34" s="181"/>
      <c r="BE34" s="633">
        <f>IF(BG34="","",MAX(C34:D43,U34:V43,AM34:AN43)+1)</f>
        <v>6</v>
      </c>
      <c r="BF34" s="633"/>
      <c r="BG34" s="634" t="str">
        <f>IF('各会計、関係団体の財政状況及び健全化判断比率'!B32="","",'各会計、関係団体の財政状況及び健全化判断比率'!B32)</f>
        <v>与論町農業集落排水事業特別会計</v>
      </c>
      <c r="BH34" s="634"/>
      <c r="BI34" s="634"/>
      <c r="BJ34" s="634"/>
      <c r="BK34" s="634"/>
      <c r="BL34" s="634"/>
      <c r="BM34" s="634"/>
      <c r="BN34" s="634"/>
      <c r="BO34" s="634"/>
      <c r="BP34" s="634"/>
      <c r="BQ34" s="634"/>
      <c r="BR34" s="634"/>
      <c r="BS34" s="634"/>
      <c r="BT34" s="634"/>
      <c r="BU34" s="634"/>
      <c r="BV34" s="181"/>
      <c r="BW34" s="633">
        <f>IF(BY34="","",MAX(C34:D43,U34:V43,AM34:AN43,BE34:BF43)+1)</f>
        <v>8</v>
      </c>
      <c r="BX34" s="633"/>
      <c r="BY34" s="634" t="str">
        <f>IF('各会計、関係団体の財政状況及び健全化判断比率'!B68="","",'各会計、関係団体の財政状況及び健全化判断比率'!B68)</f>
        <v>鹿児島県市町村総合事務組合</v>
      </c>
      <c r="BZ34" s="634"/>
      <c r="CA34" s="634"/>
      <c r="CB34" s="634"/>
      <c r="CC34" s="634"/>
      <c r="CD34" s="634"/>
      <c r="CE34" s="634"/>
      <c r="CF34" s="634"/>
      <c r="CG34" s="634"/>
      <c r="CH34" s="634"/>
      <c r="CI34" s="634"/>
      <c r="CJ34" s="634"/>
      <c r="CK34" s="634"/>
      <c r="CL34" s="634"/>
      <c r="CM34" s="634"/>
      <c r="CN34" s="181"/>
      <c r="CO34" s="633">
        <f>IF(CQ34="","",MAX(C34:D43,U34:V43,AM34:AN43,BE34:BF43,BW34:BX43)+1)</f>
        <v>13</v>
      </c>
      <c r="CP34" s="633"/>
      <c r="CQ34" s="634" t="str">
        <f>IF('各会計、関係団体の財政状況及び健全化判断比率'!BS7="","",'各会計、関係団体の財政状況及び健全化判断比率'!BS7)</f>
        <v>与論空港株式会社</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8"/>
    </row>
    <row r="35" spans="1:113" ht="32.25" customHeight="1">
      <c r="A35" s="181"/>
      <c r="B35" s="205"/>
      <c r="C35" s="633" t="str">
        <f>IF(E35="","",C34+1)</f>
        <v/>
      </c>
      <c r="D35" s="633"/>
      <c r="E35" s="634" t="str">
        <f>IF('各会計、関係団体の財政状況及び健全化判断比率'!B8="","",'各会計、関係団体の財政状況及び健全化判断比率'!B8)</f>
        <v/>
      </c>
      <c r="F35" s="634"/>
      <c r="G35" s="634"/>
      <c r="H35" s="634"/>
      <c r="I35" s="634"/>
      <c r="J35" s="634"/>
      <c r="K35" s="634"/>
      <c r="L35" s="634"/>
      <c r="M35" s="634"/>
      <c r="N35" s="634"/>
      <c r="O35" s="634"/>
      <c r="P35" s="634"/>
      <c r="Q35" s="634"/>
      <c r="R35" s="634"/>
      <c r="S35" s="634"/>
      <c r="T35" s="181"/>
      <c r="U35" s="633">
        <f>IF(W35="","",U34+1)</f>
        <v>3</v>
      </c>
      <c r="V35" s="633"/>
      <c r="W35" s="634" t="str">
        <f>IF('各会計、関係団体の財政状況及び健全化判断比率'!B29="","",'各会計、関係団体の財政状況及び健全化判断比率'!B29)</f>
        <v>与論町介護保険特別会計</v>
      </c>
      <c r="X35" s="634"/>
      <c r="Y35" s="634"/>
      <c r="Z35" s="634"/>
      <c r="AA35" s="634"/>
      <c r="AB35" s="634"/>
      <c r="AC35" s="634"/>
      <c r="AD35" s="634"/>
      <c r="AE35" s="634"/>
      <c r="AF35" s="634"/>
      <c r="AG35" s="634"/>
      <c r="AH35" s="634"/>
      <c r="AI35" s="634"/>
      <c r="AJ35" s="634"/>
      <c r="AK35" s="634"/>
      <c r="AL35" s="181"/>
      <c r="AM35" s="633" t="str">
        <f t="shared" ref="AM35:AM43" si="0">IF(AO35="","",AM34+1)</f>
        <v/>
      </c>
      <c r="AN35" s="633"/>
      <c r="AO35" s="634"/>
      <c r="AP35" s="634"/>
      <c r="AQ35" s="634"/>
      <c r="AR35" s="634"/>
      <c r="AS35" s="634"/>
      <c r="AT35" s="634"/>
      <c r="AU35" s="634"/>
      <c r="AV35" s="634"/>
      <c r="AW35" s="634"/>
      <c r="AX35" s="634"/>
      <c r="AY35" s="634"/>
      <c r="AZ35" s="634"/>
      <c r="BA35" s="634"/>
      <c r="BB35" s="634"/>
      <c r="BC35" s="634"/>
      <c r="BD35" s="181"/>
      <c r="BE35" s="633">
        <f t="shared" ref="BE35:BE43" si="1">IF(BG35="","",BE34+1)</f>
        <v>7</v>
      </c>
      <c r="BF35" s="633"/>
      <c r="BG35" s="634" t="str">
        <f>IF('各会計、関係団体の財政状況及び健全化判断比率'!B33="","",'各会計、関係団体の財政状況及び健全化判断比率'!B33)</f>
        <v>与論町と畜場特別会計</v>
      </c>
      <c r="BH35" s="634"/>
      <c r="BI35" s="634"/>
      <c r="BJ35" s="634"/>
      <c r="BK35" s="634"/>
      <c r="BL35" s="634"/>
      <c r="BM35" s="634"/>
      <c r="BN35" s="634"/>
      <c r="BO35" s="634"/>
      <c r="BP35" s="634"/>
      <c r="BQ35" s="634"/>
      <c r="BR35" s="634"/>
      <c r="BS35" s="634"/>
      <c r="BT35" s="634"/>
      <c r="BU35" s="634"/>
      <c r="BV35" s="181"/>
      <c r="BW35" s="633">
        <f t="shared" ref="BW35:BW43" si="2">IF(BY35="","",BW34+1)</f>
        <v>9</v>
      </c>
      <c r="BX35" s="633"/>
      <c r="BY35" s="634" t="str">
        <f>IF('各会計、関係団体の財政状況及び健全化判断比率'!B69="","",'各会計、関係団体の財政状況及び健全化判断比率'!B69)</f>
        <v>沖永良部与論地区広域事務組合</v>
      </c>
      <c r="BZ35" s="634"/>
      <c r="CA35" s="634"/>
      <c r="CB35" s="634"/>
      <c r="CC35" s="634"/>
      <c r="CD35" s="634"/>
      <c r="CE35" s="634"/>
      <c r="CF35" s="634"/>
      <c r="CG35" s="634"/>
      <c r="CH35" s="634"/>
      <c r="CI35" s="634"/>
      <c r="CJ35" s="634"/>
      <c r="CK35" s="634"/>
      <c r="CL35" s="634"/>
      <c r="CM35" s="634"/>
      <c r="CN35" s="181"/>
      <c r="CO35" s="633" t="str">
        <f t="shared" ref="CO35:CO43" si="3">IF(CQ35="","",CO34+1)</f>
        <v/>
      </c>
      <c r="CP35" s="633"/>
      <c r="CQ35" s="634" t="str">
        <f>IF('各会計、関係団体の財政状況及び健全化判断比率'!BS8="","",'各会計、関係団体の財政状況及び健全化判断比率'!BS8)</f>
        <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c r="A36" s="181"/>
      <c r="B36" s="205"/>
      <c r="C36" s="633" t="str">
        <f>IF(E36="","",C35+1)</f>
        <v/>
      </c>
      <c r="D36" s="633"/>
      <c r="E36" s="634" t="str">
        <f>IF('各会計、関係団体の財政状況及び健全化判断比率'!B9="","",'各会計、関係団体の財政状況及び健全化判断比率'!B9)</f>
        <v/>
      </c>
      <c r="F36" s="634"/>
      <c r="G36" s="634"/>
      <c r="H36" s="634"/>
      <c r="I36" s="634"/>
      <c r="J36" s="634"/>
      <c r="K36" s="634"/>
      <c r="L36" s="634"/>
      <c r="M36" s="634"/>
      <c r="N36" s="634"/>
      <c r="O36" s="634"/>
      <c r="P36" s="634"/>
      <c r="Q36" s="634"/>
      <c r="R36" s="634"/>
      <c r="S36" s="634"/>
      <c r="T36" s="181"/>
      <c r="U36" s="633">
        <f t="shared" ref="U36:U43" si="4">IF(W36="","",U35+1)</f>
        <v>4</v>
      </c>
      <c r="V36" s="633"/>
      <c r="W36" s="634" t="str">
        <f>IF('各会計、関係団体の財政状況及び健全化判断比率'!B30="","",'各会計、関係団体の財政状況及び健全化判断比率'!B30)</f>
        <v>与論町後期高齢者医療特別会計</v>
      </c>
      <c r="X36" s="634"/>
      <c r="Y36" s="634"/>
      <c r="Z36" s="634"/>
      <c r="AA36" s="634"/>
      <c r="AB36" s="634"/>
      <c r="AC36" s="634"/>
      <c r="AD36" s="634"/>
      <c r="AE36" s="634"/>
      <c r="AF36" s="634"/>
      <c r="AG36" s="634"/>
      <c r="AH36" s="634"/>
      <c r="AI36" s="634"/>
      <c r="AJ36" s="634"/>
      <c r="AK36" s="634"/>
      <c r="AL36" s="181"/>
      <c r="AM36" s="633" t="str">
        <f t="shared" si="0"/>
        <v/>
      </c>
      <c r="AN36" s="633"/>
      <c r="AO36" s="634"/>
      <c r="AP36" s="634"/>
      <c r="AQ36" s="634"/>
      <c r="AR36" s="634"/>
      <c r="AS36" s="634"/>
      <c r="AT36" s="634"/>
      <c r="AU36" s="634"/>
      <c r="AV36" s="634"/>
      <c r="AW36" s="634"/>
      <c r="AX36" s="634"/>
      <c r="AY36" s="634"/>
      <c r="AZ36" s="634"/>
      <c r="BA36" s="634"/>
      <c r="BB36" s="634"/>
      <c r="BC36" s="634"/>
      <c r="BD36" s="181"/>
      <c r="BE36" s="633" t="str">
        <f t="shared" si="1"/>
        <v/>
      </c>
      <c r="BF36" s="633"/>
      <c r="BG36" s="634"/>
      <c r="BH36" s="634"/>
      <c r="BI36" s="634"/>
      <c r="BJ36" s="634"/>
      <c r="BK36" s="634"/>
      <c r="BL36" s="634"/>
      <c r="BM36" s="634"/>
      <c r="BN36" s="634"/>
      <c r="BO36" s="634"/>
      <c r="BP36" s="634"/>
      <c r="BQ36" s="634"/>
      <c r="BR36" s="634"/>
      <c r="BS36" s="634"/>
      <c r="BT36" s="634"/>
      <c r="BU36" s="634"/>
      <c r="BV36" s="181"/>
      <c r="BW36" s="633">
        <f t="shared" si="2"/>
        <v>10</v>
      </c>
      <c r="BX36" s="633"/>
      <c r="BY36" s="634" t="str">
        <f>IF('各会計、関係団体の財政状況及び健全化判断比率'!B70="","",'各会計、関係団体の財政状況及び健全化判断比率'!B70)</f>
        <v>奄美群島広域事務組合</v>
      </c>
      <c r="BZ36" s="634"/>
      <c r="CA36" s="634"/>
      <c r="CB36" s="634"/>
      <c r="CC36" s="634"/>
      <c r="CD36" s="634"/>
      <c r="CE36" s="634"/>
      <c r="CF36" s="634"/>
      <c r="CG36" s="634"/>
      <c r="CH36" s="634"/>
      <c r="CI36" s="634"/>
      <c r="CJ36" s="634"/>
      <c r="CK36" s="634"/>
      <c r="CL36" s="634"/>
      <c r="CM36" s="634"/>
      <c r="CN36" s="181"/>
      <c r="CO36" s="633" t="str">
        <f t="shared" si="3"/>
        <v/>
      </c>
      <c r="CP36" s="633"/>
      <c r="CQ36" s="634" t="str">
        <f>IF('各会計、関係団体の財政状況及び健全化判断比率'!BS9="","",'各会計、関係団体の財政状況及び健全化判断比率'!BS9)</f>
        <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t="str">
        <f t="shared" si="4"/>
        <v/>
      </c>
      <c r="V37" s="633"/>
      <c r="W37" s="634"/>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f t="shared" si="2"/>
        <v>11</v>
      </c>
      <c r="BX37" s="633"/>
      <c r="BY37" s="634" t="str">
        <f>IF('各会計、関係団体の財政状況及び健全化判断比率'!B71="","",'各会計、関係団体の財政状況及び健全化判断比率'!B71)</f>
        <v>鹿児島県後期高齢者医療広域連合（一般会計）</v>
      </c>
      <c r="BZ37" s="634"/>
      <c r="CA37" s="634"/>
      <c r="CB37" s="634"/>
      <c r="CC37" s="634"/>
      <c r="CD37" s="634"/>
      <c r="CE37" s="634"/>
      <c r="CF37" s="634"/>
      <c r="CG37" s="634"/>
      <c r="CH37" s="634"/>
      <c r="CI37" s="634"/>
      <c r="CJ37" s="634"/>
      <c r="CK37" s="634"/>
      <c r="CL37" s="634"/>
      <c r="CM37" s="634"/>
      <c r="CN37" s="181"/>
      <c r="CO37" s="633" t="str">
        <f t="shared" si="3"/>
        <v/>
      </c>
      <c r="CP37" s="633"/>
      <c r="CQ37" s="634" t="str">
        <f>IF('各会計、関係団体の財政状況及び健全化判断比率'!BS10="","",'各会計、関係団体の財政状況及び健全化判断比率'!BS10)</f>
        <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f t="shared" si="2"/>
        <v>12</v>
      </c>
      <c r="BX38" s="633"/>
      <c r="BY38" s="634" t="str">
        <f>IF('各会計、関係団体の財政状況及び健全化判断比率'!B72="","",'各会計、関係団体の財政状況及び健全化判断比率'!B72)</f>
        <v>鹿児島県後期高齢者医療広域連合（特別会計）</v>
      </c>
      <c r="BZ38" s="634"/>
      <c r="CA38" s="634"/>
      <c r="CB38" s="634"/>
      <c r="CC38" s="634"/>
      <c r="CD38" s="634"/>
      <c r="CE38" s="634"/>
      <c r="CF38" s="634"/>
      <c r="CG38" s="634"/>
      <c r="CH38" s="634"/>
      <c r="CI38" s="634"/>
      <c r="CJ38" s="634"/>
      <c r="CK38" s="634"/>
      <c r="CL38" s="634"/>
      <c r="CM38" s="634"/>
      <c r="CN38" s="181"/>
      <c r="CO38" s="633" t="str">
        <f t="shared" si="3"/>
        <v/>
      </c>
      <c r="CP38" s="633"/>
      <c r="CQ38" s="634" t="str">
        <f>IF('各会計、関係団体の財政状況及び健全化判断比率'!BS11="","",'各会計、関係団体の財政状況及び健全化判断比率'!BS11)</f>
        <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t="str">
        <f t="shared" si="2"/>
        <v/>
      </c>
      <c r="BX39" s="633"/>
      <c r="BY39" s="634" t="str">
        <f>IF('各会計、関係団体の財政状況及び健全化判断比率'!B73="","",'各会計、関係団体の財政状況及び健全化判断比率'!B73)</f>
        <v/>
      </c>
      <c r="BZ39" s="634"/>
      <c r="CA39" s="634"/>
      <c r="CB39" s="634"/>
      <c r="CC39" s="634"/>
      <c r="CD39" s="634"/>
      <c r="CE39" s="634"/>
      <c r="CF39" s="634"/>
      <c r="CG39" s="634"/>
      <c r="CH39" s="634"/>
      <c r="CI39" s="634"/>
      <c r="CJ39" s="634"/>
      <c r="CK39" s="634"/>
      <c r="CL39" s="634"/>
      <c r="CM39" s="634"/>
      <c r="CN39" s="181"/>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t="str">
        <f t="shared" si="2"/>
        <v/>
      </c>
      <c r="BX40" s="633"/>
      <c r="BY40" s="634" t="str">
        <f>IF('各会計、関係団体の財政状況及び健全化判断比率'!B74="","",'各会計、関係団体の財政状況及び健全化判断比率'!B74)</f>
        <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t="str">
        <f t="shared" si="2"/>
        <v/>
      </c>
      <c r="BX41" s="633"/>
      <c r="BY41" s="634" t="str">
        <f>IF('各会計、関係団体の財政状況及び健全化判断比率'!B75="","",'各会計、関係団体の財政状況及び健全化判断比率'!B75)</f>
        <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t="str">
        <f t="shared" si="2"/>
        <v/>
      </c>
      <c r="BX42" s="633"/>
      <c r="BY42" s="634" t="str">
        <f>IF('各会計、関係団体の財政状況及び健全化判断比率'!B76="","",'各会計、関係団体の財政状況及び健全化判断比率'!B76)</f>
        <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t="str">
        <f t="shared" si="2"/>
        <v/>
      </c>
      <c r="BX43" s="633"/>
      <c r="BY43" s="634" t="str">
        <f>IF('各会計、関係団体の財政状況及び健全化判断比率'!B77="","",'各会計、関係団体の財政状況及び健全化判断比率'!B77)</f>
        <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row r="46" spans="1:113">
      <c r="B46" s="180" t="s">
        <v>209</v>
      </c>
      <c r="E46" s="636" t="s">
        <v>210</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c r="E47" s="636" t="s">
        <v>211</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c r="E48" s="636" t="s">
        <v>212</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c r="E49" s="637" t="s">
        <v>213</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c r="E50" s="636" t="s">
        <v>214</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c r="E51" s="636" t="s">
        <v>215</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c r="E52" s="636" t="s">
        <v>216</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c r="E53" s="636" t="s">
        <v>217</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row r="55" spans="5:113"/>
    <row r="56" spans="5:113"/>
  </sheetData>
  <sheetProtection algorithmName="SHA-512" hashValue="AS6pkOCleKmrIm8C3yYSGzVGUUgCC0y6U/RSQdUb9RGxEL5s7qilZKd6uiINMmmIGGUb9ct+a61kYpKtKShdRw==" saltValue="jHbe7l5LWiDS7m4/+O6nk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1"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view="pageBreakPreview" zoomScaleNormal="100" zoomScaleSheetLayoutView="100" workbookViewId="0"/>
  </sheetViews>
  <sheetFormatPr defaultColWidth="0" defaultRowHeight="13.5" customHeight="1" zeroHeight="1"/>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553</v>
      </c>
      <c r="G33" s="29" t="s">
        <v>554</v>
      </c>
      <c r="H33" s="29" t="s">
        <v>555</v>
      </c>
      <c r="I33" s="29" t="s">
        <v>556</v>
      </c>
      <c r="J33" s="30" t="s">
        <v>557</v>
      </c>
      <c r="K33" s="22"/>
      <c r="L33" s="22"/>
      <c r="M33" s="22"/>
      <c r="N33" s="22"/>
      <c r="O33" s="22"/>
      <c r="P33" s="22"/>
    </row>
    <row r="34" spans="1:16" ht="39" customHeight="1">
      <c r="A34" s="22"/>
      <c r="B34" s="31"/>
      <c r="C34" s="1187" t="s">
        <v>562</v>
      </c>
      <c r="D34" s="1187"/>
      <c r="E34" s="1188"/>
      <c r="F34" s="32">
        <v>10.27</v>
      </c>
      <c r="G34" s="33">
        <v>8.18</v>
      </c>
      <c r="H34" s="33">
        <v>11.97</v>
      </c>
      <c r="I34" s="33">
        <v>6.82</v>
      </c>
      <c r="J34" s="34">
        <v>3.93</v>
      </c>
      <c r="K34" s="22"/>
      <c r="L34" s="22"/>
      <c r="M34" s="22"/>
      <c r="N34" s="22"/>
      <c r="O34" s="22"/>
      <c r="P34" s="22"/>
    </row>
    <row r="35" spans="1:16" ht="39" customHeight="1">
      <c r="A35" s="22"/>
      <c r="B35" s="35"/>
      <c r="C35" s="1181" t="s">
        <v>563</v>
      </c>
      <c r="D35" s="1182"/>
      <c r="E35" s="1183"/>
      <c r="F35" s="36">
        <v>0.94</v>
      </c>
      <c r="G35" s="37">
        <v>1.45</v>
      </c>
      <c r="H35" s="37">
        <v>2.87</v>
      </c>
      <c r="I35" s="37">
        <v>2.0099999999999998</v>
      </c>
      <c r="J35" s="38">
        <v>2.96</v>
      </c>
      <c r="K35" s="22"/>
      <c r="L35" s="22"/>
      <c r="M35" s="22"/>
      <c r="N35" s="22"/>
      <c r="O35" s="22"/>
      <c r="P35" s="22"/>
    </row>
    <row r="36" spans="1:16" ht="39" customHeight="1">
      <c r="A36" s="22"/>
      <c r="B36" s="35"/>
      <c r="C36" s="1181" t="s">
        <v>564</v>
      </c>
      <c r="D36" s="1182"/>
      <c r="E36" s="1183"/>
      <c r="F36" s="36">
        <v>0.03</v>
      </c>
      <c r="G36" s="37">
        <v>3.71</v>
      </c>
      <c r="H36" s="37" t="s">
        <v>565</v>
      </c>
      <c r="I36" s="37">
        <v>0.22</v>
      </c>
      <c r="J36" s="38">
        <v>0.77</v>
      </c>
      <c r="K36" s="22"/>
      <c r="L36" s="22"/>
      <c r="M36" s="22"/>
      <c r="N36" s="22"/>
      <c r="O36" s="22"/>
      <c r="P36" s="22"/>
    </row>
    <row r="37" spans="1:16" ht="39" customHeight="1">
      <c r="A37" s="22"/>
      <c r="B37" s="35"/>
      <c r="C37" s="1181" t="s">
        <v>566</v>
      </c>
      <c r="D37" s="1182"/>
      <c r="E37" s="1183"/>
      <c r="F37" s="36">
        <v>0.03</v>
      </c>
      <c r="G37" s="37" t="s">
        <v>567</v>
      </c>
      <c r="H37" s="37">
        <v>0</v>
      </c>
      <c r="I37" s="37">
        <v>0.01</v>
      </c>
      <c r="J37" s="38">
        <v>0.01</v>
      </c>
      <c r="K37" s="22"/>
      <c r="L37" s="22"/>
      <c r="M37" s="22"/>
      <c r="N37" s="22"/>
      <c r="O37" s="22"/>
      <c r="P37" s="22"/>
    </row>
    <row r="38" spans="1:16" ht="39" customHeight="1">
      <c r="A38" s="22"/>
      <c r="B38" s="35"/>
      <c r="C38" s="1181" t="s">
        <v>568</v>
      </c>
      <c r="D38" s="1182"/>
      <c r="E38" s="1183"/>
      <c r="F38" s="36">
        <v>8.76</v>
      </c>
      <c r="G38" s="37">
        <v>8.69</v>
      </c>
      <c r="H38" s="37">
        <v>8.56</v>
      </c>
      <c r="I38" s="37">
        <v>7.6</v>
      </c>
      <c r="J38" s="38">
        <v>0</v>
      </c>
      <c r="K38" s="22"/>
      <c r="L38" s="22"/>
      <c r="M38" s="22"/>
      <c r="N38" s="22"/>
      <c r="O38" s="22"/>
      <c r="P38" s="22"/>
    </row>
    <row r="39" spans="1:16" ht="39" customHeight="1">
      <c r="A39" s="22"/>
      <c r="B39" s="35"/>
      <c r="C39" s="1181" t="s">
        <v>569</v>
      </c>
      <c r="D39" s="1182"/>
      <c r="E39" s="1183"/>
      <c r="F39" s="36">
        <v>0</v>
      </c>
      <c r="G39" s="37">
        <v>0</v>
      </c>
      <c r="H39" s="37">
        <v>0</v>
      </c>
      <c r="I39" s="37">
        <v>0</v>
      </c>
      <c r="J39" s="38">
        <v>0</v>
      </c>
      <c r="K39" s="22"/>
      <c r="L39" s="22"/>
      <c r="M39" s="22"/>
      <c r="N39" s="22"/>
      <c r="O39" s="22"/>
      <c r="P39" s="22"/>
    </row>
    <row r="40" spans="1:16" ht="39" customHeight="1">
      <c r="A40" s="22"/>
      <c r="B40" s="35"/>
      <c r="C40" s="1181" t="s">
        <v>570</v>
      </c>
      <c r="D40" s="1182"/>
      <c r="E40" s="1183"/>
      <c r="F40" s="36">
        <v>0</v>
      </c>
      <c r="G40" s="37">
        <v>0</v>
      </c>
      <c r="H40" s="37">
        <v>0</v>
      </c>
      <c r="I40" s="37">
        <v>0</v>
      </c>
      <c r="J40" s="38">
        <v>0</v>
      </c>
      <c r="K40" s="22"/>
      <c r="L40" s="22"/>
      <c r="M40" s="22"/>
      <c r="N40" s="22"/>
      <c r="O40" s="22"/>
      <c r="P40" s="22"/>
    </row>
    <row r="41" spans="1:16" ht="39" customHeight="1">
      <c r="A41" s="22"/>
      <c r="B41" s="35"/>
      <c r="C41" s="1181"/>
      <c r="D41" s="1182"/>
      <c r="E41" s="1183"/>
      <c r="F41" s="36"/>
      <c r="G41" s="37"/>
      <c r="H41" s="37"/>
      <c r="I41" s="37"/>
      <c r="J41" s="38"/>
      <c r="K41" s="22"/>
      <c r="L41" s="22"/>
      <c r="M41" s="22"/>
      <c r="N41" s="22"/>
      <c r="O41" s="22"/>
      <c r="P41" s="22"/>
    </row>
    <row r="42" spans="1:16" ht="39" customHeight="1">
      <c r="A42" s="22"/>
      <c r="B42" s="39"/>
      <c r="C42" s="1181" t="s">
        <v>571</v>
      </c>
      <c r="D42" s="1182"/>
      <c r="E42" s="1183"/>
      <c r="F42" s="36" t="s">
        <v>511</v>
      </c>
      <c r="G42" s="37" t="s">
        <v>511</v>
      </c>
      <c r="H42" s="37" t="s">
        <v>511</v>
      </c>
      <c r="I42" s="37" t="s">
        <v>511</v>
      </c>
      <c r="J42" s="38" t="s">
        <v>511</v>
      </c>
      <c r="K42" s="22"/>
      <c r="L42" s="22"/>
      <c r="M42" s="22"/>
      <c r="N42" s="22"/>
      <c r="O42" s="22"/>
      <c r="P42" s="22"/>
    </row>
    <row r="43" spans="1:16" ht="39" customHeight="1" thickBot="1">
      <c r="A43" s="22"/>
      <c r="B43" s="40"/>
      <c r="C43" s="1184" t="s">
        <v>572</v>
      </c>
      <c r="D43" s="1185"/>
      <c r="E43" s="1186"/>
      <c r="F43" s="41" t="s">
        <v>511</v>
      </c>
      <c r="G43" s="42" t="s">
        <v>511</v>
      </c>
      <c r="H43" s="42" t="s">
        <v>511</v>
      </c>
      <c r="I43" s="42" t="s">
        <v>511</v>
      </c>
      <c r="J43" s="43" t="s">
        <v>511</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6.5">
      <c r="A45" s="22"/>
      <c r="B45" s="22"/>
      <c r="C45" s="22"/>
      <c r="D45" s="22"/>
      <c r="E45" s="22"/>
      <c r="F45" s="22"/>
      <c r="G45" s="22"/>
      <c r="H45" s="22"/>
      <c r="I45" s="22"/>
      <c r="J45" s="22"/>
      <c r="K45" s="22"/>
      <c r="L45" s="22"/>
      <c r="M45" s="22"/>
      <c r="N45" s="22"/>
      <c r="O45" s="22"/>
      <c r="P45" s="22"/>
    </row>
  </sheetData>
  <sheetProtection algorithmName="SHA-512" hashValue="l7QykLNlyFSMMP+DlOvx0WX65RURn0ahbQQYwWM8+zm93pkBr9qYr24NNOkGUNig9Fas6GLKiDyHTb0PI3etfg==" saltValue="UlniLpm0uth5rSQxfz3MZ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7"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view="pageBreakPreview" zoomScaleNormal="100" zoomScaleSheetLayoutView="100" workbookViewId="0"/>
  </sheetViews>
  <sheetFormatPr defaultColWidth="0" defaultRowHeight="12.65" customHeight="1" zeroHeight="1"/>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553</v>
      </c>
      <c r="L44" s="56" t="s">
        <v>554</v>
      </c>
      <c r="M44" s="56" t="s">
        <v>555</v>
      </c>
      <c r="N44" s="56" t="s">
        <v>556</v>
      </c>
      <c r="O44" s="57" t="s">
        <v>557</v>
      </c>
      <c r="P44" s="48"/>
      <c r="Q44" s="48"/>
      <c r="R44" s="48"/>
      <c r="S44" s="48"/>
      <c r="T44" s="48"/>
      <c r="U44" s="48"/>
    </row>
    <row r="45" spans="1:21" ht="30.75" customHeight="1">
      <c r="A45" s="48"/>
      <c r="B45" s="1189" t="s">
        <v>11</v>
      </c>
      <c r="C45" s="1190"/>
      <c r="D45" s="58"/>
      <c r="E45" s="1195" t="s">
        <v>12</v>
      </c>
      <c r="F45" s="1195"/>
      <c r="G45" s="1195"/>
      <c r="H45" s="1195"/>
      <c r="I45" s="1195"/>
      <c r="J45" s="1196"/>
      <c r="K45" s="59">
        <v>513</v>
      </c>
      <c r="L45" s="60">
        <v>512</v>
      </c>
      <c r="M45" s="60">
        <v>530</v>
      </c>
      <c r="N45" s="60">
        <v>622</v>
      </c>
      <c r="O45" s="61">
        <v>633</v>
      </c>
      <c r="P45" s="48"/>
      <c r="Q45" s="48"/>
      <c r="R45" s="48"/>
      <c r="S45" s="48"/>
      <c r="T45" s="48"/>
      <c r="U45" s="48"/>
    </row>
    <row r="46" spans="1:21" ht="30.75" customHeight="1">
      <c r="A46" s="48"/>
      <c r="B46" s="1191"/>
      <c r="C46" s="1192"/>
      <c r="D46" s="62"/>
      <c r="E46" s="1197" t="s">
        <v>13</v>
      </c>
      <c r="F46" s="1197"/>
      <c r="G46" s="1197"/>
      <c r="H46" s="1197"/>
      <c r="I46" s="1197"/>
      <c r="J46" s="1198"/>
      <c r="K46" s="63" t="s">
        <v>511</v>
      </c>
      <c r="L46" s="64" t="s">
        <v>511</v>
      </c>
      <c r="M46" s="64" t="s">
        <v>511</v>
      </c>
      <c r="N46" s="64" t="s">
        <v>511</v>
      </c>
      <c r="O46" s="65" t="s">
        <v>511</v>
      </c>
      <c r="P46" s="48"/>
      <c r="Q46" s="48"/>
      <c r="R46" s="48"/>
      <c r="S46" s="48"/>
      <c r="T46" s="48"/>
      <c r="U46" s="48"/>
    </row>
    <row r="47" spans="1:21" ht="30.75" customHeight="1">
      <c r="A47" s="48"/>
      <c r="B47" s="1191"/>
      <c r="C47" s="1192"/>
      <c r="D47" s="62"/>
      <c r="E47" s="1197" t="s">
        <v>14</v>
      </c>
      <c r="F47" s="1197"/>
      <c r="G47" s="1197"/>
      <c r="H47" s="1197"/>
      <c r="I47" s="1197"/>
      <c r="J47" s="1198"/>
      <c r="K47" s="63" t="s">
        <v>511</v>
      </c>
      <c r="L47" s="64" t="s">
        <v>511</v>
      </c>
      <c r="M47" s="64" t="s">
        <v>511</v>
      </c>
      <c r="N47" s="64" t="s">
        <v>511</v>
      </c>
      <c r="O47" s="65" t="s">
        <v>511</v>
      </c>
      <c r="P47" s="48"/>
      <c r="Q47" s="48"/>
      <c r="R47" s="48"/>
      <c r="S47" s="48"/>
      <c r="T47" s="48"/>
      <c r="U47" s="48"/>
    </row>
    <row r="48" spans="1:21" ht="30.75" customHeight="1">
      <c r="A48" s="48"/>
      <c r="B48" s="1191"/>
      <c r="C48" s="1192"/>
      <c r="D48" s="62"/>
      <c r="E48" s="1197" t="s">
        <v>15</v>
      </c>
      <c r="F48" s="1197"/>
      <c r="G48" s="1197"/>
      <c r="H48" s="1197"/>
      <c r="I48" s="1197"/>
      <c r="J48" s="1198"/>
      <c r="K48" s="63">
        <v>8</v>
      </c>
      <c r="L48" s="64">
        <v>8</v>
      </c>
      <c r="M48" s="64">
        <v>7</v>
      </c>
      <c r="N48" s="64">
        <v>17</v>
      </c>
      <c r="O48" s="65">
        <v>4</v>
      </c>
      <c r="P48" s="48"/>
      <c r="Q48" s="48"/>
      <c r="R48" s="48"/>
      <c r="S48" s="48"/>
      <c r="T48" s="48"/>
      <c r="U48" s="48"/>
    </row>
    <row r="49" spans="1:21" ht="30.75" customHeight="1">
      <c r="A49" s="48"/>
      <c r="B49" s="1191"/>
      <c r="C49" s="1192"/>
      <c r="D49" s="62"/>
      <c r="E49" s="1197" t="s">
        <v>16</v>
      </c>
      <c r="F49" s="1197"/>
      <c r="G49" s="1197"/>
      <c r="H49" s="1197"/>
      <c r="I49" s="1197"/>
      <c r="J49" s="1198"/>
      <c r="K49" s="63">
        <v>2</v>
      </c>
      <c r="L49" s="64">
        <v>2</v>
      </c>
      <c r="M49" s="64">
        <v>2</v>
      </c>
      <c r="N49" s="64">
        <v>2</v>
      </c>
      <c r="O49" s="65">
        <v>3</v>
      </c>
      <c r="P49" s="48"/>
      <c r="Q49" s="48"/>
      <c r="R49" s="48"/>
      <c r="S49" s="48"/>
      <c r="T49" s="48"/>
      <c r="U49" s="48"/>
    </row>
    <row r="50" spans="1:21" ht="30.75" customHeight="1">
      <c r="A50" s="48"/>
      <c r="B50" s="1191"/>
      <c r="C50" s="1192"/>
      <c r="D50" s="62"/>
      <c r="E50" s="1197" t="s">
        <v>17</v>
      </c>
      <c r="F50" s="1197"/>
      <c r="G50" s="1197"/>
      <c r="H50" s="1197"/>
      <c r="I50" s="1197"/>
      <c r="J50" s="1198"/>
      <c r="K50" s="63">
        <v>260</v>
      </c>
      <c r="L50" s="64">
        <v>5</v>
      </c>
      <c r="M50" s="64">
        <v>40</v>
      </c>
      <c r="N50" s="64">
        <v>86</v>
      </c>
      <c r="O50" s="65">
        <v>19</v>
      </c>
      <c r="P50" s="48"/>
      <c r="Q50" s="48"/>
      <c r="R50" s="48"/>
      <c r="S50" s="48"/>
      <c r="T50" s="48"/>
      <c r="U50" s="48"/>
    </row>
    <row r="51" spans="1:21" ht="30.75" customHeight="1">
      <c r="A51" s="48"/>
      <c r="B51" s="1193"/>
      <c r="C51" s="1194"/>
      <c r="D51" s="66"/>
      <c r="E51" s="1197" t="s">
        <v>18</v>
      </c>
      <c r="F51" s="1197"/>
      <c r="G51" s="1197"/>
      <c r="H51" s="1197"/>
      <c r="I51" s="1197"/>
      <c r="J51" s="1198"/>
      <c r="K51" s="63">
        <v>0</v>
      </c>
      <c r="L51" s="64">
        <v>0</v>
      </c>
      <c r="M51" s="64">
        <v>0</v>
      </c>
      <c r="N51" s="64">
        <v>0</v>
      </c>
      <c r="O51" s="65">
        <v>0</v>
      </c>
      <c r="P51" s="48"/>
      <c r="Q51" s="48"/>
      <c r="R51" s="48"/>
      <c r="S51" s="48"/>
      <c r="T51" s="48"/>
      <c r="U51" s="48"/>
    </row>
    <row r="52" spans="1:21" ht="30.75" customHeight="1">
      <c r="A52" s="48"/>
      <c r="B52" s="1199" t="s">
        <v>19</v>
      </c>
      <c r="C52" s="1200"/>
      <c r="D52" s="66"/>
      <c r="E52" s="1197" t="s">
        <v>20</v>
      </c>
      <c r="F52" s="1197"/>
      <c r="G52" s="1197"/>
      <c r="H52" s="1197"/>
      <c r="I52" s="1197"/>
      <c r="J52" s="1198"/>
      <c r="K52" s="63">
        <v>354</v>
      </c>
      <c r="L52" s="64">
        <v>354</v>
      </c>
      <c r="M52" s="64">
        <v>366</v>
      </c>
      <c r="N52" s="64">
        <v>432</v>
      </c>
      <c r="O52" s="65">
        <v>411</v>
      </c>
      <c r="P52" s="48"/>
      <c r="Q52" s="48"/>
      <c r="R52" s="48"/>
      <c r="S52" s="48"/>
      <c r="T52" s="48"/>
      <c r="U52" s="48"/>
    </row>
    <row r="53" spans="1:21" ht="30.75" customHeight="1" thickBot="1">
      <c r="A53" s="48"/>
      <c r="B53" s="1201" t="s">
        <v>21</v>
      </c>
      <c r="C53" s="1202"/>
      <c r="D53" s="67"/>
      <c r="E53" s="1203" t="s">
        <v>22</v>
      </c>
      <c r="F53" s="1203"/>
      <c r="G53" s="1203"/>
      <c r="H53" s="1203"/>
      <c r="I53" s="1203"/>
      <c r="J53" s="1204"/>
      <c r="K53" s="68">
        <v>429</v>
      </c>
      <c r="L53" s="69">
        <v>173</v>
      </c>
      <c r="M53" s="69">
        <v>213</v>
      </c>
      <c r="N53" s="69">
        <v>295</v>
      </c>
      <c r="O53" s="70">
        <v>248</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c r="A56" s="48"/>
      <c r="B56" s="72" t="s">
        <v>25</v>
      </c>
      <c r="C56" s="73"/>
      <c r="D56" s="73"/>
      <c r="E56" s="73"/>
      <c r="F56" s="73"/>
      <c r="G56" s="73"/>
      <c r="H56" s="73"/>
      <c r="I56" s="73"/>
      <c r="J56" s="73"/>
      <c r="K56" s="74"/>
      <c r="L56" s="74"/>
      <c r="M56" s="74"/>
      <c r="N56" s="74"/>
      <c r="O56" s="75" t="s">
        <v>573</v>
      </c>
      <c r="P56" s="48"/>
      <c r="Q56" s="48"/>
      <c r="R56" s="48"/>
      <c r="S56" s="48"/>
      <c r="T56" s="48"/>
      <c r="U56" s="48"/>
    </row>
    <row r="57" spans="1:21" ht="31.5" customHeight="1" thickBot="1">
      <c r="A57" s="48"/>
      <c r="B57" s="76"/>
      <c r="C57" s="77"/>
      <c r="D57" s="77"/>
      <c r="E57" s="78"/>
      <c r="F57" s="78"/>
      <c r="G57" s="78"/>
      <c r="H57" s="78"/>
      <c r="I57" s="78"/>
      <c r="J57" s="79" t="s">
        <v>2</v>
      </c>
      <c r="K57" s="80" t="s">
        <v>574</v>
      </c>
      <c r="L57" s="81" t="s">
        <v>575</v>
      </c>
      <c r="M57" s="81" t="s">
        <v>576</v>
      </c>
      <c r="N57" s="81" t="s">
        <v>577</v>
      </c>
      <c r="O57" s="82" t="s">
        <v>578</v>
      </c>
      <c r="P57" s="48"/>
      <c r="Q57" s="48"/>
      <c r="R57" s="48"/>
      <c r="S57" s="48"/>
      <c r="T57" s="48"/>
      <c r="U57" s="48"/>
    </row>
    <row r="58" spans="1:21" ht="31.5" customHeight="1">
      <c r="B58" s="1205" t="s">
        <v>26</v>
      </c>
      <c r="C58" s="1206"/>
      <c r="D58" s="1211" t="s">
        <v>27</v>
      </c>
      <c r="E58" s="1212"/>
      <c r="F58" s="1212"/>
      <c r="G58" s="1212"/>
      <c r="H58" s="1212"/>
      <c r="I58" s="1212"/>
      <c r="J58" s="1213"/>
      <c r="K58" s="83"/>
      <c r="L58" s="84"/>
      <c r="M58" s="84"/>
      <c r="N58" s="84"/>
      <c r="O58" s="85"/>
    </row>
    <row r="59" spans="1:21" ht="31.5" customHeight="1">
      <c r="B59" s="1207"/>
      <c r="C59" s="1208"/>
      <c r="D59" s="1214" t="s">
        <v>28</v>
      </c>
      <c r="E59" s="1215"/>
      <c r="F59" s="1215"/>
      <c r="G59" s="1215"/>
      <c r="H59" s="1215"/>
      <c r="I59" s="1215"/>
      <c r="J59" s="1216"/>
      <c r="K59" s="86"/>
      <c r="L59" s="87"/>
      <c r="M59" s="87"/>
      <c r="N59" s="87"/>
      <c r="O59" s="88"/>
    </row>
    <row r="60" spans="1:21" ht="31.5" customHeight="1" thickBot="1">
      <c r="B60" s="1209"/>
      <c r="C60" s="1210"/>
      <c r="D60" s="1217" t="s">
        <v>29</v>
      </c>
      <c r="E60" s="1218"/>
      <c r="F60" s="1218"/>
      <c r="G60" s="1218"/>
      <c r="H60" s="1218"/>
      <c r="I60" s="1218"/>
      <c r="J60" s="1219"/>
      <c r="K60" s="89"/>
      <c r="L60" s="90"/>
      <c r="M60" s="90"/>
      <c r="N60" s="90"/>
      <c r="O60" s="91"/>
    </row>
    <row r="61" spans="1:21" ht="24" customHeight="1">
      <c r="B61" s="92"/>
      <c r="C61" s="92"/>
      <c r="D61" s="93" t="s">
        <v>30</v>
      </c>
      <c r="E61" s="94"/>
      <c r="F61" s="94"/>
      <c r="G61" s="94"/>
      <c r="H61" s="94"/>
      <c r="I61" s="94"/>
      <c r="J61" s="94"/>
      <c r="K61" s="94"/>
      <c r="L61" s="94"/>
      <c r="M61" s="94"/>
      <c r="N61" s="94"/>
      <c r="O61" s="94"/>
    </row>
    <row r="62" spans="1:21" ht="24" customHeight="1">
      <c r="B62" s="95"/>
      <c r="C62" s="95"/>
      <c r="D62" s="93" t="s">
        <v>31</v>
      </c>
      <c r="E62" s="94"/>
      <c r="F62" s="94"/>
      <c r="G62" s="94"/>
      <c r="H62" s="94"/>
      <c r="I62" s="94"/>
      <c r="J62" s="94"/>
      <c r="K62" s="94"/>
      <c r="L62" s="94"/>
      <c r="M62" s="94"/>
      <c r="N62" s="94"/>
      <c r="O62" s="94"/>
    </row>
    <row r="63" spans="1:21" ht="24" customHeight="1">
      <c r="A63" s="48"/>
      <c r="B63" s="71"/>
      <c r="C63" s="48"/>
      <c r="D63" s="48"/>
      <c r="E63" s="48"/>
      <c r="F63" s="48"/>
      <c r="G63" s="48"/>
      <c r="H63" s="48"/>
      <c r="I63" s="48"/>
      <c r="J63" s="48"/>
      <c r="K63" s="48"/>
      <c r="L63" s="48"/>
      <c r="M63" s="48"/>
      <c r="N63" s="48"/>
      <c r="O63" s="48"/>
      <c r="P63" s="48"/>
      <c r="Q63" s="48"/>
      <c r="R63" s="48"/>
      <c r="S63" s="48"/>
      <c r="T63" s="48"/>
      <c r="U63" s="48"/>
    </row>
    <row r="64" spans="1:21" ht="24" customHeight="1">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UFSkjbe8vcYsC7bQ3I4hrn3GS8OxEqNQVhT1Gm3lb9f6UtpClTMt1xfI+5jhtrbQIqHV6fEEAZ7ypqe5kZpqwQ==" saltValue="509Uv5s4heuBP9kaR+Jwc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49"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view="pageBreakPreview" zoomScaleNormal="70" zoomScaleSheetLayoutView="100" workbookViewId="0"/>
  </sheetViews>
  <sheetFormatPr defaultColWidth="0" defaultRowHeight="13.5" customHeight="1" zeroHeight="1"/>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7" t="s">
        <v>9</v>
      </c>
    </row>
    <row r="40" spans="2:13" ht="27.75" customHeight="1" thickBot="1">
      <c r="B40" s="98" t="s">
        <v>10</v>
      </c>
      <c r="C40" s="99"/>
      <c r="D40" s="99"/>
      <c r="E40" s="100"/>
      <c r="F40" s="100"/>
      <c r="G40" s="100"/>
      <c r="H40" s="101" t="s">
        <v>2</v>
      </c>
      <c r="I40" s="102" t="s">
        <v>553</v>
      </c>
      <c r="J40" s="103" t="s">
        <v>554</v>
      </c>
      <c r="K40" s="103" t="s">
        <v>555</v>
      </c>
      <c r="L40" s="103" t="s">
        <v>556</v>
      </c>
      <c r="M40" s="104" t="s">
        <v>557</v>
      </c>
    </row>
    <row r="41" spans="2:13" ht="27.75" customHeight="1">
      <c r="B41" s="1220" t="s">
        <v>32</v>
      </c>
      <c r="C41" s="1221"/>
      <c r="D41" s="105"/>
      <c r="E41" s="1226" t="s">
        <v>33</v>
      </c>
      <c r="F41" s="1226"/>
      <c r="G41" s="1226"/>
      <c r="H41" s="1227"/>
      <c r="I41" s="355">
        <v>5848</v>
      </c>
      <c r="J41" s="356">
        <v>6227</v>
      </c>
      <c r="K41" s="356">
        <v>6153</v>
      </c>
      <c r="L41" s="356">
        <v>6211</v>
      </c>
      <c r="M41" s="357">
        <v>6404</v>
      </c>
    </row>
    <row r="42" spans="2:13" ht="27.75" customHeight="1">
      <c r="B42" s="1222"/>
      <c r="C42" s="1223"/>
      <c r="D42" s="106"/>
      <c r="E42" s="1228" t="s">
        <v>34</v>
      </c>
      <c r="F42" s="1228"/>
      <c r="G42" s="1228"/>
      <c r="H42" s="1229"/>
      <c r="I42" s="358" t="s">
        <v>511</v>
      </c>
      <c r="J42" s="359" t="s">
        <v>511</v>
      </c>
      <c r="K42" s="359" t="s">
        <v>511</v>
      </c>
      <c r="L42" s="359" t="s">
        <v>511</v>
      </c>
      <c r="M42" s="360" t="s">
        <v>511</v>
      </c>
    </row>
    <row r="43" spans="2:13" ht="27.75" customHeight="1">
      <c r="B43" s="1222"/>
      <c r="C43" s="1223"/>
      <c r="D43" s="106"/>
      <c r="E43" s="1228" t="s">
        <v>35</v>
      </c>
      <c r="F43" s="1228"/>
      <c r="G43" s="1228"/>
      <c r="H43" s="1229"/>
      <c r="I43" s="358">
        <v>22</v>
      </c>
      <c r="J43" s="359">
        <v>17</v>
      </c>
      <c r="K43" s="359">
        <v>14</v>
      </c>
      <c r="L43" s="359">
        <v>15</v>
      </c>
      <c r="M43" s="360">
        <v>19</v>
      </c>
    </row>
    <row r="44" spans="2:13" ht="27.75" customHeight="1">
      <c r="B44" s="1222"/>
      <c r="C44" s="1223"/>
      <c r="D44" s="106"/>
      <c r="E44" s="1228" t="s">
        <v>36</v>
      </c>
      <c r="F44" s="1228"/>
      <c r="G44" s="1228"/>
      <c r="H44" s="1229"/>
      <c r="I44" s="358">
        <v>19</v>
      </c>
      <c r="J44" s="359">
        <v>17</v>
      </c>
      <c r="K44" s="359">
        <v>15</v>
      </c>
      <c r="L44" s="359">
        <v>13</v>
      </c>
      <c r="M44" s="360">
        <v>11</v>
      </c>
    </row>
    <row r="45" spans="2:13" ht="27.75" customHeight="1">
      <c r="B45" s="1222"/>
      <c r="C45" s="1223"/>
      <c r="D45" s="106"/>
      <c r="E45" s="1228" t="s">
        <v>37</v>
      </c>
      <c r="F45" s="1228"/>
      <c r="G45" s="1228"/>
      <c r="H45" s="1229"/>
      <c r="I45" s="358">
        <v>342</v>
      </c>
      <c r="J45" s="359">
        <v>195</v>
      </c>
      <c r="K45" s="359">
        <v>106</v>
      </c>
      <c r="L45" s="359">
        <v>46</v>
      </c>
      <c r="M45" s="360">
        <v>380</v>
      </c>
    </row>
    <row r="46" spans="2:13" ht="27.75" customHeight="1">
      <c r="B46" s="1222"/>
      <c r="C46" s="1223"/>
      <c r="D46" s="107"/>
      <c r="E46" s="1228" t="s">
        <v>38</v>
      </c>
      <c r="F46" s="1228"/>
      <c r="G46" s="1228"/>
      <c r="H46" s="1229"/>
      <c r="I46" s="358" t="s">
        <v>511</v>
      </c>
      <c r="J46" s="359" t="s">
        <v>511</v>
      </c>
      <c r="K46" s="359" t="s">
        <v>511</v>
      </c>
      <c r="L46" s="359" t="s">
        <v>511</v>
      </c>
      <c r="M46" s="360" t="s">
        <v>511</v>
      </c>
    </row>
    <row r="47" spans="2:13" ht="27.75" customHeight="1">
      <c r="B47" s="1222"/>
      <c r="C47" s="1223"/>
      <c r="D47" s="108"/>
      <c r="E47" s="1230" t="s">
        <v>39</v>
      </c>
      <c r="F47" s="1231"/>
      <c r="G47" s="1231"/>
      <c r="H47" s="1232"/>
      <c r="I47" s="358" t="s">
        <v>511</v>
      </c>
      <c r="J47" s="359" t="s">
        <v>511</v>
      </c>
      <c r="K47" s="359" t="s">
        <v>511</v>
      </c>
      <c r="L47" s="359" t="s">
        <v>511</v>
      </c>
      <c r="M47" s="360" t="s">
        <v>511</v>
      </c>
    </row>
    <row r="48" spans="2:13" ht="27.75" customHeight="1">
      <c r="B48" s="1222"/>
      <c r="C48" s="1223"/>
      <c r="D48" s="106"/>
      <c r="E48" s="1228" t="s">
        <v>40</v>
      </c>
      <c r="F48" s="1228"/>
      <c r="G48" s="1228"/>
      <c r="H48" s="1229"/>
      <c r="I48" s="358" t="s">
        <v>511</v>
      </c>
      <c r="J48" s="359" t="s">
        <v>511</v>
      </c>
      <c r="K48" s="359" t="s">
        <v>511</v>
      </c>
      <c r="L48" s="359" t="s">
        <v>511</v>
      </c>
      <c r="M48" s="360" t="s">
        <v>511</v>
      </c>
    </row>
    <row r="49" spans="2:13" ht="27.75" customHeight="1">
      <c r="B49" s="1224"/>
      <c r="C49" s="1225"/>
      <c r="D49" s="106"/>
      <c r="E49" s="1228" t="s">
        <v>41</v>
      </c>
      <c r="F49" s="1228"/>
      <c r="G49" s="1228"/>
      <c r="H49" s="1229"/>
      <c r="I49" s="358" t="s">
        <v>511</v>
      </c>
      <c r="J49" s="359" t="s">
        <v>511</v>
      </c>
      <c r="K49" s="359" t="s">
        <v>511</v>
      </c>
      <c r="L49" s="359" t="s">
        <v>511</v>
      </c>
      <c r="M49" s="360" t="s">
        <v>511</v>
      </c>
    </row>
    <row r="50" spans="2:13" ht="27.75" customHeight="1">
      <c r="B50" s="1233" t="s">
        <v>42</v>
      </c>
      <c r="C50" s="1234"/>
      <c r="D50" s="109"/>
      <c r="E50" s="1228" t="s">
        <v>43</v>
      </c>
      <c r="F50" s="1228"/>
      <c r="G50" s="1228"/>
      <c r="H50" s="1229"/>
      <c r="I50" s="358">
        <v>1655</v>
      </c>
      <c r="J50" s="359">
        <v>1455</v>
      </c>
      <c r="K50" s="359">
        <v>1667</v>
      </c>
      <c r="L50" s="359">
        <v>2112</v>
      </c>
      <c r="M50" s="360">
        <v>2302</v>
      </c>
    </row>
    <row r="51" spans="2:13" ht="27.75" customHeight="1">
      <c r="B51" s="1222"/>
      <c r="C51" s="1223"/>
      <c r="D51" s="106"/>
      <c r="E51" s="1228" t="s">
        <v>44</v>
      </c>
      <c r="F51" s="1228"/>
      <c r="G51" s="1228"/>
      <c r="H51" s="1229"/>
      <c r="I51" s="358">
        <v>312</v>
      </c>
      <c r="J51" s="359">
        <v>328</v>
      </c>
      <c r="K51" s="359">
        <v>292</v>
      </c>
      <c r="L51" s="359">
        <v>366</v>
      </c>
      <c r="M51" s="360" t="s">
        <v>511</v>
      </c>
    </row>
    <row r="52" spans="2:13" ht="27.75" customHeight="1">
      <c r="B52" s="1224"/>
      <c r="C52" s="1225"/>
      <c r="D52" s="106"/>
      <c r="E52" s="1228" t="s">
        <v>45</v>
      </c>
      <c r="F52" s="1228"/>
      <c r="G52" s="1228"/>
      <c r="H52" s="1229"/>
      <c r="I52" s="358">
        <v>3530</v>
      </c>
      <c r="J52" s="359">
        <v>3761</v>
      </c>
      <c r="K52" s="359">
        <v>3877</v>
      </c>
      <c r="L52" s="359">
        <v>3562</v>
      </c>
      <c r="M52" s="360">
        <v>3677</v>
      </c>
    </row>
    <row r="53" spans="2:13" ht="27.75" customHeight="1" thickBot="1">
      <c r="B53" s="1235" t="s">
        <v>21</v>
      </c>
      <c r="C53" s="1236"/>
      <c r="D53" s="110"/>
      <c r="E53" s="1237" t="s">
        <v>46</v>
      </c>
      <c r="F53" s="1237"/>
      <c r="G53" s="1237"/>
      <c r="H53" s="1238"/>
      <c r="I53" s="361">
        <v>734</v>
      </c>
      <c r="J53" s="362">
        <v>912</v>
      </c>
      <c r="K53" s="362">
        <v>451</v>
      </c>
      <c r="L53" s="362">
        <v>246</v>
      </c>
      <c r="M53" s="363">
        <v>835</v>
      </c>
    </row>
    <row r="54" spans="2:13" ht="27.75" customHeight="1">
      <c r="B54" s="111" t="s">
        <v>47</v>
      </c>
      <c r="C54" s="112"/>
      <c r="D54" s="112"/>
      <c r="E54" s="113"/>
      <c r="F54" s="113"/>
      <c r="G54" s="113"/>
      <c r="H54" s="113"/>
      <c r="I54" s="114"/>
      <c r="J54" s="114"/>
      <c r="K54" s="114"/>
      <c r="L54" s="114"/>
      <c r="M54" s="114"/>
    </row>
    <row r="55" spans="2:13" ht="13"/>
  </sheetData>
  <sheetProtection algorithmName="SHA-512" hashValue="bb7h+x6ZemXT0i3eNKNIL/r2FIn94QGY6KrtnLqYlOVyqbR2NzP0WIYcqJr4vhlPuwuRnlmKnMqx9JiqvPFPdA==" saltValue="4PiGj6FfChUS9ppJjPkhg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7"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view="pageBreakPreview" zoomScale="70" zoomScaleNormal="70" zoomScaleSheetLayoutView="70" workbookViewId="0"/>
  </sheetViews>
  <sheetFormatPr defaultColWidth="0" defaultRowHeight="13.5" customHeight="1" zeroHeight="1"/>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5" t="s">
        <v>48</v>
      </c>
    </row>
    <row r="54" spans="2:8" ht="29.25" customHeight="1" thickBot="1">
      <c r="B54" s="116" t="s">
        <v>1</v>
      </c>
      <c r="C54" s="117"/>
      <c r="D54" s="117"/>
      <c r="E54" s="118" t="s">
        <v>2</v>
      </c>
      <c r="F54" s="119" t="s">
        <v>555</v>
      </c>
      <c r="G54" s="119" t="s">
        <v>556</v>
      </c>
      <c r="H54" s="120" t="s">
        <v>557</v>
      </c>
    </row>
    <row r="55" spans="2:8" ht="52.5" customHeight="1">
      <c r="B55" s="121"/>
      <c r="C55" s="1247" t="s">
        <v>49</v>
      </c>
      <c r="D55" s="1247"/>
      <c r="E55" s="1248"/>
      <c r="F55" s="122">
        <v>1119</v>
      </c>
      <c r="G55" s="122">
        <v>1157</v>
      </c>
      <c r="H55" s="123">
        <v>1260</v>
      </c>
    </row>
    <row r="56" spans="2:8" ht="52.5" customHeight="1">
      <c r="B56" s="124"/>
      <c r="C56" s="1249" t="s">
        <v>50</v>
      </c>
      <c r="D56" s="1249"/>
      <c r="E56" s="1250"/>
      <c r="F56" s="125">
        <v>18</v>
      </c>
      <c r="G56" s="125">
        <v>200</v>
      </c>
      <c r="H56" s="126">
        <v>200</v>
      </c>
    </row>
    <row r="57" spans="2:8" ht="53.25" customHeight="1">
      <c r="B57" s="124"/>
      <c r="C57" s="1251" t="s">
        <v>51</v>
      </c>
      <c r="D57" s="1251"/>
      <c r="E57" s="1252"/>
      <c r="F57" s="127">
        <v>393</v>
      </c>
      <c r="G57" s="127">
        <v>604</v>
      </c>
      <c r="H57" s="128">
        <v>684</v>
      </c>
    </row>
    <row r="58" spans="2:8" ht="45.75" customHeight="1">
      <c r="B58" s="129"/>
      <c r="C58" s="1239" t="s">
        <v>579</v>
      </c>
      <c r="D58" s="1240"/>
      <c r="E58" s="1241"/>
      <c r="F58" s="130">
        <v>125</v>
      </c>
      <c r="G58" s="130">
        <v>200</v>
      </c>
      <c r="H58" s="131">
        <v>200</v>
      </c>
    </row>
    <row r="59" spans="2:8" ht="45.75" customHeight="1">
      <c r="B59" s="129"/>
      <c r="C59" s="1239" t="s">
        <v>580</v>
      </c>
      <c r="D59" s="1240"/>
      <c r="E59" s="1241"/>
      <c r="F59" s="130">
        <v>140</v>
      </c>
      <c r="G59" s="130">
        <v>190</v>
      </c>
      <c r="H59" s="131">
        <v>190</v>
      </c>
    </row>
    <row r="60" spans="2:8" ht="45.75" customHeight="1">
      <c r="B60" s="129"/>
      <c r="C60" s="1239" t="s">
        <v>581</v>
      </c>
      <c r="D60" s="1240"/>
      <c r="E60" s="1241"/>
      <c r="F60" s="130">
        <v>109</v>
      </c>
      <c r="G60" s="130">
        <v>141</v>
      </c>
      <c r="H60" s="131">
        <v>161</v>
      </c>
    </row>
    <row r="61" spans="2:8" ht="45.75" customHeight="1">
      <c r="B61" s="129"/>
      <c r="C61" s="1239" t="s">
        <v>582</v>
      </c>
      <c r="D61" s="1240"/>
      <c r="E61" s="1241"/>
      <c r="F61" s="130">
        <v>0</v>
      </c>
      <c r="G61" s="130">
        <v>0</v>
      </c>
      <c r="H61" s="131">
        <v>70</v>
      </c>
    </row>
    <row r="62" spans="2:8" ht="45.75" customHeight="1" thickBot="1">
      <c r="B62" s="132"/>
      <c r="C62" s="1242" t="s">
        <v>583</v>
      </c>
      <c r="D62" s="1243"/>
      <c r="E62" s="1244"/>
      <c r="F62" s="133">
        <v>0</v>
      </c>
      <c r="G62" s="133">
        <v>13</v>
      </c>
      <c r="H62" s="134">
        <v>13</v>
      </c>
    </row>
    <row r="63" spans="2:8" ht="52.5" customHeight="1" thickBot="1">
      <c r="B63" s="135"/>
      <c r="C63" s="1245" t="s">
        <v>52</v>
      </c>
      <c r="D63" s="1245"/>
      <c r="E63" s="1246"/>
      <c r="F63" s="136">
        <v>1530</v>
      </c>
      <c r="G63" s="136">
        <v>1961</v>
      </c>
      <c r="H63" s="137">
        <v>2143</v>
      </c>
    </row>
    <row r="64" spans="2:8" ht="13"/>
  </sheetData>
  <sheetProtection algorithmName="SHA-512" hashValue="2b3lLkG3zD7WCdy6pTUkx4d94TF5AY/DJI5imRB9V95NipbpuycJNLfI8wC1FhDacdLs06wkCVPPph9GTSeirA==" saltValue="o1YzVHOrTT5hNq28xKd2o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DE85"/>
  <sheetViews>
    <sheetView showGridLines="0" view="pageBreakPreview" zoomScaleNormal="100" zoomScaleSheetLayoutView="100" workbookViewId="0"/>
  </sheetViews>
  <sheetFormatPr defaultColWidth="0" defaultRowHeight="13.5" customHeight="1" zeroHeight="1"/>
  <cols>
    <col min="1" max="1" width="6.36328125" style="366" customWidth="1"/>
    <col min="2" max="107" width="2.453125" style="366" customWidth="1"/>
    <col min="108" max="108" width="6.08984375" style="373" customWidth="1"/>
    <col min="109" max="109" width="5.90625" style="372" customWidth="1"/>
    <col min="110" max="16384" width="8.6328125" style="366" hidden="1"/>
  </cols>
  <sheetData>
    <row r="1" spans="1:109" ht="42.75" customHeight="1">
      <c r="A1" s="364"/>
      <c r="B1" s="365"/>
      <c r="DD1" s="366"/>
      <c r="DE1" s="366"/>
    </row>
    <row r="2" spans="1:109" ht="25.5" customHeight="1">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ht="13">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ht="13">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ht="13">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ht="13">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ht="13">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ht="13">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ht="13">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ht="13">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ht="13">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ht="13">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ht="13">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ht="13">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ht="13">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ht="13">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ht="13">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ht="13">
      <c r="DD19" s="366"/>
      <c r="DE19" s="366"/>
    </row>
    <row r="20" spans="1:109" ht="13">
      <c r="DD20" s="366"/>
      <c r="DE20" s="366"/>
    </row>
    <row r="21" spans="1:109" ht="17.25" customHeight="1">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c r="B22" s="372"/>
    </row>
    <row r="23" spans="1:109" ht="13">
      <c r="B23" s="372"/>
    </row>
    <row r="24" spans="1:109" ht="13">
      <c r="B24" s="372"/>
    </row>
    <row r="25" spans="1:109" ht="13">
      <c r="B25" s="372"/>
    </row>
    <row r="26" spans="1:109" ht="13">
      <c r="B26" s="372"/>
    </row>
    <row r="27" spans="1:109" ht="13">
      <c r="B27" s="372"/>
    </row>
    <row r="28" spans="1:109" ht="13">
      <c r="B28" s="372"/>
    </row>
    <row r="29" spans="1:109" ht="13">
      <c r="B29" s="372"/>
    </row>
    <row r="30" spans="1:109" ht="13">
      <c r="B30" s="372"/>
    </row>
    <row r="31" spans="1:109" ht="13">
      <c r="B31" s="372"/>
    </row>
    <row r="32" spans="1:109" ht="13">
      <c r="B32" s="372"/>
    </row>
    <row r="33" spans="2:109" ht="13">
      <c r="B33" s="372"/>
    </row>
    <row r="34" spans="2:109" ht="13">
      <c r="B34" s="372"/>
    </row>
    <row r="35" spans="2:109" ht="13">
      <c r="B35" s="372"/>
    </row>
    <row r="36" spans="2:109" ht="13">
      <c r="B36" s="372"/>
    </row>
    <row r="37" spans="2:109" ht="13">
      <c r="B37" s="372"/>
    </row>
    <row r="38" spans="2:109" ht="13">
      <c r="B38" s="372"/>
    </row>
    <row r="39" spans="2:109" ht="13">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ht="13">
      <c r="B40" s="377"/>
      <c r="DD40" s="377"/>
      <c r="DE40" s="366"/>
    </row>
    <row r="41" spans="2:109" ht="16.5">
      <c r="B41" s="378" t="s">
        <v>593</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ht="13">
      <c r="B42" s="372"/>
      <c r="G42" s="379"/>
      <c r="I42" s="380"/>
      <c r="J42" s="380"/>
      <c r="K42" s="380"/>
      <c r="AM42" s="379"/>
      <c r="AN42" s="379" t="s">
        <v>594</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c r="B43" s="372"/>
      <c r="AN43" s="1260" t="s">
        <v>602</v>
      </c>
      <c r="AO43" s="1261"/>
      <c r="AP43" s="1261"/>
      <c r="AQ43" s="1261"/>
      <c r="AR43" s="1261"/>
      <c r="AS43" s="1261"/>
      <c r="AT43" s="1261"/>
      <c r="AU43" s="1261"/>
      <c r="AV43" s="1261"/>
      <c r="AW43" s="1261"/>
      <c r="AX43" s="1261"/>
      <c r="AY43" s="1261"/>
      <c r="AZ43" s="1261"/>
      <c r="BA43" s="1261"/>
      <c r="BB43" s="1261"/>
      <c r="BC43" s="1261"/>
      <c r="BD43" s="1261"/>
      <c r="BE43" s="1261"/>
      <c r="BF43" s="1261"/>
      <c r="BG43" s="1261"/>
      <c r="BH43" s="1261"/>
      <c r="BI43" s="1261"/>
      <c r="BJ43" s="1261"/>
      <c r="BK43" s="1261"/>
      <c r="BL43" s="1261"/>
      <c r="BM43" s="1261"/>
      <c r="BN43" s="1261"/>
      <c r="BO43" s="1261"/>
      <c r="BP43" s="1261"/>
      <c r="BQ43" s="1261"/>
      <c r="BR43" s="1261"/>
      <c r="BS43" s="1261"/>
      <c r="BT43" s="1261"/>
      <c r="BU43" s="1261"/>
      <c r="BV43" s="1261"/>
      <c r="BW43" s="1261"/>
      <c r="BX43" s="1261"/>
      <c r="BY43" s="1261"/>
      <c r="BZ43" s="1261"/>
      <c r="CA43" s="1261"/>
      <c r="CB43" s="1261"/>
      <c r="CC43" s="1261"/>
      <c r="CD43" s="1261"/>
      <c r="CE43" s="1261"/>
      <c r="CF43" s="1261"/>
      <c r="CG43" s="1261"/>
      <c r="CH43" s="1261"/>
      <c r="CI43" s="1261"/>
      <c r="CJ43" s="1261"/>
      <c r="CK43" s="1261"/>
      <c r="CL43" s="1261"/>
      <c r="CM43" s="1261"/>
      <c r="CN43" s="1261"/>
      <c r="CO43" s="1261"/>
      <c r="CP43" s="1261"/>
      <c r="CQ43" s="1261"/>
      <c r="CR43" s="1261"/>
      <c r="CS43" s="1261"/>
      <c r="CT43" s="1261"/>
      <c r="CU43" s="1261"/>
      <c r="CV43" s="1261"/>
      <c r="CW43" s="1261"/>
      <c r="CX43" s="1261"/>
      <c r="CY43" s="1261"/>
      <c r="CZ43" s="1261"/>
      <c r="DA43" s="1261"/>
      <c r="DB43" s="1261"/>
      <c r="DC43" s="1262"/>
    </row>
    <row r="44" spans="2:109" ht="13">
      <c r="B44" s="372"/>
      <c r="AN44" s="1263"/>
      <c r="AO44" s="1264"/>
      <c r="AP44" s="1264"/>
      <c r="AQ44" s="1264"/>
      <c r="AR44" s="1264"/>
      <c r="AS44" s="1264"/>
      <c r="AT44" s="1264"/>
      <c r="AU44" s="1264"/>
      <c r="AV44" s="1264"/>
      <c r="AW44" s="1264"/>
      <c r="AX44" s="1264"/>
      <c r="AY44" s="1264"/>
      <c r="AZ44" s="1264"/>
      <c r="BA44" s="1264"/>
      <c r="BB44" s="1264"/>
      <c r="BC44" s="1264"/>
      <c r="BD44" s="1264"/>
      <c r="BE44" s="1264"/>
      <c r="BF44" s="1264"/>
      <c r="BG44" s="1264"/>
      <c r="BH44" s="1264"/>
      <c r="BI44" s="1264"/>
      <c r="BJ44" s="1264"/>
      <c r="BK44" s="1264"/>
      <c r="BL44" s="1264"/>
      <c r="BM44" s="1264"/>
      <c r="BN44" s="1264"/>
      <c r="BO44" s="1264"/>
      <c r="BP44" s="1264"/>
      <c r="BQ44" s="1264"/>
      <c r="BR44" s="1264"/>
      <c r="BS44" s="1264"/>
      <c r="BT44" s="1264"/>
      <c r="BU44" s="1264"/>
      <c r="BV44" s="1264"/>
      <c r="BW44" s="1264"/>
      <c r="BX44" s="1264"/>
      <c r="BY44" s="1264"/>
      <c r="BZ44" s="1264"/>
      <c r="CA44" s="1264"/>
      <c r="CB44" s="1264"/>
      <c r="CC44" s="1264"/>
      <c r="CD44" s="1264"/>
      <c r="CE44" s="1264"/>
      <c r="CF44" s="1264"/>
      <c r="CG44" s="1264"/>
      <c r="CH44" s="1264"/>
      <c r="CI44" s="1264"/>
      <c r="CJ44" s="1264"/>
      <c r="CK44" s="1264"/>
      <c r="CL44" s="1264"/>
      <c r="CM44" s="1264"/>
      <c r="CN44" s="1264"/>
      <c r="CO44" s="1264"/>
      <c r="CP44" s="1264"/>
      <c r="CQ44" s="1264"/>
      <c r="CR44" s="1264"/>
      <c r="CS44" s="1264"/>
      <c r="CT44" s="1264"/>
      <c r="CU44" s="1264"/>
      <c r="CV44" s="1264"/>
      <c r="CW44" s="1264"/>
      <c r="CX44" s="1264"/>
      <c r="CY44" s="1264"/>
      <c r="CZ44" s="1264"/>
      <c r="DA44" s="1264"/>
      <c r="DB44" s="1264"/>
      <c r="DC44" s="1265"/>
    </row>
    <row r="45" spans="2:109" ht="13">
      <c r="B45" s="372"/>
      <c r="AN45" s="1263"/>
      <c r="AO45" s="1264"/>
      <c r="AP45" s="1264"/>
      <c r="AQ45" s="1264"/>
      <c r="AR45" s="1264"/>
      <c r="AS45" s="1264"/>
      <c r="AT45" s="1264"/>
      <c r="AU45" s="1264"/>
      <c r="AV45" s="1264"/>
      <c r="AW45" s="1264"/>
      <c r="AX45" s="1264"/>
      <c r="AY45" s="1264"/>
      <c r="AZ45" s="1264"/>
      <c r="BA45" s="1264"/>
      <c r="BB45" s="1264"/>
      <c r="BC45" s="1264"/>
      <c r="BD45" s="1264"/>
      <c r="BE45" s="1264"/>
      <c r="BF45" s="1264"/>
      <c r="BG45" s="1264"/>
      <c r="BH45" s="1264"/>
      <c r="BI45" s="1264"/>
      <c r="BJ45" s="1264"/>
      <c r="BK45" s="1264"/>
      <c r="BL45" s="1264"/>
      <c r="BM45" s="1264"/>
      <c r="BN45" s="1264"/>
      <c r="BO45" s="1264"/>
      <c r="BP45" s="1264"/>
      <c r="BQ45" s="1264"/>
      <c r="BR45" s="1264"/>
      <c r="BS45" s="1264"/>
      <c r="BT45" s="1264"/>
      <c r="BU45" s="1264"/>
      <c r="BV45" s="1264"/>
      <c r="BW45" s="1264"/>
      <c r="BX45" s="1264"/>
      <c r="BY45" s="1264"/>
      <c r="BZ45" s="1264"/>
      <c r="CA45" s="1264"/>
      <c r="CB45" s="1264"/>
      <c r="CC45" s="1264"/>
      <c r="CD45" s="1264"/>
      <c r="CE45" s="1264"/>
      <c r="CF45" s="1264"/>
      <c r="CG45" s="1264"/>
      <c r="CH45" s="1264"/>
      <c r="CI45" s="1264"/>
      <c r="CJ45" s="1264"/>
      <c r="CK45" s="1264"/>
      <c r="CL45" s="1264"/>
      <c r="CM45" s="1264"/>
      <c r="CN45" s="1264"/>
      <c r="CO45" s="1264"/>
      <c r="CP45" s="1264"/>
      <c r="CQ45" s="1264"/>
      <c r="CR45" s="1264"/>
      <c r="CS45" s="1264"/>
      <c r="CT45" s="1264"/>
      <c r="CU45" s="1264"/>
      <c r="CV45" s="1264"/>
      <c r="CW45" s="1264"/>
      <c r="CX45" s="1264"/>
      <c r="CY45" s="1264"/>
      <c r="CZ45" s="1264"/>
      <c r="DA45" s="1264"/>
      <c r="DB45" s="1264"/>
      <c r="DC45" s="1265"/>
    </row>
    <row r="46" spans="2:109" ht="13">
      <c r="B46" s="372"/>
      <c r="AN46" s="1263"/>
      <c r="AO46" s="1264"/>
      <c r="AP46" s="1264"/>
      <c r="AQ46" s="1264"/>
      <c r="AR46" s="1264"/>
      <c r="AS46" s="1264"/>
      <c r="AT46" s="1264"/>
      <c r="AU46" s="1264"/>
      <c r="AV46" s="1264"/>
      <c r="AW46" s="1264"/>
      <c r="AX46" s="1264"/>
      <c r="AY46" s="1264"/>
      <c r="AZ46" s="1264"/>
      <c r="BA46" s="1264"/>
      <c r="BB46" s="1264"/>
      <c r="BC46" s="1264"/>
      <c r="BD46" s="1264"/>
      <c r="BE46" s="1264"/>
      <c r="BF46" s="1264"/>
      <c r="BG46" s="1264"/>
      <c r="BH46" s="1264"/>
      <c r="BI46" s="1264"/>
      <c r="BJ46" s="1264"/>
      <c r="BK46" s="1264"/>
      <c r="BL46" s="1264"/>
      <c r="BM46" s="1264"/>
      <c r="BN46" s="1264"/>
      <c r="BO46" s="1264"/>
      <c r="BP46" s="1264"/>
      <c r="BQ46" s="1264"/>
      <c r="BR46" s="1264"/>
      <c r="BS46" s="1264"/>
      <c r="BT46" s="1264"/>
      <c r="BU46" s="1264"/>
      <c r="BV46" s="1264"/>
      <c r="BW46" s="1264"/>
      <c r="BX46" s="1264"/>
      <c r="BY46" s="1264"/>
      <c r="BZ46" s="1264"/>
      <c r="CA46" s="1264"/>
      <c r="CB46" s="1264"/>
      <c r="CC46" s="1264"/>
      <c r="CD46" s="1264"/>
      <c r="CE46" s="1264"/>
      <c r="CF46" s="1264"/>
      <c r="CG46" s="1264"/>
      <c r="CH46" s="1264"/>
      <c r="CI46" s="1264"/>
      <c r="CJ46" s="1264"/>
      <c r="CK46" s="1264"/>
      <c r="CL46" s="1264"/>
      <c r="CM46" s="1264"/>
      <c r="CN46" s="1264"/>
      <c r="CO46" s="1264"/>
      <c r="CP46" s="1264"/>
      <c r="CQ46" s="1264"/>
      <c r="CR46" s="1264"/>
      <c r="CS46" s="1264"/>
      <c r="CT46" s="1264"/>
      <c r="CU46" s="1264"/>
      <c r="CV46" s="1264"/>
      <c r="CW46" s="1264"/>
      <c r="CX46" s="1264"/>
      <c r="CY46" s="1264"/>
      <c r="CZ46" s="1264"/>
      <c r="DA46" s="1264"/>
      <c r="DB46" s="1264"/>
      <c r="DC46" s="1265"/>
    </row>
    <row r="47" spans="2:109" ht="13">
      <c r="B47" s="372"/>
      <c r="AN47" s="1266"/>
      <c r="AO47" s="1267"/>
      <c r="AP47" s="1267"/>
      <c r="AQ47" s="1267"/>
      <c r="AR47" s="1267"/>
      <c r="AS47" s="1267"/>
      <c r="AT47" s="1267"/>
      <c r="AU47" s="1267"/>
      <c r="AV47" s="1267"/>
      <c r="AW47" s="1267"/>
      <c r="AX47" s="1267"/>
      <c r="AY47" s="1267"/>
      <c r="AZ47" s="1267"/>
      <c r="BA47" s="1267"/>
      <c r="BB47" s="1267"/>
      <c r="BC47" s="1267"/>
      <c r="BD47" s="1267"/>
      <c r="BE47" s="1267"/>
      <c r="BF47" s="1267"/>
      <c r="BG47" s="1267"/>
      <c r="BH47" s="1267"/>
      <c r="BI47" s="1267"/>
      <c r="BJ47" s="1267"/>
      <c r="BK47" s="1267"/>
      <c r="BL47" s="1267"/>
      <c r="BM47" s="1267"/>
      <c r="BN47" s="1267"/>
      <c r="BO47" s="1267"/>
      <c r="BP47" s="1267"/>
      <c r="BQ47" s="1267"/>
      <c r="BR47" s="1267"/>
      <c r="BS47" s="1267"/>
      <c r="BT47" s="1267"/>
      <c r="BU47" s="1267"/>
      <c r="BV47" s="1267"/>
      <c r="BW47" s="1267"/>
      <c r="BX47" s="1267"/>
      <c r="BY47" s="1267"/>
      <c r="BZ47" s="1267"/>
      <c r="CA47" s="1267"/>
      <c r="CB47" s="1267"/>
      <c r="CC47" s="1267"/>
      <c r="CD47" s="1267"/>
      <c r="CE47" s="1267"/>
      <c r="CF47" s="1267"/>
      <c r="CG47" s="1267"/>
      <c r="CH47" s="1267"/>
      <c r="CI47" s="1267"/>
      <c r="CJ47" s="1267"/>
      <c r="CK47" s="1267"/>
      <c r="CL47" s="1267"/>
      <c r="CM47" s="1267"/>
      <c r="CN47" s="1267"/>
      <c r="CO47" s="1267"/>
      <c r="CP47" s="1267"/>
      <c r="CQ47" s="1267"/>
      <c r="CR47" s="1267"/>
      <c r="CS47" s="1267"/>
      <c r="CT47" s="1267"/>
      <c r="CU47" s="1267"/>
      <c r="CV47" s="1267"/>
      <c r="CW47" s="1267"/>
      <c r="CX47" s="1267"/>
      <c r="CY47" s="1267"/>
      <c r="CZ47" s="1267"/>
      <c r="DA47" s="1267"/>
      <c r="DB47" s="1267"/>
      <c r="DC47" s="1268"/>
    </row>
    <row r="48" spans="2:109" ht="13">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ht="13">
      <c r="B49" s="372"/>
      <c r="AN49" s="366" t="s">
        <v>595</v>
      </c>
    </row>
    <row r="50" spans="1:109" ht="13">
      <c r="B50" s="372"/>
      <c r="G50" s="1253"/>
      <c r="H50" s="1253"/>
      <c r="I50" s="1253"/>
      <c r="J50" s="1253"/>
      <c r="K50" s="382"/>
      <c r="L50" s="382"/>
      <c r="M50" s="383"/>
      <c r="N50" s="383"/>
      <c r="AN50" s="1254"/>
      <c r="AO50" s="1255"/>
      <c r="AP50" s="1255"/>
      <c r="AQ50" s="1255"/>
      <c r="AR50" s="1255"/>
      <c r="AS50" s="1255"/>
      <c r="AT50" s="1255"/>
      <c r="AU50" s="1255"/>
      <c r="AV50" s="1255"/>
      <c r="AW50" s="1255"/>
      <c r="AX50" s="1255"/>
      <c r="AY50" s="1255"/>
      <c r="AZ50" s="1255"/>
      <c r="BA50" s="1255"/>
      <c r="BB50" s="1255"/>
      <c r="BC50" s="1255"/>
      <c r="BD50" s="1255"/>
      <c r="BE50" s="1255"/>
      <c r="BF50" s="1255"/>
      <c r="BG50" s="1255"/>
      <c r="BH50" s="1255"/>
      <c r="BI50" s="1255"/>
      <c r="BJ50" s="1255"/>
      <c r="BK50" s="1255"/>
      <c r="BL50" s="1255"/>
      <c r="BM50" s="1255"/>
      <c r="BN50" s="1255"/>
      <c r="BO50" s="1256"/>
      <c r="BP50" s="1257" t="s">
        <v>553</v>
      </c>
      <c r="BQ50" s="1257"/>
      <c r="BR50" s="1257"/>
      <c r="BS50" s="1257"/>
      <c r="BT50" s="1257"/>
      <c r="BU50" s="1257"/>
      <c r="BV50" s="1257"/>
      <c r="BW50" s="1257"/>
      <c r="BX50" s="1257" t="s">
        <v>554</v>
      </c>
      <c r="BY50" s="1257"/>
      <c r="BZ50" s="1257"/>
      <c r="CA50" s="1257"/>
      <c r="CB50" s="1257"/>
      <c r="CC50" s="1257"/>
      <c r="CD50" s="1257"/>
      <c r="CE50" s="1257"/>
      <c r="CF50" s="1257" t="s">
        <v>555</v>
      </c>
      <c r="CG50" s="1257"/>
      <c r="CH50" s="1257"/>
      <c r="CI50" s="1257"/>
      <c r="CJ50" s="1257"/>
      <c r="CK50" s="1257"/>
      <c r="CL50" s="1257"/>
      <c r="CM50" s="1257"/>
      <c r="CN50" s="1257" t="s">
        <v>556</v>
      </c>
      <c r="CO50" s="1257"/>
      <c r="CP50" s="1257"/>
      <c r="CQ50" s="1257"/>
      <c r="CR50" s="1257"/>
      <c r="CS50" s="1257"/>
      <c r="CT50" s="1257"/>
      <c r="CU50" s="1257"/>
      <c r="CV50" s="1257" t="s">
        <v>557</v>
      </c>
      <c r="CW50" s="1257"/>
      <c r="CX50" s="1257"/>
      <c r="CY50" s="1257"/>
      <c r="CZ50" s="1257"/>
      <c r="DA50" s="1257"/>
      <c r="DB50" s="1257"/>
      <c r="DC50" s="1257"/>
    </row>
    <row r="51" spans="1:109" ht="13.5" customHeight="1">
      <c r="B51" s="372"/>
      <c r="G51" s="1270"/>
      <c r="H51" s="1270"/>
      <c r="I51" s="1271"/>
      <c r="J51" s="1271"/>
      <c r="K51" s="1269"/>
      <c r="L51" s="1269"/>
      <c r="M51" s="1269"/>
      <c r="N51" s="1269"/>
      <c r="AM51" s="381"/>
      <c r="AN51" s="1259" t="s">
        <v>596</v>
      </c>
      <c r="AO51" s="1259"/>
      <c r="AP51" s="1259"/>
      <c r="AQ51" s="1259"/>
      <c r="AR51" s="1259"/>
      <c r="AS51" s="1259"/>
      <c r="AT51" s="1259"/>
      <c r="AU51" s="1259"/>
      <c r="AV51" s="1259"/>
      <c r="AW51" s="1259"/>
      <c r="AX51" s="1259"/>
      <c r="AY51" s="1259"/>
      <c r="AZ51" s="1259"/>
      <c r="BA51" s="1259"/>
      <c r="BB51" s="1259" t="s">
        <v>597</v>
      </c>
      <c r="BC51" s="1259"/>
      <c r="BD51" s="1259"/>
      <c r="BE51" s="1259"/>
      <c r="BF51" s="1259"/>
      <c r="BG51" s="1259"/>
      <c r="BH51" s="1259"/>
      <c r="BI51" s="1259"/>
      <c r="BJ51" s="1259"/>
      <c r="BK51" s="1259"/>
      <c r="BL51" s="1259"/>
      <c r="BM51" s="1259"/>
      <c r="BN51" s="1259"/>
      <c r="BO51" s="1259"/>
      <c r="BP51" s="1258">
        <v>30.7</v>
      </c>
      <c r="BQ51" s="1258"/>
      <c r="BR51" s="1258"/>
      <c r="BS51" s="1258"/>
      <c r="BT51" s="1258"/>
      <c r="BU51" s="1258"/>
      <c r="BV51" s="1258"/>
      <c r="BW51" s="1258"/>
      <c r="BX51" s="1258">
        <v>38.9</v>
      </c>
      <c r="BY51" s="1258"/>
      <c r="BZ51" s="1258"/>
      <c r="CA51" s="1258"/>
      <c r="CB51" s="1258"/>
      <c r="CC51" s="1258"/>
      <c r="CD51" s="1258"/>
      <c r="CE51" s="1258"/>
      <c r="CF51" s="1258">
        <v>18.399999999999999</v>
      </c>
      <c r="CG51" s="1258"/>
      <c r="CH51" s="1258"/>
      <c r="CI51" s="1258"/>
      <c r="CJ51" s="1258"/>
      <c r="CK51" s="1258"/>
      <c r="CL51" s="1258"/>
      <c r="CM51" s="1258"/>
      <c r="CN51" s="1258">
        <v>9.4</v>
      </c>
      <c r="CO51" s="1258"/>
      <c r="CP51" s="1258"/>
      <c r="CQ51" s="1258"/>
      <c r="CR51" s="1258"/>
      <c r="CS51" s="1258"/>
      <c r="CT51" s="1258"/>
      <c r="CU51" s="1258"/>
      <c r="CV51" s="1258">
        <v>31.5</v>
      </c>
      <c r="CW51" s="1258"/>
      <c r="CX51" s="1258"/>
      <c r="CY51" s="1258"/>
      <c r="CZ51" s="1258"/>
      <c r="DA51" s="1258"/>
      <c r="DB51" s="1258"/>
      <c r="DC51" s="1258"/>
    </row>
    <row r="52" spans="1:109" ht="13">
      <c r="B52" s="372"/>
      <c r="G52" s="1270"/>
      <c r="H52" s="1270"/>
      <c r="I52" s="1271"/>
      <c r="J52" s="1271"/>
      <c r="K52" s="1269"/>
      <c r="L52" s="1269"/>
      <c r="M52" s="1269"/>
      <c r="N52" s="1269"/>
      <c r="AM52" s="381"/>
      <c r="AN52" s="1259"/>
      <c r="AO52" s="1259"/>
      <c r="AP52" s="1259"/>
      <c r="AQ52" s="1259"/>
      <c r="AR52" s="1259"/>
      <c r="AS52" s="1259"/>
      <c r="AT52" s="1259"/>
      <c r="AU52" s="1259"/>
      <c r="AV52" s="1259"/>
      <c r="AW52" s="1259"/>
      <c r="AX52" s="1259"/>
      <c r="AY52" s="1259"/>
      <c r="AZ52" s="1259"/>
      <c r="BA52" s="1259"/>
      <c r="BB52" s="1259"/>
      <c r="BC52" s="1259"/>
      <c r="BD52" s="1259"/>
      <c r="BE52" s="1259"/>
      <c r="BF52" s="1259"/>
      <c r="BG52" s="1259"/>
      <c r="BH52" s="1259"/>
      <c r="BI52" s="1259"/>
      <c r="BJ52" s="1259"/>
      <c r="BK52" s="1259"/>
      <c r="BL52" s="1259"/>
      <c r="BM52" s="1259"/>
      <c r="BN52" s="1259"/>
      <c r="BO52" s="1259"/>
      <c r="BP52" s="1258"/>
      <c r="BQ52" s="1258"/>
      <c r="BR52" s="1258"/>
      <c r="BS52" s="1258"/>
      <c r="BT52" s="1258"/>
      <c r="BU52" s="1258"/>
      <c r="BV52" s="1258"/>
      <c r="BW52" s="1258"/>
      <c r="BX52" s="1258"/>
      <c r="BY52" s="1258"/>
      <c r="BZ52" s="1258"/>
      <c r="CA52" s="1258"/>
      <c r="CB52" s="1258"/>
      <c r="CC52" s="1258"/>
      <c r="CD52" s="1258"/>
      <c r="CE52" s="1258"/>
      <c r="CF52" s="1258"/>
      <c r="CG52" s="1258"/>
      <c r="CH52" s="1258"/>
      <c r="CI52" s="1258"/>
      <c r="CJ52" s="1258"/>
      <c r="CK52" s="1258"/>
      <c r="CL52" s="1258"/>
      <c r="CM52" s="1258"/>
      <c r="CN52" s="1258"/>
      <c r="CO52" s="1258"/>
      <c r="CP52" s="1258"/>
      <c r="CQ52" s="1258"/>
      <c r="CR52" s="1258"/>
      <c r="CS52" s="1258"/>
      <c r="CT52" s="1258"/>
      <c r="CU52" s="1258"/>
      <c r="CV52" s="1258"/>
      <c r="CW52" s="1258"/>
      <c r="CX52" s="1258"/>
      <c r="CY52" s="1258"/>
      <c r="CZ52" s="1258"/>
      <c r="DA52" s="1258"/>
      <c r="DB52" s="1258"/>
      <c r="DC52" s="1258"/>
    </row>
    <row r="53" spans="1:109" ht="13">
      <c r="A53" s="380"/>
      <c r="B53" s="372"/>
      <c r="G53" s="1270"/>
      <c r="H53" s="1270"/>
      <c r="I53" s="1253"/>
      <c r="J53" s="1253"/>
      <c r="K53" s="1269"/>
      <c r="L53" s="1269"/>
      <c r="M53" s="1269"/>
      <c r="N53" s="1269"/>
      <c r="AM53" s="381"/>
      <c r="AN53" s="1259"/>
      <c r="AO53" s="1259"/>
      <c r="AP53" s="1259"/>
      <c r="AQ53" s="1259"/>
      <c r="AR53" s="1259"/>
      <c r="AS53" s="1259"/>
      <c r="AT53" s="1259"/>
      <c r="AU53" s="1259"/>
      <c r="AV53" s="1259"/>
      <c r="AW53" s="1259"/>
      <c r="AX53" s="1259"/>
      <c r="AY53" s="1259"/>
      <c r="AZ53" s="1259"/>
      <c r="BA53" s="1259"/>
      <c r="BB53" s="1259" t="s">
        <v>598</v>
      </c>
      <c r="BC53" s="1259"/>
      <c r="BD53" s="1259"/>
      <c r="BE53" s="1259"/>
      <c r="BF53" s="1259"/>
      <c r="BG53" s="1259"/>
      <c r="BH53" s="1259"/>
      <c r="BI53" s="1259"/>
      <c r="BJ53" s="1259"/>
      <c r="BK53" s="1259"/>
      <c r="BL53" s="1259"/>
      <c r="BM53" s="1259"/>
      <c r="BN53" s="1259"/>
      <c r="BO53" s="1259"/>
      <c r="BP53" s="1258">
        <v>60.7</v>
      </c>
      <c r="BQ53" s="1258"/>
      <c r="BR53" s="1258"/>
      <c r="BS53" s="1258"/>
      <c r="BT53" s="1258"/>
      <c r="BU53" s="1258"/>
      <c r="BV53" s="1258"/>
      <c r="BW53" s="1258"/>
      <c r="BX53" s="1258">
        <v>59.6</v>
      </c>
      <c r="BY53" s="1258"/>
      <c r="BZ53" s="1258"/>
      <c r="CA53" s="1258"/>
      <c r="CB53" s="1258"/>
      <c r="CC53" s="1258"/>
      <c r="CD53" s="1258"/>
      <c r="CE53" s="1258"/>
      <c r="CF53" s="1258">
        <v>59.9</v>
      </c>
      <c r="CG53" s="1258"/>
      <c r="CH53" s="1258"/>
      <c r="CI53" s="1258"/>
      <c r="CJ53" s="1258"/>
      <c r="CK53" s="1258"/>
      <c r="CL53" s="1258"/>
      <c r="CM53" s="1258"/>
      <c r="CN53" s="1258">
        <v>60.6</v>
      </c>
      <c r="CO53" s="1258"/>
      <c r="CP53" s="1258"/>
      <c r="CQ53" s="1258"/>
      <c r="CR53" s="1258"/>
      <c r="CS53" s="1258"/>
      <c r="CT53" s="1258"/>
      <c r="CU53" s="1258"/>
      <c r="CV53" s="1258">
        <v>59.8</v>
      </c>
      <c r="CW53" s="1258"/>
      <c r="CX53" s="1258"/>
      <c r="CY53" s="1258"/>
      <c r="CZ53" s="1258"/>
      <c r="DA53" s="1258"/>
      <c r="DB53" s="1258"/>
      <c r="DC53" s="1258"/>
    </row>
    <row r="54" spans="1:109" ht="13">
      <c r="A54" s="380"/>
      <c r="B54" s="372"/>
      <c r="G54" s="1270"/>
      <c r="H54" s="1270"/>
      <c r="I54" s="1253"/>
      <c r="J54" s="1253"/>
      <c r="K54" s="1269"/>
      <c r="L54" s="1269"/>
      <c r="M54" s="1269"/>
      <c r="N54" s="1269"/>
      <c r="AM54" s="381"/>
      <c r="AN54" s="1259"/>
      <c r="AO54" s="1259"/>
      <c r="AP54" s="1259"/>
      <c r="AQ54" s="1259"/>
      <c r="AR54" s="1259"/>
      <c r="AS54" s="1259"/>
      <c r="AT54" s="1259"/>
      <c r="AU54" s="1259"/>
      <c r="AV54" s="1259"/>
      <c r="AW54" s="1259"/>
      <c r="AX54" s="1259"/>
      <c r="AY54" s="1259"/>
      <c r="AZ54" s="1259"/>
      <c r="BA54" s="1259"/>
      <c r="BB54" s="1259"/>
      <c r="BC54" s="1259"/>
      <c r="BD54" s="1259"/>
      <c r="BE54" s="1259"/>
      <c r="BF54" s="1259"/>
      <c r="BG54" s="1259"/>
      <c r="BH54" s="1259"/>
      <c r="BI54" s="1259"/>
      <c r="BJ54" s="1259"/>
      <c r="BK54" s="1259"/>
      <c r="BL54" s="1259"/>
      <c r="BM54" s="1259"/>
      <c r="BN54" s="1259"/>
      <c r="BO54" s="1259"/>
      <c r="BP54" s="1258"/>
      <c r="BQ54" s="1258"/>
      <c r="BR54" s="1258"/>
      <c r="BS54" s="1258"/>
      <c r="BT54" s="1258"/>
      <c r="BU54" s="1258"/>
      <c r="BV54" s="1258"/>
      <c r="BW54" s="1258"/>
      <c r="BX54" s="1258"/>
      <c r="BY54" s="1258"/>
      <c r="BZ54" s="1258"/>
      <c r="CA54" s="1258"/>
      <c r="CB54" s="1258"/>
      <c r="CC54" s="1258"/>
      <c r="CD54" s="1258"/>
      <c r="CE54" s="1258"/>
      <c r="CF54" s="1258"/>
      <c r="CG54" s="1258"/>
      <c r="CH54" s="1258"/>
      <c r="CI54" s="1258"/>
      <c r="CJ54" s="1258"/>
      <c r="CK54" s="1258"/>
      <c r="CL54" s="1258"/>
      <c r="CM54" s="1258"/>
      <c r="CN54" s="1258"/>
      <c r="CO54" s="1258"/>
      <c r="CP54" s="1258"/>
      <c r="CQ54" s="1258"/>
      <c r="CR54" s="1258"/>
      <c r="CS54" s="1258"/>
      <c r="CT54" s="1258"/>
      <c r="CU54" s="1258"/>
      <c r="CV54" s="1258"/>
      <c r="CW54" s="1258"/>
      <c r="CX54" s="1258"/>
      <c r="CY54" s="1258"/>
      <c r="CZ54" s="1258"/>
      <c r="DA54" s="1258"/>
      <c r="DB54" s="1258"/>
      <c r="DC54" s="1258"/>
    </row>
    <row r="55" spans="1:109" ht="13">
      <c r="A55" s="380"/>
      <c r="B55" s="372"/>
      <c r="G55" s="1253"/>
      <c r="H55" s="1253"/>
      <c r="I55" s="1253"/>
      <c r="J55" s="1253"/>
      <c r="K55" s="1269"/>
      <c r="L55" s="1269"/>
      <c r="M55" s="1269"/>
      <c r="N55" s="1269"/>
      <c r="AN55" s="1257" t="s">
        <v>599</v>
      </c>
      <c r="AO55" s="1257"/>
      <c r="AP55" s="1257"/>
      <c r="AQ55" s="1257"/>
      <c r="AR55" s="1257"/>
      <c r="AS55" s="1257"/>
      <c r="AT55" s="1257"/>
      <c r="AU55" s="1257"/>
      <c r="AV55" s="1257"/>
      <c r="AW55" s="1257"/>
      <c r="AX55" s="1257"/>
      <c r="AY55" s="1257"/>
      <c r="AZ55" s="1257"/>
      <c r="BA55" s="1257"/>
      <c r="BB55" s="1259" t="s">
        <v>597</v>
      </c>
      <c r="BC55" s="1259"/>
      <c r="BD55" s="1259"/>
      <c r="BE55" s="1259"/>
      <c r="BF55" s="1259"/>
      <c r="BG55" s="1259"/>
      <c r="BH55" s="1259"/>
      <c r="BI55" s="1259"/>
      <c r="BJ55" s="1259"/>
      <c r="BK55" s="1259"/>
      <c r="BL55" s="1259"/>
      <c r="BM55" s="1259"/>
      <c r="BN55" s="1259"/>
      <c r="BO55" s="1259"/>
      <c r="BP55" s="1258">
        <v>0</v>
      </c>
      <c r="BQ55" s="1258"/>
      <c r="BR55" s="1258"/>
      <c r="BS55" s="1258"/>
      <c r="BT55" s="1258"/>
      <c r="BU55" s="1258"/>
      <c r="BV55" s="1258"/>
      <c r="BW55" s="1258"/>
      <c r="BX55" s="1258">
        <v>0</v>
      </c>
      <c r="BY55" s="1258"/>
      <c r="BZ55" s="1258"/>
      <c r="CA55" s="1258"/>
      <c r="CB55" s="1258"/>
      <c r="CC55" s="1258"/>
      <c r="CD55" s="1258"/>
      <c r="CE55" s="1258"/>
      <c r="CF55" s="1258">
        <v>0</v>
      </c>
      <c r="CG55" s="1258"/>
      <c r="CH55" s="1258"/>
      <c r="CI55" s="1258"/>
      <c r="CJ55" s="1258"/>
      <c r="CK55" s="1258"/>
      <c r="CL55" s="1258"/>
      <c r="CM55" s="1258"/>
      <c r="CN55" s="1258">
        <v>0</v>
      </c>
      <c r="CO55" s="1258"/>
      <c r="CP55" s="1258"/>
      <c r="CQ55" s="1258"/>
      <c r="CR55" s="1258"/>
      <c r="CS55" s="1258"/>
      <c r="CT55" s="1258"/>
      <c r="CU55" s="1258"/>
      <c r="CV55" s="1258">
        <v>0</v>
      </c>
      <c r="CW55" s="1258"/>
      <c r="CX55" s="1258"/>
      <c r="CY55" s="1258"/>
      <c r="CZ55" s="1258"/>
      <c r="DA55" s="1258"/>
      <c r="DB55" s="1258"/>
      <c r="DC55" s="1258"/>
    </row>
    <row r="56" spans="1:109" ht="13">
      <c r="A56" s="380"/>
      <c r="B56" s="372"/>
      <c r="G56" s="1253"/>
      <c r="H56" s="1253"/>
      <c r="I56" s="1253"/>
      <c r="J56" s="1253"/>
      <c r="K56" s="1269"/>
      <c r="L56" s="1269"/>
      <c r="M56" s="1269"/>
      <c r="N56" s="1269"/>
      <c r="AN56" s="1257"/>
      <c r="AO56" s="1257"/>
      <c r="AP56" s="1257"/>
      <c r="AQ56" s="1257"/>
      <c r="AR56" s="1257"/>
      <c r="AS56" s="1257"/>
      <c r="AT56" s="1257"/>
      <c r="AU56" s="1257"/>
      <c r="AV56" s="1257"/>
      <c r="AW56" s="1257"/>
      <c r="AX56" s="1257"/>
      <c r="AY56" s="1257"/>
      <c r="AZ56" s="1257"/>
      <c r="BA56" s="1257"/>
      <c r="BB56" s="1259"/>
      <c r="BC56" s="1259"/>
      <c r="BD56" s="1259"/>
      <c r="BE56" s="1259"/>
      <c r="BF56" s="1259"/>
      <c r="BG56" s="1259"/>
      <c r="BH56" s="1259"/>
      <c r="BI56" s="1259"/>
      <c r="BJ56" s="1259"/>
      <c r="BK56" s="1259"/>
      <c r="BL56" s="1259"/>
      <c r="BM56" s="1259"/>
      <c r="BN56" s="1259"/>
      <c r="BO56" s="1259"/>
      <c r="BP56" s="1258"/>
      <c r="BQ56" s="1258"/>
      <c r="BR56" s="1258"/>
      <c r="BS56" s="1258"/>
      <c r="BT56" s="1258"/>
      <c r="BU56" s="1258"/>
      <c r="BV56" s="1258"/>
      <c r="BW56" s="1258"/>
      <c r="BX56" s="1258"/>
      <c r="BY56" s="1258"/>
      <c r="BZ56" s="1258"/>
      <c r="CA56" s="1258"/>
      <c r="CB56" s="1258"/>
      <c r="CC56" s="1258"/>
      <c r="CD56" s="1258"/>
      <c r="CE56" s="1258"/>
      <c r="CF56" s="1258"/>
      <c r="CG56" s="1258"/>
      <c r="CH56" s="1258"/>
      <c r="CI56" s="1258"/>
      <c r="CJ56" s="1258"/>
      <c r="CK56" s="1258"/>
      <c r="CL56" s="1258"/>
      <c r="CM56" s="1258"/>
      <c r="CN56" s="1258"/>
      <c r="CO56" s="1258"/>
      <c r="CP56" s="1258"/>
      <c r="CQ56" s="1258"/>
      <c r="CR56" s="1258"/>
      <c r="CS56" s="1258"/>
      <c r="CT56" s="1258"/>
      <c r="CU56" s="1258"/>
      <c r="CV56" s="1258"/>
      <c r="CW56" s="1258"/>
      <c r="CX56" s="1258"/>
      <c r="CY56" s="1258"/>
      <c r="CZ56" s="1258"/>
      <c r="DA56" s="1258"/>
      <c r="DB56" s="1258"/>
      <c r="DC56" s="1258"/>
    </row>
    <row r="57" spans="1:109" s="380" customFormat="1" ht="13">
      <c r="B57" s="384"/>
      <c r="G57" s="1253"/>
      <c r="H57" s="1253"/>
      <c r="I57" s="1272"/>
      <c r="J57" s="1272"/>
      <c r="K57" s="1269"/>
      <c r="L57" s="1269"/>
      <c r="M57" s="1269"/>
      <c r="N57" s="1269"/>
      <c r="AM57" s="366"/>
      <c r="AN57" s="1257"/>
      <c r="AO57" s="1257"/>
      <c r="AP57" s="1257"/>
      <c r="AQ57" s="1257"/>
      <c r="AR57" s="1257"/>
      <c r="AS57" s="1257"/>
      <c r="AT57" s="1257"/>
      <c r="AU57" s="1257"/>
      <c r="AV57" s="1257"/>
      <c r="AW57" s="1257"/>
      <c r="AX57" s="1257"/>
      <c r="AY57" s="1257"/>
      <c r="AZ57" s="1257"/>
      <c r="BA57" s="1257"/>
      <c r="BB57" s="1259" t="s">
        <v>598</v>
      </c>
      <c r="BC57" s="1259"/>
      <c r="BD57" s="1259"/>
      <c r="BE57" s="1259"/>
      <c r="BF57" s="1259"/>
      <c r="BG57" s="1259"/>
      <c r="BH57" s="1259"/>
      <c r="BI57" s="1259"/>
      <c r="BJ57" s="1259"/>
      <c r="BK57" s="1259"/>
      <c r="BL57" s="1259"/>
      <c r="BM57" s="1259"/>
      <c r="BN57" s="1259"/>
      <c r="BO57" s="1259"/>
      <c r="BP57" s="1258">
        <v>60.1</v>
      </c>
      <c r="BQ57" s="1258"/>
      <c r="BR57" s="1258"/>
      <c r="BS57" s="1258"/>
      <c r="BT57" s="1258"/>
      <c r="BU57" s="1258"/>
      <c r="BV57" s="1258"/>
      <c r="BW57" s="1258"/>
      <c r="BX57" s="1258">
        <v>61.6</v>
      </c>
      <c r="BY57" s="1258"/>
      <c r="BZ57" s="1258"/>
      <c r="CA57" s="1258"/>
      <c r="CB57" s="1258"/>
      <c r="CC57" s="1258"/>
      <c r="CD57" s="1258"/>
      <c r="CE57" s="1258"/>
      <c r="CF57" s="1258">
        <v>64.3</v>
      </c>
      <c r="CG57" s="1258"/>
      <c r="CH57" s="1258"/>
      <c r="CI57" s="1258"/>
      <c r="CJ57" s="1258"/>
      <c r="CK57" s="1258"/>
      <c r="CL57" s="1258"/>
      <c r="CM57" s="1258"/>
      <c r="CN57" s="1258">
        <v>65.3</v>
      </c>
      <c r="CO57" s="1258"/>
      <c r="CP57" s="1258"/>
      <c r="CQ57" s="1258"/>
      <c r="CR57" s="1258"/>
      <c r="CS57" s="1258"/>
      <c r="CT57" s="1258"/>
      <c r="CU57" s="1258"/>
      <c r="CV57" s="1258">
        <v>66.599999999999994</v>
      </c>
      <c r="CW57" s="1258"/>
      <c r="CX57" s="1258"/>
      <c r="CY57" s="1258"/>
      <c r="CZ57" s="1258"/>
      <c r="DA57" s="1258"/>
      <c r="DB57" s="1258"/>
      <c r="DC57" s="1258"/>
      <c r="DD57" s="385"/>
      <c r="DE57" s="384"/>
    </row>
    <row r="58" spans="1:109" s="380" customFormat="1" ht="13">
      <c r="A58" s="366"/>
      <c r="B58" s="384"/>
      <c r="G58" s="1253"/>
      <c r="H58" s="1253"/>
      <c r="I58" s="1272"/>
      <c r="J58" s="1272"/>
      <c r="K58" s="1269"/>
      <c r="L58" s="1269"/>
      <c r="M58" s="1269"/>
      <c r="N58" s="1269"/>
      <c r="AM58" s="366"/>
      <c r="AN58" s="1257"/>
      <c r="AO58" s="1257"/>
      <c r="AP58" s="1257"/>
      <c r="AQ58" s="1257"/>
      <c r="AR58" s="1257"/>
      <c r="AS58" s="1257"/>
      <c r="AT58" s="1257"/>
      <c r="AU58" s="1257"/>
      <c r="AV58" s="1257"/>
      <c r="AW58" s="1257"/>
      <c r="AX58" s="1257"/>
      <c r="AY58" s="1257"/>
      <c r="AZ58" s="1257"/>
      <c r="BA58" s="1257"/>
      <c r="BB58" s="1259"/>
      <c r="BC58" s="1259"/>
      <c r="BD58" s="1259"/>
      <c r="BE58" s="1259"/>
      <c r="BF58" s="1259"/>
      <c r="BG58" s="1259"/>
      <c r="BH58" s="1259"/>
      <c r="BI58" s="1259"/>
      <c r="BJ58" s="1259"/>
      <c r="BK58" s="1259"/>
      <c r="BL58" s="1259"/>
      <c r="BM58" s="1259"/>
      <c r="BN58" s="1259"/>
      <c r="BO58" s="1259"/>
      <c r="BP58" s="1258"/>
      <c r="BQ58" s="1258"/>
      <c r="BR58" s="1258"/>
      <c r="BS58" s="1258"/>
      <c r="BT58" s="1258"/>
      <c r="BU58" s="1258"/>
      <c r="BV58" s="1258"/>
      <c r="BW58" s="1258"/>
      <c r="BX58" s="1258"/>
      <c r="BY58" s="1258"/>
      <c r="BZ58" s="1258"/>
      <c r="CA58" s="1258"/>
      <c r="CB58" s="1258"/>
      <c r="CC58" s="1258"/>
      <c r="CD58" s="1258"/>
      <c r="CE58" s="1258"/>
      <c r="CF58" s="1258"/>
      <c r="CG58" s="1258"/>
      <c r="CH58" s="1258"/>
      <c r="CI58" s="1258"/>
      <c r="CJ58" s="1258"/>
      <c r="CK58" s="1258"/>
      <c r="CL58" s="1258"/>
      <c r="CM58" s="1258"/>
      <c r="CN58" s="1258"/>
      <c r="CO58" s="1258"/>
      <c r="CP58" s="1258"/>
      <c r="CQ58" s="1258"/>
      <c r="CR58" s="1258"/>
      <c r="CS58" s="1258"/>
      <c r="CT58" s="1258"/>
      <c r="CU58" s="1258"/>
      <c r="CV58" s="1258"/>
      <c r="CW58" s="1258"/>
      <c r="CX58" s="1258"/>
      <c r="CY58" s="1258"/>
      <c r="CZ58" s="1258"/>
      <c r="DA58" s="1258"/>
      <c r="DB58" s="1258"/>
      <c r="DC58" s="1258"/>
      <c r="DD58" s="385"/>
      <c r="DE58" s="384"/>
    </row>
    <row r="59" spans="1:109" s="380" customFormat="1" ht="13">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ht="13">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ht="13">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ht="13">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6.5">
      <c r="B63" s="391" t="s">
        <v>600</v>
      </c>
    </row>
    <row r="64" spans="1:109" ht="13">
      <c r="B64" s="372"/>
      <c r="G64" s="379"/>
      <c r="I64" s="392"/>
      <c r="J64" s="392"/>
      <c r="K64" s="392"/>
      <c r="L64" s="392"/>
      <c r="M64" s="392"/>
      <c r="N64" s="393"/>
      <c r="AM64" s="379"/>
      <c r="AN64" s="379" t="s">
        <v>594</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ht="13">
      <c r="B65" s="372"/>
      <c r="AN65" s="1260" t="s">
        <v>603</v>
      </c>
      <c r="AO65" s="1261"/>
      <c r="AP65" s="1261"/>
      <c r="AQ65" s="1261"/>
      <c r="AR65" s="1261"/>
      <c r="AS65" s="1261"/>
      <c r="AT65" s="1261"/>
      <c r="AU65" s="1261"/>
      <c r="AV65" s="1261"/>
      <c r="AW65" s="1261"/>
      <c r="AX65" s="1261"/>
      <c r="AY65" s="1261"/>
      <c r="AZ65" s="1261"/>
      <c r="BA65" s="1261"/>
      <c r="BB65" s="1261"/>
      <c r="BC65" s="1261"/>
      <c r="BD65" s="1261"/>
      <c r="BE65" s="1261"/>
      <c r="BF65" s="1261"/>
      <c r="BG65" s="1261"/>
      <c r="BH65" s="1261"/>
      <c r="BI65" s="1261"/>
      <c r="BJ65" s="1261"/>
      <c r="BK65" s="1261"/>
      <c r="BL65" s="1261"/>
      <c r="BM65" s="1261"/>
      <c r="BN65" s="1261"/>
      <c r="BO65" s="1261"/>
      <c r="BP65" s="1261"/>
      <c r="BQ65" s="1261"/>
      <c r="BR65" s="1261"/>
      <c r="BS65" s="1261"/>
      <c r="BT65" s="1261"/>
      <c r="BU65" s="1261"/>
      <c r="BV65" s="1261"/>
      <c r="BW65" s="1261"/>
      <c r="BX65" s="1261"/>
      <c r="BY65" s="1261"/>
      <c r="BZ65" s="1261"/>
      <c r="CA65" s="1261"/>
      <c r="CB65" s="1261"/>
      <c r="CC65" s="1261"/>
      <c r="CD65" s="1261"/>
      <c r="CE65" s="1261"/>
      <c r="CF65" s="1261"/>
      <c r="CG65" s="1261"/>
      <c r="CH65" s="1261"/>
      <c r="CI65" s="1261"/>
      <c r="CJ65" s="1261"/>
      <c r="CK65" s="1261"/>
      <c r="CL65" s="1261"/>
      <c r="CM65" s="1261"/>
      <c r="CN65" s="1261"/>
      <c r="CO65" s="1261"/>
      <c r="CP65" s="1261"/>
      <c r="CQ65" s="1261"/>
      <c r="CR65" s="1261"/>
      <c r="CS65" s="1261"/>
      <c r="CT65" s="1261"/>
      <c r="CU65" s="1261"/>
      <c r="CV65" s="1261"/>
      <c r="CW65" s="1261"/>
      <c r="CX65" s="1261"/>
      <c r="CY65" s="1261"/>
      <c r="CZ65" s="1261"/>
      <c r="DA65" s="1261"/>
      <c r="DB65" s="1261"/>
      <c r="DC65" s="1262"/>
    </row>
    <row r="66" spans="2:107" ht="13">
      <c r="B66" s="372"/>
      <c r="AN66" s="1263"/>
      <c r="AO66" s="1264"/>
      <c r="AP66" s="1264"/>
      <c r="AQ66" s="1264"/>
      <c r="AR66" s="1264"/>
      <c r="AS66" s="1264"/>
      <c r="AT66" s="1264"/>
      <c r="AU66" s="1264"/>
      <c r="AV66" s="1264"/>
      <c r="AW66" s="1264"/>
      <c r="AX66" s="1264"/>
      <c r="AY66" s="1264"/>
      <c r="AZ66" s="1264"/>
      <c r="BA66" s="1264"/>
      <c r="BB66" s="1264"/>
      <c r="BC66" s="1264"/>
      <c r="BD66" s="1264"/>
      <c r="BE66" s="1264"/>
      <c r="BF66" s="1264"/>
      <c r="BG66" s="1264"/>
      <c r="BH66" s="1264"/>
      <c r="BI66" s="1264"/>
      <c r="BJ66" s="1264"/>
      <c r="BK66" s="1264"/>
      <c r="BL66" s="1264"/>
      <c r="BM66" s="1264"/>
      <c r="BN66" s="1264"/>
      <c r="BO66" s="1264"/>
      <c r="BP66" s="1264"/>
      <c r="BQ66" s="1264"/>
      <c r="BR66" s="1264"/>
      <c r="BS66" s="1264"/>
      <c r="BT66" s="1264"/>
      <c r="BU66" s="1264"/>
      <c r="BV66" s="1264"/>
      <c r="BW66" s="1264"/>
      <c r="BX66" s="1264"/>
      <c r="BY66" s="1264"/>
      <c r="BZ66" s="1264"/>
      <c r="CA66" s="1264"/>
      <c r="CB66" s="1264"/>
      <c r="CC66" s="1264"/>
      <c r="CD66" s="1264"/>
      <c r="CE66" s="1264"/>
      <c r="CF66" s="1264"/>
      <c r="CG66" s="1264"/>
      <c r="CH66" s="1264"/>
      <c r="CI66" s="1264"/>
      <c r="CJ66" s="1264"/>
      <c r="CK66" s="1264"/>
      <c r="CL66" s="1264"/>
      <c r="CM66" s="1264"/>
      <c r="CN66" s="1264"/>
      <c r="CO66" s="1264"/>
      <c r="CP66" s="1264"/>
      <c r="CQ66" s="1264"/>
      <c r="CR66" s="1264"/>
      <c r="CS66" s="1264"/>
      <c r="CT66" s="1264"/>
      <c r="CU66" s="1264"/>
      <c r="CV66" s="1264"/>
      <c r="CW66" s="1264"/>
      <c r="CX66" s="1264"/>
      <c r="CY66" s="1264"/>
      <c r="CZ66" s="1264"/>
      <c r="DA66" s="1264"/>
      <c r="DB66" s="1264"/>
      <c r="DC66" s="1265"/>
    </row>
    <row r="67" spans="2:107" ht="13">
      <c r="B67" s="372"/>
      <c r="AN67" s="1263"/>
      <c r="AO67" s="1264"/>
      <c r="AP67" s="1264"/>
      <c r="AQ67" s="1264"/>
      <c r="AR67" s="1264"/>
      <c r="AS67" s="1264"/>
      <c r="AT67" s="1264"/>
      <c r="AU67" s="1264"/>
      <c r="AV67" s="1264"/>
      <c r="AW67" s="1264"/>
      <c r="AX67" s="1264"/>
      <c r="AY67" s="1264"/>
      <c r="AZ67" s="1264"/>
      <c r="BA67" s="1264"/>
      <c r="BB67" s="1264"/>
      <c r="BC67" s="1264"/>
      <c r="BD67" s="1264"/>
      <c r="BE67" s="1264"/>
      <c r="BF67" s="1264"/>
      <c r="BG67" s="1264"/>
      <c r="BH67" s="1264"/>
      <c r="BI67" s="1264"/>
      <c r="BJ67" s="1264"/>
      <c r="BK67" s="1264"/>
      <c r="BL67" s="1264"/>
      <c r="BM67" s="1264"/>
      <c r="BN67" s="1264"/>
      <c r="BO67" s="1264"/>
      <c r="BP67" s="1264"/>
      <c r="BQ67" s="1264"/>
      <c r="BR67" s="1264"/>
      <c r="BS67" s="1264"/>
      <c r="BT67" s="1264"/>
      <c r="BU67" s="1264"/>
      <c r="BV67" s="1264"/>
      <c r="BW67" s="1264"/>
      <c r="BX67" s="1264"/>
      <c r="BY67" s="1264"/>
      <c r="BZ67" s="1264"/>
      <c r="CA67" s="1264"/>
      <c r="CB67" s="1264"/>
      <c r="CC67" s="1264"/>
      <c r="CD67" s="1264"/>
      <c r="CE67" s="1264"/>
      <c r="CF67" s="1264"/>
      <c r="CG67" s="1264"/>
      <c r="CH67" s="1264"/>
      <c r="CI67" s="1264"/>
      <c r="CJ67" s="1264"/>
      <c r="CK67" s="1264"/>
      <c r="CL67" s="1264"/>
      <c r="CM67" s="1264"/>
      <c r="CN67" s="1264"/>
      <c r="CO67" s="1264"/>
      <c r="CP67" s="1264"/>
      <c r="CQ67" s="1264"/>
      <c r="CR67" s="1264"/>
      <c r="CS67" s="1264"/>
      <c r="CT67" s="1264"/>
      <c r="CU67" s="1264"/>
      <c r="CV67" s="1264"/>
      <c r="CW67" s="1264"/>
      <c r="CX67" s="1264"/>
      <c r="CY67" s="1264"/>
      <c r="CZ67" s="1264"/>
      <c r="DA67" s="1264"/>
      <c r="DB67" s="1264"/>
      <c r="DC67" s="1265"/>
    </row>
    <row r="68" spans="2:107" ht="13">
      <c r="B68" s="372"/>
      <c r="AN68" s="1263"/>
      <c r="AO68" s="1264"/>
      <c r="AP68" s="1264"/>
      <c r="AQ68" s="1264"/>
      <c r="AR68" s="1264"/>
      <c r="AS68" s="1264"/>
      <c r="AT68" s="1264"/>
      <c r="AU68" s="1264"/>
      <c r="AV68" s="1264"/>
      <c r="AW68" s="1264"/>
      <c r="AX68" s="1264"/>
      <c r="AY68" s="1264"/>
      <c r="AZ68" s="1264"/>
      <c r="BA68" s="1264"/>
      <c r="BB68" s="1264"/>
      <c r="BC68" s="1264"/>
      <c r="BD68" s="1264"/>
      <c r="BE68" s="1264"/>
      <c r="BF68" s="1264"/>
      <c r="BG68" s="1264"/>
      <c r="BH68" s="1264"/>
      <c r="BI68" s="1264"/>
      <c r="BJ68" s="1264"/>
      <c r="BK68" s="1264"/>
      <c r="BL68" s="1264"/>
      <c r="BM68" s="1264"/>
      <c r="BN68" s="1264"/>
      <c r="BO68" s="1264"/>
      <c r="BP68" s="1264"/>
      <c r="BQ68" s="1264"/>
      <c r="BR68" s="1264"/>
      <c r="BS68" s="1264"/>
      <c r="BT68" s="1264"/>
      <c r="BU68" s="1264"/>
      <c r="BV68" s="1264"/>
      <c r="BW68" s="1264"/>
      <c r="BX68" s="1264"/>
      <c r="BY68" s="1264"/>
      <c r="BZ68" s="1264"/>
      <c r="CA68" s="1264"/>
      <c r="CB68" s="1264"/>
      <c r="CC68" s="1264"/>
      <c r="CD68" s="1264"/>
      <c r="CE68" s="1264"/>
      <c r="CF68" s="1264"/>
      <c r="CG68" s="1264"/>
      <c r="CH68" s="1264"/>
      <c r="CI68" s="1264"/>
      <c r="CJ68" s="1264"/>
      <c r="CK68" s="1264"/>
      <c r="CL68" s="1264"/>
      <c r="CM68" s="1264"/>
      <c r="CN68" s="1264"/>
      <c r="CO68" s="1264"/>
      <c r="CP68" s="1264"/>
      <c r="CQ68" s="1264"/>
      <c r="CR68" s="1264"/>
      <c r="CS68" s="1264"/>
      <c r="CT68" s="1264"/>
      <c r="CU68" s="1264"/>
      <c r="CV68" s="1264"/>
      <c r="CW68" s="1264"/>
      <c r="CX68" s="1264"/>
      <c r="CY68" s="1264"/>
      <c r="CZ68" s="1264"/>
      <c r="DA68" s="1264"/>
      <c r="DB68" s="1264"/>
      <c r="DC68" s="1265"/>
    </row>
    <row r="69" spans="2:107" ht="13">
      <c r="B69" s="372"/>
      <c r="AN69" s="1266"/>
      <c r="AO69" s="1267"/>
      <c r="AP69" s="1267"/>
      <c r="AQ69" s="1267"/>
      <c r="AR69" s="1267"/>
      <c r="AS69" s="1267"/>
      <c r="AT69" s="1267"/>
      <c r="AU69" s="1267"/>
      <c r="AV69" s="1267"/>
      <c r="AW69" s="1267"/>
      <c r="AX69" s="1267"/>
      <c r="AY69" s="1267"/>
      <c r="AZ69" s="1267"/>
      <c r="BA69" s="1267"/>
      <c r="BB69" s="1267"/>
      <c r="BC69" s="1267"/>
      <c r="BD69" s="1267"/>
      <c r="BE69" s="1267"/>
      <c r="BF69" s="1267"/>
      <c r="BG69" s="1267"/>
      <c r="BH69" s="1267"/>
      <c r="BI69" s="1267"/>
      <c r="BJ69" s="1267"/>
      <c r="BK69" s="1267"/>
      <c r="BL69" s="1267"/>
      <c r="BM69" s="1267"/>
      <c r="BN69" s="1267"/>
      <c r="BO69" s="1267"/>
      <c r="BP69" s="1267"/>
      <c r="BQ69" s="1267"/>
      <c r="BR69" s="1267"/>
      <c r="BS69" s="1267"/>
      <c r="BT69" s="1267"/>
      <c r="BU69" s="1267"/>
      <c r="BV69" s="1267"/>
      <c r="BW69" s="1267"/>
      <c r="BX69" s="1267"/>
      <c r="BY69" s="1267"/>
      <c r="BZ69" s="1267"/>
      <c r="CA69" s="1267"/>
      <c r="CB69" s="1267"/>
      <c r="CC69" s="1267"/>
      <c r="CD69" s="1267"/>
      <c r="CE69" s="1267"/>
      <c r="CF69" s="1267"/>
      <c r="CG69" s="1267"/>
      <c r="CH69" s="1267"/>
      <c r="CI69" s="1267"/>
      <c r="CJ69" s="1267"/>
      <c r="CK69" s="1267"/>
      <c r="CL69" s="1267"/>
      <c r="CM69" s="1267"/>
      <c r="CN69" s="1267"/>
      <c r="CO69" s="1267"/>
      <c r="CP69" s="1267"/>
      <c r="CQ69" s="1267"/>
      <c r="CR69" s="1267"/>
      <c r="CS69" s="1267"/>
      <c r="CT69" s="1267"/>
      <c r="CU69" s="1267"/>
      <c r="CV69" s="1267"/>
      <c r="CW69" s="1267"/>
      <c r="CX69" s="1267"/>
      <c r="CY69" s="1267"/>
      <c r="CZ69" s="1267"/>
      <c r="DA69" s="1267"/>
      <c r="DB69" s="1267"/>
      <c r="DC69" s="1268"/>
    </row>
    <row r="70" spans="2:107" ht="13">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ht="13">
      <c r="B71" s="372"/>
      <c r="G71" s="397"/>
      <c r="I71" s="398"/>
      <c r="J71" s="395"/>
      <c r="K71" s="395"/>
      <c r="L71" s="396"/>
      <c r="M71" s="395"/>
      <c r="N71" s="396"/>
      <c r="AM71" s="397"/>
      <c r="AN71" s="366" t="s">
        <v>595</v>
      </c>
    </row>
    <row r="72" spans="2:107" ht="13">
      <c r="B72" s="372"/>
      <c r="G72" s="1253"/>
      <c r="H72" s="1253"/>
      <c r="I72" s="1253"/>
      <c r="J72" s="1253"/>
      <c r="K72" s="382"/>
      <c r="L72" s="382"/>
      <c r="M72" s="383"/>
      <c r="N72" s="383"/>
      <c r="AN72" s="1254"/>
      <c r="AO72" s="1255"/>
      <c r="AP72" s="1255"/>
      <c r="AQ72" s="1255"/>
      <c r="AR72" s="1255"/>
      <c r="AS72" s="1255"/>
      <c r="AT72" s="1255"/>
      <c r="AU72" s="1255"/>
      <c r="AV72" s="1255"/>
      <c r="AW72" s="1255"/>
      <c r="AX72" s="1255"/>
      <c r="AY72" s="1255"/>
      <c r="AZ72" s="1255"/>
      <c r="BA72" s="1255"/>
      <c r="BB72" s="1255"/>
      <c r="BC72" s="1255"/>
      <c r="BD72" s="1255"/>
      <c r="BE72" s="1255"/>
      <c r="BF72" s="1255"/>
      <c r="BG72" s="1255"/>
      <c r="BH72" s="1255"/>
      <c r="BI72" s="1255"/>
      <c r="BJ72" s="1255"/>
      <c r="BK72" s="1255"/>
      <c r="BL72" s="1255"/>
      <c r="BM72" s="1255"/>
      <c r="BN72" s="1255"/>
      <c r="BO72" s="1256"/>
      <c r="BP72" s="1257" t="s">
        <v>553</v>
      </c>
      <c r="BQ72" s="1257"/>
      <c r="BR72" s="1257"/>
      <c r="BS72" s="1257"/>
      <c r="BT72" s="1257"/>
      <c r="BU72" s="1257"/>
      <c r="BV72" s="1257"/>
      <c r="BW72" s="1257"/>
      <c r="BX72" s="1257" t="s">
        <v>554</v>
      </c>
      <c r="BY72" s="1257"/>
      <c r="BZ72" s="1257"/>
      <c r="CA72" s="1257"/>
      <c r="CB72" s="1257"/>
      <c r="CC72" s="1257"/>
      <c r="CD72" s="1257"/>
      <c r="CE72" s="1257"/>
      <c r="CF72" s="1257" t="s">
        <v>555</v>
      </c>
      <c r="CG72" s="1257"/>
      <c r="CH72" s="1257"/>
      <c r="CI72" s="1257"/>
      <c r="CJ72" s="1257"/>
      <c r="CK72" s="1257"/>
      <c r="CL72" s="1257"/>
      <c r="CM72" s="1257"/>
      <c r="CN72" s="1257" t="s">
        <v>556</v>
      </c>
      <c r="CO72" s="1257"/>
      <c r="CP72" s="1257"/>
      <c r="CQ72" s="1257"/>
      <c r="CR72" s="1257"/>
      <c r="CS72" s="1257"/>
      <c r="CT72" s="1257"/>
      <c r="CU72" s="1257"/>
      <c r="CV72" s="1257" t="s">
        <v>557</v>
      </c>
      <c r="CW72" s="1257"/>
      <c r="CX72" s="1257"/>
      <c r="CY72" s="1257"/>
      <c r="CZ72" s="1257"/>
      <c r="DA72" s="1257"/>
      <c r="DB72" s="1257"/>
      <c r="DC72" s="1257"/>
    </row>
    <row r="73" spans="2:107" ht="13">
      <c r="B73" s="372"/>
      <c r="G73" s="1270"/>
      <c r="H73" s="1270"/>
      <c r="I73" s="1270"/>
      <c r="J73" s="1270"/>
      <c r="K73" s="1273"/>
      <c r="L73" s="1273"/>
      <c r="M73" s="1273"/>
      <c r="N73" s="1273"/>
      <c r="AM73" s="381"/>
      <c r="AN73" s="1259" t="s">
        <v>596</v>
      </c>
      <c r="AO73" s="1259"/>
      <c r="AP73" s="1259"/>
      <c r="AQ73" s="1259"/>
      <c r="AR73" s="1259"/>
      <c r="AS73" s="1259"/>
      <c r="AT73" s="1259"/>
      <c r="AU73" s="1259"/>
      <c r="AV73" s="1259"/>
      <c r="AW73" s="1259"/>
      <c r="AX73" s="1259"/>
      <c r="AY73" s="1259"/>
      <c r="AZ73" s="1259"/>
      <c r="BA73" s="1259"/>
      <c r="BB73" s="1259" t="s">
        <v>597</v>
      </c>
      <c r="BC73" s="1259"/>
      <c r="BD73" s="1259"/>
      <c r="BE73" s="1259"/>
      <c r="BF73" s="1259"/>
      <c r="BG73" s="1259"/>
      <c r="BH73" s="1259"/>
      <c r="BI73" s="1259"/>
      <c r="BJ73" s="1259"/>
      <c r="BK73" s="1259"/>
      <c r="BL73" s="1259"/>
      <c r="BM73" s="1259"/>
      <c r="BN73" s="1259"/>
      <c r="BO73" s="1259"/>
      <c r="BP73" s="1258">
        <v>30.7</v>
      </c>
      <c r="BQ73" s="1258"/>
      <c r="BR73" s="1258"/>
      <c r="BS73" s="1258"/>
      <c r="BT73" s="1258"/>
      <c r="BU73" s="1258"/>
      <c r="BV73" s="1258"/>
      <c r="BW73" s="1258"/>
      <c r="BX73" s="1258">
        <v>38.9</v>
      </c>
      <c r="BY73" s="1258"/>
      <c r="BZ73" s="1258"/>
      <c r="CA73" s="1258"/>
      <c r="CB73" s="1258"/>
      <c r="CC73" s="1258"/>
      <c r="CD73" s="1258"/>
      <c r="CE73" s="1258"/>
      <c r="CF73" s="1258">
        <v>18.399999999999999</v>
      </c>
      <c r="CG73" s="1258"/>
      <c r="CH73" s="1258"/>
      <c r="CI73" s="1258"/>
      <c r="CJ73" s="1258"/>
      <c r="CK73" s="1258"/>
      <c r="CL73" s="1258"/>
      <c r="CM73" s="1258"/>
      <c r="CN73" s="1258">
        <v>9.4</v>
      </c>
      <c r="CO73" s="1258"/>
      <c r="CP73" s="1258"/>
      <c r="CQ73" s="1258"/>
      <c r="CR73" s="1258"/>
      <c r="CS73" s="1258"/>
      <c r="CT73" s="1258"/>
      <c r="CU73" s="1258"/>
      <c r="CV73" s="1258">
        <v>31.5</v>
      </c>
      <c r="CW73" s="1258"/>
      <c r="CX73" s="1258"/>
      <c r="CY73" s="1258"/>
      <c r="CZ73" s="1258"/>
      <c r="DA73" s="1258"/>
      <c r="DB73" s="1258"/>
      <c r="DC73" s="1258"/>
    </row>
    <row r="74" spans="2:107" ht="13">
      <c r="B74" s="372"/>
      <c r="G74" s="1270"/>
      <c r="H74" s="1270"/>
      <c r="I74" s="1270"/>
      <c r="J74" s="1270"/>
      <c r="K74" s="1273"/>
      <c r="L74" s="1273"/>
      <c r="M74" s="1273"/>
      <c r="N74" s="1273"/>
      <c r="AM74" s="381"/>
      <c r="AN74" s="1259"/>
      <c r="AO74" s="1259"/>
      <c r="AP74" s="1259"/>
      <c r="AQ74" s="1259"/>
      <c r="AR74" s="1259"/>
      <c r="AS74" s="1259"/>
      <c r="AT74" s="1259"/>
      <c r="AU74" s="1259"/>
      <c r="AV74" s="1259"/>
      <c r="AW74" s="1259"/>
      <c r="AX74" s="1259"/>
      <c r="AY74" s="1259"/>
      <c r="AZ74" s="1259"/>
      <c r="BA74" s="1259"/>
      <c r="BB74" s="1259"/>
      <c r="BC74" s="1259"/>
      <c r="BD74" s="1259"/>
      <c r="BE74" s="1259"/>
      <c r="BF74" s="1259"/>
      <c r="BG74" s="1259"/>
      <c r="BH74" s="1259"/>
      <c r="BI74" s="1259"/>
      <c r="BJ74" s="1259"/>
      <c r="BK74" s="1259"/>
      <c r="BL74" s="1259"/>
      <c r="BM74" s="1259"/>
      <c r="BN74" s="1259"/>
      <c r="BO74" s="1259"/>
      <c r="BP74" s="1258"/>
      <c r="BQ74" s="1258"/>
      <c r="BR74" s="1258"/>
      <c r="BS74" s="1258"/>
      <c r="BT74" s="1258"/>
      <c r="BU74" s="1258"/>
      <c r="BV74" s="1258"/>
      <c r="BW74" s="1258"/>
      <c r="BX74" s="1258"/>
      <c r="BY74" s="1258"/>
      <c r="BZ74" s="1258"/>
      <c r="CA74" s="1258"/>
      <c r="CB74" s="1258"/>
      <c r="CC74" s="1258"/>
      <c r="CD74" s="1258"/>
      <c r="CE74" s="1258"/>
      <c r="CF74" s="1258"/>
      <c r="CG74" s="1258"/>
      <c r="CH74" s="1258"/>
      <c r="CI74" s="1258"/>
      <c r="CJ74" s="1258"/>
      <c r="CK74" s="1258"/>
      <c r="CL74" s="1258"/>
      <c r="CM74" s="1258"/>
      <c r="CN74" s="1258"/>
      <c r="CO74" s="1258"/>
      <c r="CP74" s="1258"/>
      <c r="CQ74" s="1258"/>
      <c r="CR74" s="1258"/>
      <c r="CS74" s="1258"/>
      <c r="CT74" s="1258"/>
      <c r="CU74" s="1258"/>
      <c r="CV74" s="1258"/>
      <c r="CW74" s="1258"/>
      <c r="CX74" s="1258"/>
      <c r="CY74" s="1258"/>
      <c r="CZ74" s="1258"/>
      <c r="DA74" s="1258"/>
      <c r="DB74" s="1258"/>
      <c r="DC74" s="1258"/>
    </row>
    <row r="75" spans="2:107" ht="13">
      <c r="B75" s="372"/>
      <c r="G75" s="1270"/>
      <c r="H75" s="1270"/>
      <c r="I75" s="1253"/>
      <c r="J75" s="1253"/>
      <c r="K75" s="1269"/>
      <c r="L75" s="1269"/>
      <c r="M75" s="1269"/>
      <c r="N75" s="1269"/>
      <c r="AM75" s="381"/>
      <c r="AN75" s="1259"/>
      <c r="AO75" s="1259"/>
      <c r="AP75" s="1259"/>
      <c r="AQ75" s="1259"/>
      <c r="AR75" s="1259"/>
      <c r="AS75" s="1259"/>
      <c r="AT75" s="1259"/>
      <c r="AU75" s="1259"/>
      <c r="AV75" s="1259"/>
      <c r="AW75" s="1259"/>
      <c r="AX75" s="1259"/>
      <c r="AY75" s="1259"/>
      <c r="AZ75" s="1259"/>
      <c r="BA75" s="1259"/>
      <c r="BB75" s="1259" t="s">
        <v>601</v>
      </c>
      <c r="BC75" s="1259"/>
      <c r="BD75" s="1259"/>
      <c r="BE75" s="1259"/>
      <c r="BF75" s="1259"/>
      <c r="BG75" s="1259"/>
      <c r="BH75" s="1259"/>
      <c r="BI75" s="1259"/>
      <c r="BJ75" s="1259"/>
      <c r="BK75" s="1259"/>
      <c r="BL75" s="1259"/>
      <c r="BM75" s="1259"/>
      <c r="BN75" s="1259"/>
      <c r="BO75" s="1259"/>
      <c r="BP75" s="1258">
        <v>12.3</v>
      </c>
      <c r="BQ75" s="1258"/>
      <c r="BR75" s="1258"/>
      <c r="BS75" s="1258"/>
      <c r="BT75" s="1258"/>
      <c r="BU75" s="1258"/>
      <c r="BV75" s="1258"/>
      <c r="BW75" s="1258"/>
      <c r="BX75" s="1258">
        <v>12</v>
      </c>
      <c r="BY75" s="1258"/>
      <c r="BZ75" s="1258"/>
      <c r="CA75" s="1258"/>
      <c r="CB75" s="1258"/>
      <c r="CC75" s="1258"/>
      <c r="CD75" s="1258"/>
      <c r="CE75" s="1258"/>
      <c r="CF75" s="1258">
        <v>11.3</v>
      </c>
      <c r="CG75" s="1258"/>
      <c r="CH75" s="1258"/>
      <c r="CI75" s="1258"/>
      <c r="CJ75" s="1258"/>
      <c r="CK75" s="1258"/>
      <c r="CL75" s="1258"/>
      <c r="CM75" s="1258"/>
      <c r="CN75" s="1258">
        <v>9.1</v>
      </c>
      <c r="CO75" s="1258"/>
      <c r="CP75" s="1258"/>
      <c r="CQ75" s="1258"/>
      <c r="CR75" s="1258"/>
      <c r="CS75" s="1258"/>
      <c r="CT75" s="1258"/>
      <c r="CU75" s="1258"/>
      <c r="CV75" s="1258">
        <v>9.6</v>
      </c>
      <c r="CW75" s="1258"/>
      <c r="CX75" s="1258"/>
      <c r="CY75" s="1258"/>
      <c r="CZ75" s="1258"/>
      <c r="DA75" s="1258"/>
      <c r="DB75" s="1258"/>
      <c r="DC75" s="1258"/>
    </row>
    <row r="76" spans="2:107" ht="13">
      <c r="B76" s="372"/>
      <c r="G76" s="1270"/>
      <c r="H76" s="1270"/>
      <c r="I76" s="1253"/>
      <c r="J76" s="1253"/>
      <c r="K76" s="1269"/>
      <c r="L76" s="1269"/>
      <c r="M76" s="1269"/>
      <c r="N76" s="1269"/>
      <c r="AM76" s="381"/>
      <c r="AN76" s="1259"/>
      <c r="AO76" s="1259"/>
      <c r="AP76" s="1259"/>
      <c r="AQ76" s="1259"/>
      <c r="AR76" s="1259"/>
      <c r="AS76" s="1259"/>
      <c r="AT76" s="1259"/>
      <c r="AU76" s="1259"/>
      <c r="AV76" s="1259"/>
      <c r="AW76" s="1259"/>
      <c r="AX76" s="1259"/>
      <c r="AY76" s="1259"/>
      <c r="AZ76" s="1259"/>
      <c r="BA76" s="1259"/>
      <c r="BB76" s="1259"/>
      <c r="BC76" s="1259"/>
      <c r="BD76" s="1259"/>
      <c r="BE76" s="1259"/>
      <c r="BF76" s="1259"/>
      <c r="BG76" s="1259"/>
      <c r="BH76" s="1259"/>
      <c r="BI76" s="1259"/>
      <c r="BJ76" s="1259"/>
      <c r="BK76" s="1259"/>
      <c r="BL76" s="1259"/>
      <c r="BM76" s="1259"/>
      <c r="BN76" s="1259"/>
      <c r="BO76" s="1259"/>
      <c r="BP76" s="1258"/>
      <c r="BQ76" s="1258"/>
      <c r="BR76" s="1258"/>
      <c r="BS76" s="1258"/>
      <c r="BT76" s="1258"/>
      <c r="BU76" s="1258"/>
      <c r="BV76" s="1258"/>
      <c r="BW76" s="1258"/>
      <c r="BX76" s="1258"/>
      <c r="BY76" s="1258"/>
      <c r="BZ76" s="1258"/>
      <c r="CA76" s="1258"/>
      <c r="CB76" s="1258"/>
      <c r="CC76" s="1258"/>
      <c r="CD76" s="1258"/>
      <c r="CE76" s="1258"/>
      <c r="CF76" s="1258"/>
      <c r="CG76" s="1258"/>
      <c r="CH76" s="1258"/>
      <c r="CI76" s="1258"/>
      <c r="CJ76" s="1258"/>
      <c r="CK76" s="1258"/>
      <c r="CL76" s="1258"/>
      <c r="CM76" s="1258"/>
      <c r="CN76" s="1258"/>
      <c r="CO76" s="1258"/>
      <c r="CP76" s="1258"/>
      <c r="CQ76" s="1258"/>
      <c r="CR76" s="1258"/>
      <c r="CS76" s="1258"/>
      <c r="CT76" s="1258"/>
      <c r="CU76" s="1258"/>
      <c r="CV76" s="1258"/>
      <c r="CW76" s="1258"/>
      <c r="CX76" s="1258"/>
      <c r="CY76" s="1258"/>
      <c r="CZ76" s="1258"/>
      <c r="DA76" s="1258"/>
      <c r="DB76" s="1258"/>
      <c r="DC76" s="1258"/>
    </row>
    <row r="77" spans="2:107" ht="13">
      <c r="B77" s="372"/>
      <c r="G77" s="1253"/>
      <c r="H77" s="1253"/>
      <c r="I77" s="1253"/>
      <c r="J77" s="1253"/>
      <c r="K77" s="1273"/>
      <c r="L77" s="1273"/>
      <c r="M77" s="1273"/>
      <c r="N77" s="1273"/>
      <c r="AN77" s="1257" t="s">
        <v>599</v>
      </c>
      <c r="AO77" s="1257"/>
      <c r="AP77" s="1257"/>
      <c r="AQ77" s="1257"/>
      <c r="AR77" s="1257"/>
      <c r="AS77" s="1257"/>
      <c r="AT77" s="1257"/>
      <c r="AU77" s="1257"/>
      <c r="AV77" s="1257"/>
      <c r="AW77" s="1257"/>
      <c r="AX77" s="1257"/>
      <c r="AY77" s="1257"/>
      <c r="AZ77" s="1257"/>
      <c r="BA77" s="1257"/>
      <c r="BB77" s="1259" t="s">
        <v>597</v>
      </c>
      <c r="BC77" s="1259"/>
      <c r="BD77" s="1259"/>
      <c r="BE77" s="1259"/>
      <c r="BF77" s="1259"/>
      <c r="BG77" s="1259"/>
      <c r="BH77" s="1259"/>
      <c r="BI77" s="1259"/>
      <c r="BJ77" s="1259"/>
      <c r="BK77" s="1259"/>
      <c r="BL77" s="1259"/>
      <c r="BM77" s="1259"/>
      <c r="BN77" s="1259"/>
      <c r="BO77" s="1259"/>
      <c r="BP77" s="1258">
        <v>0</v>
      </c>
      <c r="BQ77" s="1258"/>
      <c r="BR77" s="1258"/>
      <c r="BS77" s="1258"/>
      <c r="BT77" s="1258"/>
      <c r="BU77" s="1258"/>
      <c r="BV77" s="1258"/>
      <c r="BW77" s="1258"/>
      <c r="BX77" s="1258">
        <v>0</v>
      </c>
      <c r="BY77" s="1258"/>
      <c r="BZ77" s="1258"/>
      <c r="CA77" s="1258"/>
      <c r="CB77" s="1258"/>
      <c r="CC77" s="1258"/>
      <c r="CD77" s="1258"/>
      <c r="CE77" s="1258"/>
      <c r="CF77" s="1258">
        <v>0</v>
      </c>
      <c r="CG77" s="1258"/>
      <c r="CH77" s="1258"/>
      <c r="CI77" s="1258"/>
      <c r="CJ77" s="1258"/>
      <c r="CK77" s="1258"/>
      <c r="CL77" s="1258"/>
      <c r="CM77" s="1258"/>
      <c r="CN77" s="1258">
        <v>0</v>
      </c>
      <c r="CO77" s="1258"/>
      <c r="CP77" s="1258"/>
      <c r="CQ77" s="1258"/>
      <c r="CR77" s="1258"/>
      <c r="CS77" s="1258"/>
      <c r="CT77" s="1258"/>
      <c r="CU77" s="1258"/>
      <c r="CV77" s="1258">
        <v>0</v>
      </c>
      <c r="CW77" s="1258"/>
      <c r="CX77" s="1258"/>
      <c r="CY77" s="1258"/>
      <c r="CZ77" s="1258"/>
      <c r="DA77" s="1258"/>
      <c r="DB77" s="1258"/>
      <c r="DC77" s="1258"/>
    </row>
    <row r="78" spans="2:107" ht="13">
      <c r="B78" s="372"/>
      <c r="G78" s="1253"/>
      <c r="H78" s="1253"/>
      <c r="I78" s="1253"/>
      <c r="J78" s="1253"/>
      <c r="K78" s="1273"/>
      <c r="L78" s="1273"/>
      <c r="M78" s="1273"/>
      <c r="N78" s="1273"/>
      <c r="AN78" s="1257"/>
      <c r="AO78" s="1257"/>
      <c r="AP78" s="1257"/>
      <c r="AQ78" s="1257"/>
      <c r="AR78" s="1257"/>
      <c r="AS78" s="1257"/>
      <c r="AT78" s="1257"/>
      <c r="AU78" s="1257"/>
      <c r="AV78" s="1257"/>
      <c r="AW78" s="1257"/>
      <c r="AX78" s="1257"/>
      <c r="AY78" s="1257"/>
      <c r="AZ78" s="1257"/>
      <c r="BA78" s="1257"/>
      <c r="BB78" s="1259"/>
      <c r="BC78" s="1259"/>
      <c r="BD78" s="1259"/>
      <c r="BE78" s="1259"/>
      <c r="BF78" s="1259"/>
      <c r="BG78" s="1259"/>
      <c r="BH78" s="1259"/>
      <c r="BI78" s="1259"/>
      <c r="BJ78" s="1259"/>
      <c r="BK78" s="1259"/>
      <c r="BL78" s="1259"/>
      <c r="BM78" s="1259"/>
      <c r="BN78" s="1259"/>
      <c r="BO78" s="1259"/>
      <c r="BP78" s="1258"/>
      <c r="BQ78" s="1258"/>
      <c r="BR78" s="1258"/>
      <c r="BS78" s="1258"/>
      <c r="BT78" s="1258"/>
      <c r="BU78" s="1258"/>
      <c r="BV78" s="1258"/>
      <c r="BW78" s="1258"/>
      <c r="BX78" s="1258"/>
      <c r="BY78" s="1258"/>
      <c r="BZ78" s="1258"/>
      <c r="CA78" s="1258"/>
      <c r="CB78" s="1258"/>
      <c r="CC78" s="1258"/>
      <c r="CD78" s="1258"/>
      <c r="CE78" s="1258"/>
      <c r="CF78" s="1258"/>
      <c r="CG78" s="1258"/>
      <c r="CH78" s="1258"/>
      <c r="CI78" s="1258"/>
      <c r="CJ78" s="1258"/>
      <c r="CK78" s="1258"/>
      <c r="CL78" s="1258"/>
      <c r="CM78" s="1258"/>
      <c r="CN78" s="1258"/>
      <c r="CO78" s="1258"/>
      <c r="CP78" s="1258"/>
      <c r="CQ78" s="1258"/>
      <c r="CR78" s="1258"/>
      <c r="CS78" s="1258"/>
      <c r="CT78" s="1258"/>
      <c r="CU78" s="1258"/>
      <c r="CV78" s="1258"/>
      <c r="CW78" s="1258"/>
      <c r="CX78" s="1258"/>
      <c r="CY78" s="1258"/>
      <c r="CZ78" s="1258"/>
      <c r="DA78" s="1258"/>
      <c r="DB78" s="1258"/>
      <c r="DC78" s="1258"/>
    </row>
    <row r="79" spans="2:107" ht="13">
      <c r="B79" s="372"/>
      <c r="G79" s="1253"/>
      <c r="H79" s="1253"/>
      <c r="I79" s="1272"/>
      <c r="J79" s="1272"/>
      <c r="K79" s="1274"/>
      <c r="L79" s="1274"/>
      <c r="M79" s="1274"/>
      <c r="N79" s="1274"/>
      <c r="AN79" s="1257"/>
      <c r="AO79" s="1257"/>
      <c r="AP79" s="1257"/>
      <c r="AQ79" s="1257"/>
      <c r="AR79" s="1257"/>
      <c r="AS79" s="1257"/>
      <c r="AT79" s="1257"/>
      <c r="AU79" s="1257"/>
      <c r="AV79" s="1257"/>
      <c r="AW79" s="1257"/>
      <c r="AX79" s="1257"/>
      <c r="AY79" s="1257"/>
      <c r="AZ79" s="1257"/>
      <c r="BA79" s="1257"/>
      <c r="BB79" s="1259" t="s">
        <v>601</v>
      </c>
      <c r="BC79" s="1259"/>
      <c r="BD79" s="1259"/>
      <c r="BE79" s="1259"/>
      <c r="BF79" s="1259"/>
      <c r="BG79" s="1259"/>
      <c r="BH79" s="1259"/>
      <c r="BI79" s="1259"/>
      <c r="BJ79" s="1259"/>
      <c r="BK79" s="1259"/>
      <c r="BL79" s="1259"/>
      <c r="BM79" s="1259"/>
      <c r="BN79" s="1259"/>
      <c r="BO79" s="1259"/>
      <c r="BP79" s="1258">
        <v>8.6</v>
      </c>
      <c r="BQ79" s="1258"/>
      <c r="BR79" s="1258"/>
      <c r="BS79" s="1258"/>
      <c r="BT79" s="1258"/>
      <c r="BU79" s="1258"/>
      <c r="BV79" s="1258"/>
      <c r="BW79" s="1258"/>
      <c r="BX79" s="1258">
        <v>8.6</v>
      </c>
      <c r="BY79" s="1258"/>
      <c r="BZ79" s="1258"/>
      <c r="CA79" s="1258"/>
      <c r="CB79" s="1258"/>
      <c r="CC79" s="1258"/>
      <c r="CD79" s="1258"/>
      <c r="CE79" s="1258"/>
      <c r="CF79" s="1258">
        <v>8.9</v>
      </c>
      <c r="CG79" s="1258"/>
      <c r="CH79" s="1258"/>
      <c r="CI79" s="1258"/>
      <c r="CJ79" s="1258"/>
      <c r="CK79" s="1258"/>
      <c r="CL79" s="1258"/>
      <c r="CM79" s="1258"/>
      <c r="CN79" s="1258">
        <v>8.9</v>
      </c>
      <c r="CO79" s="1258"/>
      <c r="CP79" s="1258"/>
      <c r="CQ79" s="1258"/>
      <c r="CR79" s="1258"/>
      <c r="CS79" s="1258"/>
      <c r="CT79" s="1258"/>
      <c r="CU79" s="1258"/>
      <c r="CV79" s="1258">
        <v>9.1</v>
      </c>
      <c r="CW79" s="1258"/>
      <c r="CX79" s="1258"/>
      <c r="CY79" s="1258"/>
      <c r="CZ79" s="1258"/>
      <c r="DA79" s="1258"/>
      <c r="DB79" s="1258"/>
      <c r="DC79" s="1258"/>
    </row>
    <row r="80" spans="2:107" ht="13">
      <c r="B80" s="372"/>
      <c r="G80" s="1253"/>
      <c r="H80" s="1253"/>
      <c r="I80" s="1272"/>
      <c r="J80" s="1272"/>
      <c r="K80" s="1274"/>
      <c r="L80" s="1274"/>
      <c r="M80" s="1274"/>
      <c r="N80" s="1274"/>
      <c r="AN80" s="1257"/>
      <c r="AO80" s="1257"/>
      <c r="AP80" s="1257"/>
      <c r="AQ80" s="1257"/>
      <c r="AR80" s="1257"/>
      <c r="AS80" s="1257"/>
      <c r="AT80" s="1257"/>
      <c r="AU80" s="1257"/>
      <c r="AV80" s="1257"/>
      <c r="AW80" s="1257"/>
      <c r="AX80" s="1257"/>
      <c r="AY80" s="1257"/>
      <c r="AZ80" s="1257"/>
      <c r="BA80" s="1257"/>
      <c r="BB80" s="1259"/>
      <c r="BC80" s="1259"/>
      <c r="BD80" s="1259"/>
      <c r="BE80" s="1259"/>
      <c r="BF80" s="1259"/>
      <c r="BG80" s="1259"/>
      <c r="BH80" s="1259"/>
      <c r="BI80" s="1259"/>
      <c r="BJ80" s="1259"/>
      <c r="BK80" s="1259"/>
      <c r="BL80" s="1259"/>
      <c r="BM80" s="1259"/>
      <c r="BN80" s="1259"/>
      <c r="BO80" s="1259"/>
      <c r="BP80" s="1258"/>
      <c r="BQ80" s="1258"/>
      <c r="BR80" s="1258"/>
      <c r="BS80" s="1258"/>
      <c r="BT80" s="1258"/>
      <c r="BU80" s="1258"/>
      <c r="BV80" s="1258"/>
      <c r="BW80" s="1258"/>
      <c r="BX80" s="1258"/>
      <c r="BY80" s="1258"/>
      <c r="BZ80" s="1258"/>
      <c r="CA80" s="1258"/>
      <c r="CB80" s="1258"/>
      <c r="CC80" s="1258"/>
      <c r="CD80" s="1258"/>
      <c r="CE80" s="1258"/>
      <c r="CF80" s="1258"/>
      <c r="CG80" s="1258"/>
      <c r="CH80" s="1258"/>
      <c r="CI80" s="1258"/>
      <c r="CJ80" s="1258"/>
      <c r="CK80" s="1258"/>
      <c r="CL80" s="1258"/>
      <c r="CM80" s="1258"/>
      <c r="CN80" s="1258"/>
      <c r="CO80" s="1258"/>
      <c r="CP80" s="1258"/>
      <c r="CQ80" s="1258"/>
      <c r="CR80" s="1258"/>
      <c r="CS80" s="1258"/>
      <c r="CT80" s="1258"/>
      <c r="CU80" s="1258"/>
      <c r="CV80" s="1258"/>
      <c r="CW80" s="1258"/>
      <c r="CX80" s="1258"/>
      <c r="CY80" s="1258"/>
      <c r="CZ80" s="1258"/>
      <c r="DA80" s="1258"/>
      <c r="DB80" s="1258"/>
      <c r="DC80" s="1258"/>
    </row>
    <row r="81" spans="2:109" ht="13">
      <c r="B81" s="372"/>
    </row>
    <row r="82" spans="2:109" ht="16.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ht="13">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ht="13">
      <c r="DD84" s="366"/>
      <c r="DE84" s="366"/>
    </row>
    <row r="85" spans="2:109" ht="13">
      <c r="DD85" s="366"/>
      <c r="DE85" s="366"/>
    </row>
  </sheetData>
  <sheetProtection algorithmName="SHA-512" hashValue="aE9hpirk/IkxWuedGurLcrzbzUj88AFjtxKUjRC5nwkcGecfEP1yiqiLolaogQ1zkNAfbGjBKQv8J7+FwT8zAw==" saltValue="VeAOEs4Xeiu+mPBZE0k+lw=="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R125"/>
  <sheetViews>
    <sheetView showGridLines="0" view="pageBreakPreview" zoomScaleNormal="100" zoomScaleSheetLayoutView="100" workbookViewId="0"/>
  </sheetViews>
  <sheetFormatPr defaultColWidth="0" defaultRowHeight="13.5" customHeight="1" zeroHeight="1"/>
  <cols>
    <col min="1" max="34" width="2.453125" style="260" customWidth="1"/>
    <col min="35" max="122" width="2.453125" style="259" customWidth="1"/>
    <col min="123" max="16384" width="2.453125" style="259" hidden="1"/>
  </cols>
  <sheetData>
    <row r="1" spans="1:34" ht="13.5" customHeight="1">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
      <c r="S2" s="259"/>
      <c r="AH2" s="259"/>
    </row>
    <row r="3" spans="1:34" ht="13">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
    <row r="5" spans="1:34" ht="13"/>
    <row r="6" spans="1:34" ht="13"/>
    <row r="7" spans="1:34" ht="13"/>
    <row r="8" spans="1:34" ht="13"/>
    <row r="9" spans="1:34" ht="13">
      <c r="AH9" s="259"/>
    </row>
    <row r="10" spans="1:34" ht="13"/>
    <row r="11" spans="1:34" ht="13"/>
    <row r="12" spans="1:34" ht="13"/>
    <row r="13" spans="1:34" ht="13"/>
    <row r="14" spans="1:34" ht="13"/>
    <row r="15" spans="1:34" ht="13"/>
    <row r="16" spans="1:34" ht="13"/>
    <row r="17" spans="12:34" ht="13">
      <c r="AH17" s="259"/>
    </row>
    <row r="18" spans="12:34" ht="13"/>
    <row r="19" spans="12:34" ht="13"/>
    <row r="20" spans="12:34" ht="13">
      <c r="AH20" s="259"/>
    </row>
    <row r="21" spans="12:34" ht="13">
      <c r="AH21" s="259"/>
    </row>
    <row r="22" spans="12:34" ht="13"/>
    <row r="23" spans="12:34" ht="13"/>
    <row r="24" spans="12:34" ht="13">
      <c r="Q24" s="259"/>
    </row>
    <row r="25" spans="12:34" ht="13"/>
    <row r="26" spans="12:34" ht="13"/>
    <row r="27" spans="12:34" ht="13"/>
    <row r="28" spans="12:34" ht="13">
      <c r="O28" s="259"/>
      <c r="T28" s="259"/>
      <c r="AH28" s="259"/>
    </row>
    <row r="29" spans="12:34" ht="13"/>
    <row r="30" spans="12:34" ht="13"/>
    <row r="31" spans="12:34" ht="13">
      <c r="Q31" s="259"/>
    </row>
    <row r="32" spans="12:34" ht="13">
      <c r="L32" s="259"/>
    </row>
    <row r="33" spans="2:34" ht="13">
      <c r="C33" s="259"/>
      <c r="E33" s="259"/>
      <c r="G33" s="259"/>
      <c r="I33" s="259"/>
      <c r="X33" s="259"/>
    </row>
    <row r="34" spans="2:34" ht="13">
      <c r="B34" s="259"/>
      <c r="P34" s="259"/>
      <c r="R34" s="259"/>
      <c r="T34" s="259"/>
    </row>
    <row r="35" spans="2:34" ht="13">
      <c r="D35" s="259"/>
      <c r="W35" s="259"/>
      <c r="AC35" s="259"/>
      <c r="AD35" s="259"/>
      <c r="AE35" s="259"/>
      <c r="AF35" s="259"/>
      <c r="AG35" s="259"/>
      <c r="AH35" s="259"/>
    </row>
    <row r="36" spans="2:34" ht="13">
      <c r="H36" s="259"/>
      <c r="J36" s="259"/>
      <c r="K36" s="259"/>
      <c r="M36" s="259"/>
      <c r="Y36" s="259"/>
      <c r="Z36" s="259"/>
      <c r="AA36" s="259"/>
      <c r="AB36" s="259"/>
      <c r="AC36" s="259"/>
      <c r="AD36" s="259"/>
      <c r="AE36" s="259"/>
      <c r="AF36" s="259"/>
      <c r="AG36" s="259"/>
      <c r="AH36" s="259"/>
    </row>
    <row r="37" spans="2:34" ht="13">
      <c r="AH37" s="259"/>
    </row>
    <row r="38" spans="2:34" ht="13">
      <c r="AG38" s="259"/>
      <c r="AH38" s="259"/>
    </row>
    <row r="39" spans="2:34" ht="13"/>
    <row r="40" spans="2:34" ht="13">
      <c r="X40" s="259"/>
    </row>
    <row r="41" spans="2:34" ht="13">
      <c r="R41" s="259"/>
    </row>
    <row r="42" spans="2:34" ht="13">
      <c r="W42" s="259"/>
    </row>
    <row r="43" spans="2:34" ht="13">
      <c r="Y43" s="259"/>
      <c r="Z43" s="259"/>
      <c r="AA43" s="259"/>
      <c r="AB43" s="259"/>
      <c r="AC43" s="259"/>
      <c r="AD43" s="259"/>
      <c r="AE43" s="259"/>
      <c r="AF43" s="259"/>
      <c r="AG43" s="259"/>
      <c r="AH43" s="259"/>
    </row>
    <row r="44" spans="2:34" ht="13">
      <c r="AH44" s="259"/>
    </row>
    <row r="45" spans="2:34" ht="13">
      <c r="X45" s="259"/>
    </row>
    <row r="46" spans="2:34" ht="13"/>
    <row r="47" spans="2:34" ht="13"/>
    <row r="48" spans="2:34" ht="13">
      <c r="W48" s="259"/>
      <c r="Y48" s="259"/>
      <c r="Z48" s="259"/>
      <c r="AA48" s="259"/>
      <c r="AB48" s="259"/>
      <c r="AC48" s="259"/>
      <c r="AD48" s="259"/>
      <c r="AE48" s="259"/>
      <c r="AF48" s="259"/>
      <c r="AG48" s="259"/>
      <c r="AH48" s="259"/>
    </row>
    <row r="49" spans="28:34" ht="13"/>
    <row r="50" spans="28:34" ht="13">
      <c r="AE50" s="259"/>
      <c r="AF50" s="259"/>
      <c r="AG50" s="259"/>
      <c r="AH50" s="259"/>
    </row>
    <row r="51" spans="28:34" ht="13">
      <c r="AC51" s="259"/>
      <c r="AD51" s="259"/>
      <c r="AE51" s="259"/>
      <c r="AF51" s="259"/>
      <c r="AG51" s="259"/>
      <c r="AH51" s="259"/>
    </row>
    <row r="52" spans="28:34" ht="13"/>
    <row r="53" spans="28:34" ht="13">
      <c r="AF53" s="259"/>
      <c r="AG53" s="259"/>
      <c r="AH53" s="259"/>
    </row>
    <row r="54" spans="28:34" ht="13">
      <c r="AH54" s="259"/>
    </row>
    <row r="55" spans="28:34" ht="13"/>
    <row r="56" spans="28:34" ht="13">
      <c r="AB56" s="259"/>
      <c r="AC56" s="259"/>
      <c r="AD56" s="259"/>
      <c r="AE56" s="259"/>
      <c r="AF56" s="259"/>
      <c r="AG56" s="259"/>
      <c r="AH56" s="259"/>
    </row>
    <row r="57" spans="28:34" ht="13">
      <c r="AH57" s="259"/>
    </row>
    <row r="58" spans="28:34" ht="13">
      <c r="AH58" s="259"/>
    </row>
    <row r="59" spans="28:34" ht="13"/>
    <row r="60" spans="28:34" ht="13"/>
    <row r="61" spans="28:34" ht="13"/>
    <row r="62" spans="28:34" ht="13"/>
    <row r="63" spans="28:34" ht="13">
      <c r="AH63" s="259"/>
    </row>
    <row r="64" spans="28:34" ht="13">
      <c r="AG64" s="259"/>
      <c r="AH64" s="259"/>
    </row>
    <row r="65" spans="28:34" ht="13"/>
    <row r="66" spans="28:34" ht="13"/>
    <row r="67" spans="28:34" ht="13"/>
    <row r="68" spans="28:34" ht="13">
      <c r="AB68" s="259"/>
      <c r="AC68" s="259"/>
      <c r="AD68" s="259"/>
      <c r="AE68" s="259"/>
      <c r="AF68" s="259"/>
      <c r="AG68" s="259"/>
      <c r="AH68" s="259"/>
    </row>
    <row r="69" spans="28:34" ht="13">
      <c r="AF69" s="259"/>
      <c r="AG69" s="259"/>
      <c r="AH69" s="259"/>
    </row>
    <row r="70" spans="28:34" ht="13"/>
    <row r="71" spans="28:34" ht="13"/>
    <row r="72" spans="28:34" ht="13"/>
    <row r="73" spans="28:34" ht="13"/>
    <row r="74" spans="28:34" ht="13"/>
    <row r="75" spans="28:34" ht="13">
      <c r="AH75" s="259"/>
    </row>
    <row r="76" spans="28:34" ht="13">
      <c r="AF76" s="259"/>
      <c r="AG76" s="259"/>
      <c r="AH76" s="259"/>
    </row>
    <row r="77" spans="28:34" ht="13">
      <c r="AG77" s="259"/>
      <c r="AH77" s="259"/>
    </row>
    <row r="78" spans="28:34" ht="13"/>
    <row r="79" spans="28:34" ht="13"/>
    <row r="80" spans="28:34" ht="13"/>
    <row r="81" spans="25:34" ht="13"/>
    <row r="82" spans="25:34" ht="13">
      <c r="Y82" s="259"/>
    </row>
    <row r="83" spans="25:34" ht="13">
      <c r="Y83" s="259"/>
      <c r="Z83" s="259"/>
      <c r="AA83" s="259"/>
      <c r="AB83" s="259"/>
      <c r="AC83" s="259"/>
      <c r="AD83" s="259"/>
      <c r="AE83" s="259"/>
      <c r="AF83" s="259"/>
      <c r="AG83" s="259"/>
      <c r="AH83" s="259"/>
    </row>
    <row r="84" spans="25:34" ht="13"/>
    <row r="85" spans="25:34" ht="13"/>
    <row r="86" spans="25:34" ht="13"/>
    <row r="87" spans="25:34" ht="13"/>
    <row r="88" spans="25:34" ht="13">
      <c r="AH88" s="259"/>
    </row>
    <row r="89" spans="25:34" ht="13"/>
    <row r="90" spans="25:34" ht="13"/>
    <row r="91" spans="25:34" ht="13"/>
    <row r="92" spans="25:34" ht="13.5" customHeight="1"/>
    <row r="93" spans="25:34" ht="13.5" customHeight="1"/>
    <row r="94" spans="25:34" ht="13.5" customHeight="1">
      <c r="AF94" s="259"/>
      <c r="AG94" s="259"/>
      <c r="AH94" s="259"/>
    </row>
    <row r="95" spans="25:34" ht="13.5" customHeight="1">
      <c r="AH95" s="259"/>
    </row>
    <row r="96" spans="25:34" ht="13.5" customHeight="1"/>
    <row r="97" spans="33:34" ht="13.5" customHeight="1"/>
    <row r="98" spans="33:34" ht="13.5" customHeight="1"/>
    <row r="99" spans="33:34" ht="13.5" customHeight="1"/>
    <row r="100" spans="33:34" ht="13.5" customHeight="1"/>
    <row r="101" spans="33:34" ht="13.5" customHeight="1">
      <c r="AH101" s="259"/>
    </row>
    <row r="102" spans="33:34" ht="13.5" customHeight="1"/>
    <row r="103" spans="33:34" ht="13.5" customHeight="1"/>
    <row r="104" spans="33:34" ht="13.5" customHeight="1">
      <c r="AG104" s="259"/>
      <c r="AH104" s="259"/>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9"/>
    </row>
    <row r="117" spans="34:122" ht="13.5" customHeight="1"/>
    <row r="118" spans="34:122" ht="13.5" customHeight="1"/>
    <row r="119" spans="34:122" ht="13.5" customHeight="1"/>
    <row r="120" spans="34:122" ht="13.5" customHeight="1">
      <c r="AH120" s="259"/>
    </row>
    <row r="121" spans="34:122" ht="13.5" customHeight="1">
      <c r="AH121" s="259"/>
    </row>
    <row r="122" spans="34:122" ht="13.5" customHeight="1"/>
    <row r="123" spans="34:122" ht="13.5" customHeight="1"/>
    <row r="124" spans="34:122" ht="13.5" customHeight="1"/>
    <row r="125" spans="34:122" ht="13.5" customHeight="1">
      <c r="DR125" s="259" t="s">
        <v>500</v>
      </c>
    </row>
  </sheetData>
  <sheetProtection algorithmName="SHA-512" hashValue="7iPjzy8sKILUNXX955K4TgTn07gSTm/4rcX9m8pmT8BEf5IHyYfsRaLTa5pWDJYCO4SYe6Q03zxIpHybnTj4AA==" saltValue="8eo1mA9C1Dsurhcfavj8m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25"/>
  <sheetViews>
    <sheetView showGridLines="0" view="pageBreakPreview" zoomScaleNormal="100" zoomScaleSheetLayoutView="100" workbookViewId="0"/>
  </sheetViews>
  <sheetFormatPr defaultColWidth="0" defaultRowHeight="13.5" customHeight="1" zeroHeight="1"/>
  <cols>
    <col min="1" max="34" width="2.453125" style="260" customWidth="1"/>
    <col min="35" max="122" width="2.453125" style="259" customWidth="1"/>
    <col min="123" max="16384" width="2.453125" style="259" hidden="1"/>
  </cols>
  <sheetData>
    <row r="1" spans="2:34" ht="13.5" customHeight="1">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
      <c r="S2" s="259"/>
      <c r="AH2" s="259"/>
    </row>
    <row r="3" spans="2:34" ht="13">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
    <row r="5" spans="2:34" ht="13"/>
    <row r="6" spans="2:34" ht="13"/>
    <row r="7" spans="2:34" ht="13"/>
    <row r="8" spans="2:34" ht="13"/>
    <row r="9" spans="2:34" ht="13">
      <c r="AH9" s="259"/>
    </row>
    <row r="10" spans="2:34" ht="13"/>
    <row r="11" spans="2:34" ht="13"/>
    <row r="12" spans="2:34" ht="13"/>
    <row r="13" spans="2:34" ht="13"/>
    <row r="14" spans="2:34" ht="13"/>
    <row r="15" spans="2:34" ht="13"/>
    <row r="16" spans="2:34" ht="13"/>
    <row r="17" spans="12:34" ht="13">
      <c r="AH17" s="259"/>
    </row>
    <row r="18" spans="12:34" ht="13"/>
    <row r="19" spans="12:34" ht="13"/>
    <row r="20" spans="12:34" ht="13">
      <c r="AH20" s="259"/>
    </row>
    <row r="21" spans="12:34" ht="13">
      <c r="AH21" s="259"/>
    </row>
    <row r="22" spans="12:34" ht="13"/>
    <row r="23" spans="12:34" ht="13"/>
    <row r="24" spans="12:34" ht="13">
      <c r="Q24" s="259"/>
    </row>
    <row r="25" spans="12:34" ht="13"/>
    <row r="26" spans="12:34" ht="13"/>
    <row r="27" spans="12:34" ht="13"/>
    <row r="28" spans="12:34" ht="13">
      <c r="O28" s="259"/>
      <c r="T28" s="259"/>
      <c r="AH28" s="259"/>
    </row>
    <row r="29" spans="12:34" ht="13"/>
    <row r="30" spans="12:34" ht="13"/>
    <row r="31" spans="12:34" ht="13">
      <c r="Q31" s="259"/>
    </row>
    <row r="32" spans="12:34" ht="13">
      <c r="L32" s="259"/>
    </row>
    <row r="33" spans="2:34" ht="13">
      <c r="C33" s="259"/>
      <c r="E33" s="259"/>
      <c r="G33" s="259"/>
      <c r="I33" s="259"/>
      <c r="X33" s="259"/>
    </row>
    <row r="34" spans="2:34" ht="13">
      <c r="B34" s="259"/>
      <c r="P34" s="259"/>
      <c r="R34" s="259"/>
      <c r="T34" s="259"/>
    </row>
    <row r="35" spans="2:34" ht="13">
      <c r="D35" s="259"/>
      <c r="W35" s="259"/>
      <c r="AC35" s="259"/>
      <c r="AD35" s="259"/>
      <c r="AE35" s="259"/>
      <c r="AF35" s="259"/>
      <c r="AG35" s="259"/>
      <c r="AH35" s="259"/>
    </row>
    <row r="36" spans="2:34" ht="13">
      <c r="H36" s="259"/>
      <c r="J36" s="259"/>
      <c r="K36" s="259"/>
      <c r="M36" s="259"/>
      <c r="Y36" s="259"/>
      <c r="Z36" s="259"/>
      <c r="AA36" s="259"/>
      <c r="AB36" s="259"/>
      <c r="AC36" s="259"/>
      <c r="AD36" s="259"/>
      <c r="AE36" s="259"/>
      <c r="AF36" s="259"/>
      <c r="AG36" s="259"/>
      <c r="AH36" s="259"/>
    </row>
    <row r="37" spans="2:34" ht="13">
      <c r="AH37" s="259"/>
    </row>
    <row r="38" spans="2:34" ht="13">
      <c r="AG38" s="259"/>
      <c r="AH38" s="259"/>
    </row>
    <row r="39" spans="2:34" ht="13"/>
    <row r="40" spans="2:34" ht="13">
      <c r="X40" s="259"/>
    </row>
    <row r="41" spans="2:34" ht="13">
      <c r="R41" s="259"/>
    </row>
    <row r="42" spans="2:34" ht="13">
      <c r="W42" s="259"/>
    </row>
    <row r="43" spans="2:34" ht="13">
      <c r="Y43" s="259"/>
      <c r="Z43" s="259"/>
      <c r="AA43" s="259"/>
      <c r="AB43" s="259"/>
      <c r="AC43" s="259"/>
      <c r="AD43" s="259"/>
      <c r="AE43" s="259"/>
      <c r="AF43" s="259"/>
      <c r="AG43" s="259"/>
      <c r="AH43" s="259"/>
    </row>
    <row r="44" spans="2:34" ht="13">
      <c r="AH44" s="259"/>
    </row>
    <row r="45" spans="2:34" ht="13">
      <c r="X45" s="259"/>
    </row>
    <row r="46" spans="2:34" ht="13"/>
    <row r="47" spans="2:34" ht="13"/>
    <row r="48" spans="2:34" ht="13">
      <c r="W48" s="259"/>
      <c r="Y48" s="259"/>
      <c r="Z48" s="259"/>
      <c r="AA48" s="259"/>
      <c r="AB48" s="259"/>
      <c r="AC48" s="259"/>
      <c r="AD48" s="259"/>
      <c r="AE48" s="259"/>
      <c r="AF48" s="259"/>
      <c r="AG48" s="259"/>
      <c r="AH48" s="259"/>
    </row>
    <row r="49" spans="28:34" ht="13"/>
    <row r="50" spans="28:34" ht="13">
      <c r="AE50" s="259"/>
      <c r="AF50" s="259"/>
      <c r="AG50" s="259"/>
      <c r="AH50" s="259"/>
    </row>
    <row r="51" spans="28:34" ht="13">
      <c r="AC51" s="259"/>
      <c r="AD51" s="259"/>
      <c r="AE51" s="259"/>
      <c r="AF51" s="259"/>
      <c r="AG51" s="259"/>
      <c r="AH51" s="259"/>
    </row>
    <row r="52" spans="28:34" ht="13"/>
    <row r="53" spans="28:34" ht="13">
      <c r="AF53" s="259"/>
      <c r="AG53" s="259"/>
      <c r="AH53" s="259"/>
    </row>
    <row r="54" spans="28:34" ht="13">
      <c r="AH54" s="259"/>
    </row>
    <row r="55" spans="28:34" ht="13"/>
    <row r="56" spans="28:34" ht="13">
      <c r="AB56" s="259"/>
      <c r="AC56" s="259"/>
      <c r="AD56" s="259"/>
      <c r="AE56" s="259"/>
      <c r="AF56" s="259"/>
      <c r="AG56" s="259"/>
      <c r="AH56" s="259"/>
    </row>
    <row r="57" spans="28:34" ht="13">
      <c r="AH57" s="259"/>
    </row>
    <row r="58" spans="28:34" ht="13">
      <c r="AH58" s="259"/>
    </row>
    <row r="59" spans="28:34" ht="13">
      <c r="AG59" s="259"/>
      <c r="AH59" s="259"/>
    </row>
    <row r="60" spans="28:34" ht="13"/>
    <row r="61" spans="28:34" ht="13"/>
    <row r="62" spans="28:34" ht="13"/>
    <row r="63" spans="28:34" ht="13">
      <c r="AH63" s="259"/>
    </row>
    <row r="64" spans="28:34" ht="13">
      <c r="AG64" s="259"/>
      <c r="AH64" s="259"/>
    </row>
    <row r="65" spans="28:34" ht="13"/>
    <row r="66" spans="28:34" ht="13"/>
    <row r="67" spans="28:34" ht="13"/>
    <row r="68" spans="28:34" ht="13">
      <c r="AB68" s="259"/>
      <c r="AC68" s="259"/>
      <c r="AD68" s="259"/>
      <c r="AE68" s="259"/>
      <c r="AF68" s="259"/>
      <c r="AG68" s="259"/>
      <c r="AH68" s="259"/>
    </row>
    <row r="69" spans="28:34" ht="13">
      <c r="AF69" s="259"/>
      <c r="AG69" s="259"/>
      <c r="AH69" s="259"/>
    </row>
    <row r="70" spans="28:34" ht="13"/>
    <row r="71" spans="28:34" ht="13"/>
    <row r="72" spans="28:34" ht="13"/>
    <row r="73" spans="28:34" ht="13"/>
    <row r="74" spans="28:34" ht="13"/>
    <row r="75" spans="28:34" ht="13">
      <c r="AH75" s="259"/>
    </row>
    <row r="76" spans="28:34" ht="13">
      <c r="AF76" s="259"/>
      <c r="AG76" s="259"/>
      <c r="AH76" s="259"/>
    </row>
    <row r="77" spans="28:34" ht="13">
      <c r="AG77" s="259"/>
      <c r="AH77" s="259"/>
    </row>
    <row r="78" spans="28:34" ht="13"/>
    <row r="79" spans="28:34" ht="13"/>
    <row r="80" spans="28:34" ht="13"/>
    <row r="81" spans="25:34" ht="13"/>
    <row r="82" spans="25:34" ht="13">
      <c r="Y82" s="259"/>
    </row>
    <row r="83" spans="25:34" ht="13">
      <c r="Y83" s="259"/>
      <c r="Z83" s="259"/>
      <c r="AA83" s="259"/>
      <c r="AB83" s="259"/>
      <c r="AC83" s="259"/>
      <c r="AD83" s="259"/>
      <c r="AE83" s="259"/>
      <c r="AF83" s="259"/>
      <c r="AG83" s="259"/>
      <c r="AH83" s="259"/>
    </row>
    <row r="84" spans="25:34" ht="13"/>
    <row r="85" spans="25:34" ht="13"/>
    <row r="86" spans="25:34" ht="13"/>
    <row r="87" spans="25:34" ht="13"/>
    <row r="88" spans="25:34" ht="13">
      <c r="AH88" s="259"/>
    </row>
    <row r="89" spans="25:34" ht="13"/>
    <row r="90" spans="25:34" ht="13"/>
    <row r="91" spans="25:34" ht="13"/>
    <row r="92" spans="25:34" ht="13.5" customHeight="1"/>
    <row r="93" spans="25:34" ht="13.5" customHeight="1"/>
    <row r="94" spans="25:34" ht="13.5" customHeight="1">
      <c r="AF94" s="259"/>
      <c r="AG94" s="259"/>
      <c r="AH94" s="259"/>
    </row>
    <row r="95" spans="25:34" ht="13.5" customHeight="1">
      <c r="AH95" s="259"/>
    </row>
    <row r="96" spans="25:34" ht="13.5" customHeight="1"/>
    <row r="97" spans="33:34" ht="13.5" customHeight="1"/>
    <row r="98" spans="33:34" ht="13.5" customHeight="1"/>
    <row r="99" spans="33:34" ht="13.5" customHeight="1"/>
    <row r="100" spans="33:34" ht="13.5" customHeight="1"/>
    <row r="101" spans="33:34" ht="13.5" customHeight="1">
      <c r="AH101" s="259"/>
    </row>
    <row r="102" spans="33:34" ht="13.5" customHeight="1"/>
    <row r="103" spans="33:34" ht="13.5" customHeight="1"/>
    <row r="104" spans="33:34" ht="13.5" customHeight="1">
      <c r="AG104" s="259"/>
      <c r="AH104" s="259"/>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9"/>
    </row>
    <row r="117" spans="34:122" ht="13.5" customHeight="1"/>
    <row r="118" spans="34:122" ht="13.5" customHeight="1"/>
    <row r="119" spans="34:122" ht="13.5" customHeight="1"/>
    <row r="120" spans="34:122" ht="13.5" customHeight="1">
      <c r="AH120" s="259"/>
    </row>
    <row r="121" spans="34:122" ht="13.5" customHeight="1">
      <c r="AH121" s="259"/>
    </row>
    <row r="122" spans="34:122" ht="13.5" customHeight="1"/>
    <row r="123" spans="34:122" ht="13.5" customHeight="1"/>
    <row r="124" spans="34:122" ht="13.5" customHeight="1"/>
    <row r="125" spans="34:122" ht="13.5" customHeight="1">
      <c r="DR125" s="259" t="s">
        <v>500</v>
      </c>
    </row>
  </sheetData>
  <sheetProtection algorithmName="SHA-512" hashValue="zl3brdi6hGiKR1Cngwv0uuSlaU3og47A1M+chjhi7ArjNBr1lgzes+FOAdJAenIE6/L6yISf4vWWQeKIBLHDuA==" saltValue="fXU+DvPAEyqz9OotR1exN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DataSheet"/>
  <dimension ref="A1:P74"/>
  <sheetViews>
    <sheetView workbookViewId="0"/>
  </sheetViews>
  <sheetFormatPr defaultColWidth="11.08984375" defaultRowHeight="13"/>
  <cols>
    <col min="1" max="1" width="45.90625" style="144" customWidth="1"/>
    <col min="2" max="8" width="13.36328125" style="144" customWidth="1"/>
    <col min="9" max="16384" width="11.08984375" style="144"/>
  </cols>
  <sheetData>
    <row r="1" spans="1:8">
      <c r="A1" s="138"/>
      <c r="B1" s="139"/>
      <c r="C1" s="140"/>
      <c r="D1" s="141"/>
      <c r="E1" s="142"/>
      <c r="F1" s="142"/>
      <c r="G1" s="142"/>
      <c r="H1" s="143"/>
    </row>
    <row r="2" spans="1:8">
      <c r="A2" s="145"/>
      <c r="B2" s="146"/>
      <c r="C2" s="147"/>
      <c r="D2" s="148" t="s">
        <v>53</v>
      </c>
      <c r="E2" s="149"/>
      <c r="F2" s="150" t="s">
        <v>550</v>
      </c>
      <c r="G2" s="151"/>
      <c r="H2" s="152"/>
    </row>
    <row r="3" spans="1:8">
      <c r="A3" s="148" t="s">
        <v>543</v>
      </c>
      <c r="B3" s="153"/>
      <c r="C3" s="154"/>
      <c r="D3" s="155">
        <v>207465</v>
      </c>
      <c r="E3" s="156"/>
      <c r="F3" s="157">
        <v>167497</v>
      </c>
      <c r="G3" s="158"/>
      <c r="H3" s="159"/>
    </row>
    <row r="4" spans="1:8">
      <c r="A4" s="160"/>
      <c r="B4" s="161"/>
      <c r="C4" s="162"/>
      <c r="D4" s="163">
        <v>107834</v>
      </c>
      <c r="E4" s="164"/>
      <c r="F4" s="165">
        <v>82571</v>
      </c>
      <c r="G4" s="166"/>
      <c r="H4" s="167"/>
    </row>
    <row r="5" spans="1:8">
      <c r="A5" s="148" t="s">
        <v>545</v>
      </c>
      <c r="B5" s="153"/>
      <c r="C5" s="154"/>
      <c r="D5" s="155">
        <v>305299</v>
      </c>
      <c r="E5" s="156"/>
      <c r="F5" s="157">
        <v>190274</v>
      </c>
      <c r="G5" s="158"/>
      <c r="H5" s="159"/>
    </row>
    <row r="6" spans="1:8">
      <c r="A6" s="160"/>
      <c r="B6" s="161"/>
      <c r="C6" s="162"/>
      <c r="D6" s="163">
        <v>212209</v>
      </c>
      <c r="E6" s="164"/>
      <c r="F6" s="165">
        <v>88584</v>
      </c>
      <c r="G6" s="166"/>
      <c r="H6" s="167"/>
    </row>
    <row r="7" spans="1:8">
      <c r="A7" s="148" t="s">
        <v>546</v>
      </c>
      <c r="B7" s="153"/>
      <c r="C7" s="154"/>
      <c r="D7" s="155">
        <v>172804</v>
      </c>
      <c r="E7" s="156"/>
      <c r="F7" s="157">
        <v>200194</v>
      </c>
      <c r="G7" s="158"/>
      <c r="H7" s="159"/>
    </row>
    <row r="8" spans="1:8">
      <c r="A8" s="160"/>
      <c r="B8" s="161"/>
      <c r="C8" s="162"/>
      <c r="D8" s="163">
        <v>59533</v>
      </c>
      <c r="E8" s="164"/>
      <c r="F8" s="165">
        <v>106422</v>
      </c>
      <c r="G8" s="166"/>
      <c r="H8" s="167"/>
    </row>
    <row r="9" spans="1:8">
      <c r="A9" s="148" t="s">
        <v>547</v>
      </c>
      <c r="B9" s="153"/>
      <c r="C9" s="154"/>
      <c r="D9" s="155">
        <v>191537</v>
      </c>
      <c r="E9" s="156"/>
      <c r="F9" s="157">
        <v>196914</v>
      </c>
      <c r="G9" s="158"/>
      <c r="H9" s="159"/>
    </row>
    <row r="10" spans="1:8">
      <c r="A10" s="160"/>
      <c r="B10" s="161"/>
      <c r="C10" s="162"/>
      <c r="D10" s="163">
        <v>36830</v>
      </c>
      <c r="E10" s="164"/>
      <c r="F10" s="165">
        <v>98966</v>
      </c>
      <c r="G10" s="166"/>
      <c r="H10" s="167"/>
    </row>
    <row r="11" spans="1:8">
      <c r="A11" s="148" t="s">
        <v>548</v>
      </c>
      <c r="B11" s="153"/>
      <c r="C11" s="154"/>
      <c r="D11" s="155">
        <v>260958</v>
      </c>
      <c r="E11" s="156"/>
      <c r="F11" s="157">
        <v>204757</v>
      </c>
      <c r="G11" s="158"/>
      <c r="H11" s="159"/>
    </row>
    <row r="12" spans="1:8">
      <c r="A12" s="160"/>
      <c r="B12" s="161"/>
      <c r="C12" s="168"/>
      <c r="D12" s="163">
        <v>40569</v>
      </c>
      <c r="E12" s="164"/>
      <c r="F12" s="165">
        <v>106071</v>
      </c>
      <c r="G12" s="166"/>
      <c r="H12" s="167"/>
    </row>
    <row r="13" spans="1:8">
      <c r="A13" s="148"/>
      <c r="B13" s="153"/>
      <c r="C13" s="169"/>
      <c r="D13" s="170">
        <v>227613</v>
      </c>
      <c r="E13" s="171"/>
      <c r="F13" s="172">
        <v>191927</v>
      </c>
      <c r="G13" s="173"/>
      <c r="H13" s="159"/>
    </row>
    <row r="14" spans="1:8">
      <c r="A14" s="160"/>
      <c r="B14" s="161"/>
      <c r="C14" s="162"/>
      <c r="D14" s="163">
        <v>91395</v>
      </c>
      <c r="E14" s="164"/>
      <c r="F14" s="165">
        <v>96523</v>
      </c>
      <c r="G14" s="166"/>
      <c r="H14" s="167"/>
    </row>
    <row r="17" spans="1:11">
      <c r="A17" s="144" t="s">
        <v>54</v>
      </c>
    </row>
    <row r="18" spans="1:11">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c r="A19" s="174" t="s">
        <v>55</v>
      </c>
      <c r="B19" s="174">
        <f>ROUND(VALUE(SUBSTITUTE(実質収支比率等に係る経年分析!F$48,"▲","-")),2)</f>
        <v>10.27</v>
      </c>
      <c r="C19" s="174">
        <f>ROUND(VALUE(SUBSTITUTE(実質収支比率等に係る経年分析!G$48,"▲","-")),2)</f>
        <v>8.19</v>
      </c>
      <c r="D19" s="174">
        <f>ROUND(VALUE(SUBSTITUTE(実質収支比率等に係る経年分析!H$48,"▲","-")),2)</f>
        <v>11.97</v>
      </c>
      <c r="E19" s="174">
        <f>ROUND(VALUE(SUBSTITUTE(実質収支比率等に係る経年分析!I$48,"▲","-")),2)</f>
        <v>6.83</v>
      </c>
      <c r="F19" s="174">
        <f>ROUND(VALUE(SUBSTITUTE(実質収支比率等に係る経年分析!J$48,"▲","-")),2)</f>
        <v>3.94</v>
      </c>
    </row>
    <row r="20" spans="1:11">
      <c r="A20" s="174" t="s">
        <v>56</v>
      </c>
      <c r="B20" s="174">
        <f>ROUND(VALUE(SUBSTITUTE(実質収支比率等に係る経年分析!F$47,"▲","-")),2)</f>
        <v>33.64</v>
      </c>
      <c r="C20" s="174">
        <f>ROUND(VALUE(SUBSTITUTE(実質収支比率等に係る経年分析!G$47,"▲","-")),2)</f>
        <v>37.880000000000003</v>
      </c>
      <c r="D20" s="174">
        <f>ROUND(VALUE(SUBSTITUTE(実質収支比率等に係る経年分析!H$47,"▲","-")),2)</f>
        <v>39.97</v>
      </c>
      <c r="E20" s="174">
        <f>ROUND(VALUE(SUBSTITUTE(実質収支比率等に係る経年分析!I$47,"▲","-")),2)</f>
        <v>38.409999999999997</v>
      </c>
      <c r="F20" s="174">
        <f>ROUND(VALUE(SUBSTITUTE(実質収支比率等に係る経年分析!J$47,"▲","-")),2)</f>
        <v>41.27</v>
      </c>
    </row>
    <row r="21" spans="1:11">
      <c r="A21" s="174" t="s">
        <v>57</v>
      </c>
      <c r="B21" s="174">
        <f>IF(ISNUMBER(VALUE(SUBSTITUTE(実質収支比率等に係る経年分析!F$49,"▲","-"))),ROUND(VALUE(SUBSTITUTE(実質収支比率等に係る経年分析!F$49,"▲","-")),2),NA())</f>
        <v>-4.91</v>
      </c>
      <c r="C21" s="174">
        <f>IF(ISNUMBER(VALUE(SUBSTITUTE(実質収支比率等に係る経年分析!G$49,"▲","-"))),ROUND(VALUE(SUBSTITUTE(実質収支比率等に係る経年分析!G$49,"▲","-")),2),NA())</f>
        <v>-3.88</v>
      </c>
      <c r="D21" s="174">
        <f>IF(ISNUMBER(VALUE(SUBSTITUTE(実質収支比率等に係る経年分析!H$49,"▲","-"))),ROUND(VALUE(SUBSTITUTE(実質収支比率等に係る経年分析!H$49,"▲","-")),2),NA())</f>
        <v>2.4700000000000002</v>
      </c>
      <c r="E21" s="174">
        <f>IF(ISNUMBER(VALUE(SUBSTITUTE(実質収支比率等に係る経年分析!I$49,"▲","-"))),ROUND(VALUE(SUBSTITUTE(実質収支比率等に係る経年分析!I$49,"▲","-")),2),NA())</f>
        <v>-8.59</v>
      </c>
      <c r="F21" s="174">
        <f>IF(ISNUMBER(VALUE(SUBSTITUTE(実質収支比率等に係る経年分析!J$49,"▲","-"))),ROUND(VALUE(SUBSTITUTE(実質収支比率等に係る経年分析!J$49,"▲","-")),2),NA())</f>
        <v>-2.8</v>
      </c>
    </row>
    <row r="24" spans="1:11">
      <c r="A24" s="144" t="s">
        <v>58</v>
      </c>
    </row>
    <row r="25" spans="1:11">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c r="A26" s="175"/>
      <c r="B26" s="175" t="s">
        <v>59</v>
      </c>
      <c r="C26" s="175" t="s">
        <v>60</v>
      </c>
      <c r="D26" s="175" t="s">
        <v>59</v>
      </c>
      <c r="E26" s="175" t="s">
        <v>60</v>
      </c>
      <c r="F26" s="175" t="s">
        <v>59</v>
      </c>
      <c r="G26" s="175" t="s">
        <v>60</v>
      </c>
      <c r="H26" s="175" t="s">
        <v>59</v>
      </c>
      <c r="I26" s="175" t="s">
        <v>60</v>
      </c>
      <c r="J26" s="175" t="s">
        <v>59</v>
      </c>
      <c r="K26" s="175" t="s">
        <v>60</v>
      </c>
    </row>
    <row r="27" spans="1:11">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c r="A30" s="175" t="str">
        <f>IF(連結実質赤字比率に係る赤字・黒字の構成分析!C$40="",NA(),連結実質赤字比率に係る赤字・黒字の構成分析!C$40)</f>
        <v>与論町と畜場特別会計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v>
      </c>
    </row>
    <row r="31" spans="1:11">
      <c r="A31" s="175" t="str">
        <f>IF(連結実質赤字比率に係る赤字・黒字の構成分析!C$39="",NA(),連結実質赤字比率に係る赤字・黒字の構成分析!C$39)</f>
        <v>与論町農業集落排水事業特別会計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v>
      </c>
    </row>
    <row r="32" spans="1:11">
      <c r="A32" s="175" t="str">
        <f>IF(連結実質赤字比率に係る赤字・黒字の構成分析!C$38="",NA(),連結実質赤字比率に係る赤字・黒字の構成分析!C$38)</f>
        <v>与論町水道事業特別会計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8.76</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8.69</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8.56</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7.6</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v>
      </c>
    </row>
    <row r="33" spans="1:16">
      <c r="A33" s="175" t="str">
        <f>IF(連結実質赤字比率に係る赤字・黒字の構成分析!C$37="",NA(),連結実質赤字比率に係る赤字・黒字の構成分析!C$37)</f>
        <v>与論町後期高齢者医療特別会計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0.03</v>
      </c>
      <c r="D33" s="175">
        <f>IF(ROUND(VALUE(SUBSTITUTE(連結実質赤字比率に係る赤字・黒字の構成分析!G$37,"▲", "-")), 2) &lt; 0, ABS(ROUND(VALUE(SUBSTITUTE(連結実質赤字比率に係る赤字・黒字の構成分析!G$37,"▲", "-")), 2)), NA())</f>
        <v>0.01</v>
      </c>
      <c r="E33" s="175" t="e">
        <f>IF(ROUND(VALUE(SUBSTITUTE(連結実質赤字比率に係る赤字・黒字の構成分析!G$37,"▲", "-")), 2) &gt;= 0, ABS(ROUND(VALUE(SUBSTITUTE(連結実質赤字比率に係る赤字・黒字の構成分析!G$37,"▲", "-")), 2)), NA())</f>
        <v>#N/A</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0.01</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0.01</v>
      </c>
    </row>
    <row r="34" spans="1:16">
      <c r="A34" s="175" t="str">
        <f>IF(連結実質赤字比率に係る赤字・黒字の構成分析!C$36="",NA(),連結実質赤字比率に係る赤字・黒字の構成分析!C$36)</f>
        <v>与論町国民健康保険特別会計（事業勘定）</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0.03</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3.71</v>
      </c>
      <c r="F34" s="175">
        <f>IF(ROUND(VALUE(SUBSTITUTE(連結実質赤字比率に係る赤字・黒字の構成分析!H$36,"▲", "-")), 2) &lt; 0, ABS(ROUND(VALUE(SUBSTITUTE(連結実質赤字比率に係る赤字・黒字の構成分析!H$36,"▲", "-")), 2)), NA())</f>
        <v>0.39</v>
      </c>
      <c r="G34" s="175" t="e">
        <f>IF(ROUND(VALUE(SUBSTITUTE(連結実質赤字比率に係る赤字・黒字の構成分析!H$36,"▲", "-")), 2) &gt;= 0, ABS(ROUND(VALUE(SUBSTITUTE(連結実質赤字比率に係る赤字・黒字の構成分析!H$36,"▲", "-")), 2)), NA())</f>
        <v>#N/A</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0.22</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0.77</v>
      </c>
    </row>
    <row r="35" spans="1:16">
      <c r="A35" s="175" t="str">
        <f>IF(連結実質赤字比率に係る赤字・黒字の構成分析!C$35="",NA(),連結実質赤字比率に係る赤字・黒字の構成分析!C$35)</f>
        <v>与論町介護保険特別会計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0.94</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1.45</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2.87</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2.0099999999999998</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2.96</v>
      </c>
    </row>
    <row r="36" spans="1:16">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10.27</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8.18</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11.97</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6.82</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3.93</v>
      </c>
    </row>
    <row r="39" spans="1:16">
      <c r="A39" s="144" t="s">
        <v>61</v>
      </c>
    </row>
    <row r="40" spans="1:16">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c r="A41" s="176"/>
      <c r="B41" s="176" t="s">
        <v>62</v>
      </c>
      <c r="C41" s="176"/>
      <c r="D41" s="176" t="s">
        <v>63</v>
      </c>
      <c r="E41" s="176" t="s">
        <v>62</v>
      </c>
      <c r="F41" s="176"/>
      <c r="G41" s="176" t="s">
        <v>63</v>
      </c>
      <c r="H41" s="176" t="s">
        <v>62</v>
      </c>
      <c r="I41" s="176"/>
      <c r="J41" s="176" t="s">
        <v>63</v>
      </c>
      <c r="K41" s="176" t="s">
        <v>62</v>
      </c>
      <c r="L41" s="176"/>
      <c r="M41" s="176" t="s">
        <v>63</v>
      </c>
      <c r="N41" s="176" t="s">
        <v>62</v>
      </c>
      <c r="O41" s="176"/>
      <c r="P41" s="176" t="s">
        <v>63</v>
      </c>
    </row>
    <row r="42" spans="1:16">
      <c r="A42" s="176" t="s">
        <v>64</v>
      </c>
      <c r="B42" s="176"/>
      <c r="C42" s="176"/>
      <c r="D42" s="176">
        <f>'実質公債費比率（分子）の構造'!K$52</f>
        <v>354</v>
      </c>
      <c r="E42" s="176"/>
      <c r="F42" s="176"/>
      <c r="G42" s="176">
        <f>'実質公債費比率（分子）の構造'!L$52</f>
        <v>354</v>
      </c>
      <c r="H42" s="176"/>
      <c r="I42" s="176"/>
      <c r="J42" s="176">
        <f>'実質公債費比率（分子）の構造'!M$52</f>
        <v>366</v>
      </c>
      <c r="K42" s="176"/>
      <c r="L42" s="176"/>
      <c r="M42" s="176">
        <f>'実質公債費比率（分子）の構造'!N$52</f>
        <v>432</v>
      </c>
      <c r="N42" s="176"/>
      <c r="O42" s="176"/>
      <c r="P42" s="176">
        <f>'実質公債費比率（分子）の構造'!O$52</f>
        <v>411</v>
      </c>
    </row>
    <row r="43" spans="1:16">
      <c r="A43" s="176" t="s">
        <v>65</v>
      </c>
      <c r="B43" s="176">
        <f>'実質公債費比率（分子）の構造'!K$51</f>
        <v>0</v>
      </c>
      <c r="C43" s="176"/>
      <c r="D43" s="176"/>
      <c r="E43" s="176">
        <f>'実質公債費比率（分子）の構造'!L$51</f>
        <v>0</v>
      </c>
      <c r="F43" s="176"/>
      <c r="G43" s="176"/>
      <c r="H43" s="176">
        <f>'実質公債費比率（分子）の構造'!M$51</f>
        <v>0</v>
      </c>
      <c r="I43" s="176"/>
      <c r="J43" s="176"/>
      <c r="K43" s="176">
        <f>'実質公債費比率（分子）の構造'!N$51</f>
        <v>0</v>
      </c>
      <c r="L43" s="176"/>
      <c r="M43" s="176"/>
      <c r="N43" s="176">
        <f>'実質公債費比率（分子）の構造'!O$51</f>
        <v>0</v>
      </c>
      <c r="O43" s="176"/>
      <c r="P43" s="176"/>
    </row>
    <row r="44" spans="1:16">
      <c r="A44" s="176" t="s">
        <v>66</v>
      </c>
      <c r="B44" s="176">
        <f>'実質公債費比率（分子）の構造'!K$50</f>
        <v>260</v>
      </c>
      <c r="C44" s="176"/>
      <c r="D44" s="176"/>
      <c r="E44" s="176">
        <f>'実質公債費比率（分子）の構造'!L$50</f>
        <v>5</v>
      </c>
      <c r="F44" s="176"/>
      <c r="G44" s="176"/>
      <c r="H44" s="176">
        <f>'実質公債費比率（分子）の構造'!M$50</f>
        <v>40</v>
      </c>
      <c r="I44" s="176"/>
      <c r="J44" s="176"/>
      <c r="K44" s="176">
        <f>'実質公債費比率（分子）の構造'!N$50</f>
        <v>86</v>
      </c>
      <c r="L44" s="176"/>
      <c r="M44" s="176"/>
      <c r="N44" s="176">
        <f>'実質公債費比率（分子）の構造'!O$50</f>
        <v>19</v>
      </c>
      <c r="O44" s="176"/>
      <c r="P44" s="176"/>
    </row>
    <row r="45" spans="1:16">
      <c r="A45" s="176" t="s">
        <v>67</v>
      </c>
      <c r="B45" s="176">
        <f>'実質公債費比率（分子）の構造'!K$49</f>
        <v>2</v>
      </c>
      <c r="C45" s="176"/>
      <c r="D45" s="176"/>
      <c r="E45" s="176">
        <f>'実質公債費比率（分子）の構造'!L$49</f>
        <v>2</v>
      </c>
      <c r="F45" s="176"/>
      <c r="G45" s="176"/>
      <c r="H45" s="176">
        <f>'実質公債費比率（分子）の構造'!M$49</f>
        <v>2</v>
      </c>
      <c r="I45" s="176"/>
      <c r="J45" s="176"/>
      <c r="K45" s="176">
        <f>'実質公債費比率（分子）の構造'!N$49</f>
        <v>2</v>
      </c>
      <c r="L45" s="176"/>
      <c r="M45" s="176"/>
      <c r="N45" s="176">
        <f>'実質公債費比率（分子）の構造'!O$49</f>
        <v>3</v>
      </c>
      <c r="O45" s="176"/>
      <c r="P45" s="176"/>
    </row>
    <row r="46" spans="1:16">
      <c r="A46" s="176" t="s">
        <v>68</v>
      </c>
      <c r="B46" s="176">
        <f>'実質公債費比率（分子）の構造'!K$48</f>
        <v>8</v>
      </c>
      <c r="C46" s="176"/>
      <c r="D46" s="176"/>
      <c r="E46" s="176">
        <f>'実質公債費比率（分子）の構造'!L$48</f>
        <v>8</v>
      </c>
      <c r="F46" s="176"/>
      <c r="G46" s="176"/>
      <c r="H46" s="176">
        <f>'実質公債費比率（分子）の構造'!M$48</f>
        <v>7</v>
      </c>
      <c r="I46" s="176"/>
      <c r="J46" s="176"/>
      <c r="K46" s="176">
        <f>'実質公債費比率（分子）の構造'!N$48</f>
        <v>17</v>
      </c>
      <c r="L46" s="176"/>
      <c r="M46" s="176"/>
      <c r="N46" s="176">
        <f>'実質公債費比率（分子）の構造'!O$48</f>
        <v>4</v>
      </c>
      <c r="O46" s="176"/>
      <c r="P46" s="176"/>
    </row>
    <row r="47" spans="1:16">
      <c r="A47" s="176" t="s">
        <v>69</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c r="A48" s="176" t="s">
        <v>70</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c r="A49" s="176" t="s">
        <v>71</v>
      </c>
      <c r="B49" s="176">
        <f>'実質公債費比率（分子）の構造'!K$45</f>
        <v>513</v>
      </c>
      <c r="C49" s="176"/>
      <c r="D49" s="176"/>
      <c r="E49" s="176">
        <f>'実質公債費比率（分子）の構造'!L$45</f>
        <v>512</v>
      </c>
      <c r="F49" s="176"/>
      <c r="G49" s="176"/>
      <c r="H49" s="176">
        <f>'実質公債費比率（分子）の構造'!M$45</f>
        <v>530</v>
      </c>
      <c r="I49" s="176"/>
      <c r="J49" s="176"/>
      <c r="K49" s="176">
        <f>'実質公債費比率（分子）の構造'!N$45</f>
        <v>622</v>
      </c>
      <c r="L49" s="176"/>
      <c r="M49" s="176"/>
      <c r="N49" s="176">
        <f>'実質公債費比率（分子）の構造'!O$45</f>
        <v>633</v>
      </c>
      <c r="O49" s="176"/>
      <c r="P49" s="176"/>
    </row>
    <row r="50" spans="1:16">
      <c r="A50" s="176" t="s">
        <v>72</v>
      </c>
      <c r="B50" s="176" t="e">
        <f>NA()</f>
        <v>#N/A</v>
      </c>
      <c r="C50" s="176">
        <f>IF(ISNUMBER('実質公債費比率（分子）の構造'!K$53),'実質公債費比率（分子）の構造'!K$53,NA())</f>
        <v>429</v>
      </c>
      <c r="D50" s="176" t="e">
        <f>NA()</f>
        <v>#N/A</v>
      </c>
      <c r="E50" s="176" t="e">
        <f>NA()</f>
        <v>#N/A</v>
      </c>
      <c r="F50" s="176">
        <f>IF(ISNUMBER('実質公債費比率（分子）の構造'!L$53),'実質公債費比率（分子）の構造'!L$53,NA())</f>
        <v>173</v>
      </c>
      <c r="G50" s="176" t="e">
        <f>NA()</f>
        <v>#N/A</v>
      </c>
      <c r="H50" s="176" t="e">
        <f>NA()</f>
        <v>#N/A</v>
      </c>
      <c r="I50" s="176">
        <f>IF(ISNUMBER('実質公債費比率（分子）の構造'!M$53),'実質公債費比率（分子）の構造'!M$53,NA())</f>
        <v>213</v>
      </c>
      <c r="J50" s="176" t="e">
        <f>NA()</f>
        <v>#N/A</v>
      </c>
      <c r="K50" s="176" t="e">
        <f>NA()</f>
        <v>#N/A</v>
      </c>
      <c r="L50" s="176">
        <f>IF(ISNUMBER('実質公債費比率（分子）の構造'!N$53),'実質公債費比率（分子）の構造'!N$53,NA())</f>
        <v>295</v>
      </c>
      <c r="M50" s="176" t="e">
        <f>NA()</f>
        <v>#N/A</v>
      </c>
      <c r="N50" s="176" t="e">
        <f>NA()</f>
        <v>#N/A</v>
      </c>
      <c r="O50" s="176">
        <f>IF(ISNUMBER('実質公債費比率（分子）の構造'!O$53),'実質公債費比率（分子）の構造'!O$53,NA())</f>
        <v>248</v>
      </c>
      <c r="P50" s="176" t="e">
        <f>NA()</f>
        <v>#N/A</v>
      </c>
    </row>
    <row r="53" spans="1:16">
      <c r="A53" s="144" t="s">
        <v>73</v>
      </c>
    </row>
    <row r="54" spans="1:16">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c r="A55" s="175"/>
      <c r="B55" s="175" t="s">
        <v>74</v>
      </c>
      <c r="C55" s="175"/>
      <c r="D55" s="175" t="s">
        <v>75</v>
      </c>
      <c r="E55" s="175" t="s">
        <v>74</v>
      </c>
      <c r="F55" s="175"/>
      <c r="G55" s="175" t="s">
        <v>75</v>
      </c>
      <c r="H55" s="175" t="s">
        <v>74</v>
      </c>
      <c r="I55" s="175"/>
      <c r="J55" s="175" t="s">
        <v>75</v>
      </c>
      <c r="K55" s="175" t="s">
        <v>74</v>
      </c>
      <c r="L55" s="175"/>
      <c r="M55" s="175" t="s">
        <v>75</v>
      </c>
      <c r="N55" s="175" t="s">
        <v>74</v>
      </c>
      <c r="O55" s="175"/>
      <c r="P55" s="175" t="s">
        <v>75</v>
      </c>
    </row>
    <row r="56" spans="1:16">
      <c r="A56" s="175" t="s">
        <v>45</v>
      </c>
      <c r="B56" s="175"/>
      <c r="C56" s="175"/>
      <c r="D56" s="175">
        <f>'将来負担比率（分子）の構造'!I$52</f>
        <v>3530</v>
      </c>
      <c r="E56" s="175"/>
      <c r="F56" s="175"/>
      <c r="G56" s="175">
        <f>'将来負担比率（分子）の構造'!J$52</f>
        <v>3761</v>
      </c>
      <c r="H56" s="175"/>
      <c r="I56" s="175"/>
      <c r="J56" s="175">
        <f>'将来負担比率（分子）の構造'!K$52</f>
        <v>3877</v>
      </c>
      <c r="K56" s="175"/>
      <c r="L56" s="175"/>
      <c r="M56" s="175">
        <f>'将来負担比率（分子）の構造'!L$52</f>
        <v>3562</v>
      </c>
      <c r="N56" s="175"/>
      <c r="O56" s="175"/>
      <c r="P56" s="175">
        <f>'将来負担比率（分子）の構造'!M$52</f>
        <v>3677</v>
      </c>
    </row>
    <row r="57" spans="1:16">
      <c r="A57" s="175" t="s">
        <v>44</v>
      </c>
      <c r="B57" s="175"/>
      <c r="C57" s="175"/>
      <c r="D57" s="175">
        <f>'将来負担比率（分子）の構造'!I$51</f>
        <v>312</v>
      </c>
      <c r="E57" s="175"/>
      <c r="F57" s="175"/>
      <c r="G57" s="175">
        <f>'将来負担比率（分子）の構造'!J$51</f>
        <v>328</v>
      </c>
      <c r="H57" s="175"/>
      <c r="I57" s="175"/>
      <c r="J57" s="175">
        <f>'将来負担比率（分子）の構造'!K$51</f>
        <v>292</v>
      </c>
      <c r="K57" s="175"/>
      <c r="L57" s="175"/>
      <c r="M57" s="175">
        <f>'将来負担比率（分子）の構造'!L$51</f>
        <v>366</v>
      </c>
      <c r="N57" s="175"/>
      <c r="O57" s="175"/>
      <c r="P57" s="175" t="str">
        <f>'将来負担比率（分子）の構造'!M$51</f>
        <v>-</v>
      </c>
    </row>
    <row r="58" spans="1:16">
      <c r="A58" s="175" t="s">
        <v>43</v>
      </c>
      <c r="B58" s="175"/>
      <c r="C58" s="175"/>
      <c r="D58" s="175">
        <f>'将来負担比率（分子）の構造'!I$50</f>
        <v>1655</v>
      </c>
      <c r="E58" s="175"/>
      <c r="F58" s="175"/>
      <c r="G58" s="175">
        <f>'将来負担比率（分子）の構造'!J$50</f>
        <v>1455</v>
      </c>
      <c r="H58" s="175"/>
      <c r="I58" s="175"/>
      <c r="J58" s="175">
        <f>'将来負担比率（分子）の構造'!K$50</f>
        <v>1667</v>
      </c>
      <c r="K58" s="175"/>
      <c r="L58" s="175"/>
      <c r="M58" s="175">
        <f>'将来負担比率（分子）の構造'!L$50</f>
        <v>2112</v>
      </c>
      <c r="N58" s="175"/>
      <c r="O58" s="175"/>
      <c r="P58" s="175">
        <f>'将来負担比率（分子）の構造'!M$50</f>
        <v>2302</v>
      </c>
    </row>
    <row r="59" spans="1:16">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c r="A61" s="175" t="s">
        <v>38</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c r="A62" s="175" t="s">
        <v>37</v>
      </c>
      <c r="B62" s="175">
        <f>'将来負担比率（分子）の構造'!I$45</f>
        <v>342</v>
      </c>
      <c r="C62" s="175"/>
      <c r="D62" s="175"/>
      <c r="E62" s="175">
        <f>'将来負担比率（分子）の構造'!J$45</f>
        <v>195</v>
      </c>
      <c r="F62" s="175"/>
      <c r="G62" s="175"/>
      <c r="H62" s="175">
        <f>'将来負担比率（分子）の構造'!K$45</f>
        <v>106</v>
      </c>
      <c r="I62" s="175"/>
      <c r="J62" s="175"/>
      <c r="K62" s="175">
        <f>'将来負担比率（分子）の構造'!L$45</f>
        <v>46</v>
      </c>
      <c r="L62" s="175"/>
      <c r="M62" s="175"/>
      <c r="N62" s="175">
        <f>'将来負担比率（分子）の構造'!M$45</f>
        <v>380</v>
      </c>
      <c r="O62" s="175"/>
      <c r="P62" s="175"/>
    </row>
    <row r="63" spans="1:16">
      <c r="A63" s="175" t="s">
        <v>36</v>
      </c>
      <c r="B63" s="175">
        <f>'将来負担比率（分子）の構造'!I$44</f>
        <v>19</v>
      </c>
      <c r="C63" s="175"/>
      <c r="D63" s="175"/>
      <c r="E63" s="175">
        <f>'将来負担比率（分子）の構造'!J$44</f>
        <v>17</v>
      </c>
      <c r="F63" s="175"/>
      <c r="G63" s="175"/>
      <c r="H63" s="175">
        <f>'将来負担比率（分子）の構造'!K$44</f>
        <v>15</v>
      </c>
      <c r="I63" s="175"/>
      <c r="J63" s="175"/>
      <c r="K63" s="175">
        <f>'将来負担比率（分子）の構造'!L$44</f>
        <v>13</v>
      </c>
      <c r="L63" s="175"/>
      <c r="M63" s="175"/>
      <c r="N63" s="175">
        <f>'将来負担比率（分子）の構造'!M$44</f>
        <v>11</v>
      </c>
      <c r="O63" s="175"/>
      <c r="P63" s="175"/>
    </row>
    <row r="64" spans="1:16">
      <c r="A64" s="175" t="s">
        <v>35</v>
      </c>
      <c r="B64" s="175">
        <f>'将来負担比率（分子）の構造'!I$43</f>
        <v>22</v>
      </c>
      <c r="C64" s="175"/>
      <c r="D64" s="175"/>
      <c r="E64" s="175">
        <f>'将来負担比率（分子）の構造'!J$43</f>
        <v>17</v>
      </c>
      <c r="F64" s="175"/>
      <c r="G64" s="175"/>
      <c r="H64" s="175">
        <f>'将来負担比率（分子）の構造'!K$43</f>
        <v>14</v>
      </c>
      <c r="I64" s="175"/>
      <c r="J64" s="175"/>
      <c r="K64" s="175">
        <f>'将来負担比率（分子）の構造'!L$43</f>
        <v>15</v>
      </c>
      <c r="L64" s="175"/>
      <c r="M64" s="175"/>
      <c r="N64" s="175">
        <f>'将来負担比率（分子）の構造'!M$43</f>
        <v>19</v>
      </c>
      <c r="O64" s="175"/>
      <c r="P64" s="175"/>
    </row>
    <row r="65" spans="1:16">
      <c r="A65" s="175" t="s">
        <v>34</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c r="A66" s="175" t="s">
        <v>33</v>
      </c>
      <c r="B66" s="175">
        <f>'将来負担比率（分子）の構造'!I$41</f>
        <v>5848</v>
      </c>
      <c r="C66" s="175"/>
      <c r="D66" s="175"/>
      <c r="E66" s="175">
        <f>'将来負担比率（分子）の構造'!J$41</f>
        <v>6227</v>
      </c>
      <c r="F66" s="175"/>
      <c r="G66" s="175"/>
      <c r="H66" s="175">
        <f>'将来負担比率（分子）の構造'!K$41</f>
        <v>6153</v>
      </c>
      <c r="I66" s="175"/>
      <c r="J66" s="175"/>
      <c r="K66" s="175">
        <f>'将来負担比率（分子）の構造'!L$41</f>
        <v>6211</v>
      </c>
      <c r="L66" s="175"/>
      <c r="M66" s="175"/>
      <c r="N66" s="175">
        <f>'将来負担比率（分子）の構造'!M$41</f>
        <v>6404</v>
      </c>
      <c r="O66" s="175"/>
      <c r="P66" s="175"/>
    </row>
    <row r="67" spans="1:16">
      <c r="A67" s="175" t="s">
        <v>76</v>
      </c>
      <c r="B67" s="175" t="e">
        <f>NA()</f>
        <v>#N/A</v>
      </c>
      <c r="C67" s="175">
        <f>IF(ISNUMBER('将来負担比率（分子）の構造'!I$53), IF('将来負担比率（分子）の構造'!I$53 &lt; 0, 0, '将来負担比率（分子）の構造'!I$53), NA())</f>
        <v>734</v>
      </c>
      <c r="D67" s="175" t="e">
        <f>NA()</f>
        <v>#N/A</v>
      </c>
      <c r="E67" s="175" t="e">
        <f>NA()</f>
        <v>#N/A</v>
      </c>
      <c r="F67" s="175">
        <f>IF(ISNUMBER('将来負担比率（分子）の構造'!J$53), IF('将来負担比率（分子）の構造'!J$53 &lt; 0, 0, '将来負担比率（分子）の構造'!J$53), NA())</f>
        <v>912</v>
      </c>
      <c r="G67" s="175" t="e">
        <f>NA()</f>
        <v>#N/A</v>
      </c>
      <c r="H67" s="175" t="e">
        <f>NA()</f>
        <v>#N/A</v>
      </c>
      <c r="I67" s="175">
        <f>IF(ISNUMBER('将来負担比率（分子）の構造'!K$53), IF('将来負担比率（分子）の構造'!K$53 &lt; 0, 0, '将来負担比率（分子）の構造'!K$53), NA())</f>
        <v>451</v>
      </c>
      <c r="J67" s="175" t="e">
        <f>NA()</f>
        <v>#N/A</v>
      </c>
      <c r="K67" s="175" t="e">
        <f>NA()</f>
        <v>#N/A</v>
      </c>
      <c r="L67" s="175">
        <f>IF(ISNUMBER('将来負担比率（分子）の構造'!L$53), IF('将来負担比率（分子）の構造'!L$53 &lt; 0, 0, '将来負担比率（分子）の構造'!L$53), NA())</f>
        <v>246</v>
      </c>
      <c r="M67" s="175" t="e">
        <f>NA()</f>
        <v>#N/A</v>
      </c>
      <c r="N67" s="175" t="e">
        <f>NA()</f>
        <v>#N/A</v>
      </c>
      <c r="O67" s="175">
        <f>IF(ISNUMBER('将来負担比率（分子）の構造'!M$53), IF('将来負担比率（分子）の構造'!M$53 &lt; 0, 0, '将来負担比率（分子）の構造'!M$53), NA())</f>
        <v>835</v>
      </c>
      <c r="P67" s="175" t="e">
        <f>NA()</f>
        <v>#N/A</v>
      </c>
    </row>
    <row r="70" spans="1:16">
      <c r="A70" s="177" t="s">
        <v>77</v>
      </c>
      <c r="B70" s="177"/>
      <c r="C70" s="177"/>
      <c r="D70" s="177"/>
      <c r="E70" s="177"/>
      <c r="F70" s="177"/>
    </row>
    <row r="71" spans="1:16">
      <c r="A71" s="178"/>
      <c r="B71" s="178" t="str">
        <f>基金残高に係る経年分析!F54</f>
        <v>R02</v>
      </c>
      <c r="C71" s="178" t="str">
        <f>基金残高に係る経年分析!G54</f>
        <v>R03</v>
      </c>
      <c r="D71" s="178" t="str">
        <f>基金残高に係る経年分析!H54</f>
        <v>R04</v>
      </c>
    </row>
    <row r="72" spans="1:16">
      <c r="A72" s="178" t="s">
        <v>78</v>
      </c>
      <c r="B72" s="179">
        <f>基金残高に係る経年分析!F55</f>
        <v>1119</v>
      </c>
      <c r="C72" s="179">
        <f>基金残高に係る経年分析!G55</f>
        <v>1157</v>
      </c>
      <c r="D72" s="179">
        <f>基金残高に係る経年分析!H55</f>
        <v>1260</v>
      </c>
    </row>
    <row r="73" spans="1:16">
      <c r="A73" s="178" t="s">
        <v>79</v>
      </c>
      <c r="B73" s="179">
        <f>基金残高に係る経年分析!F56</f>
        <v>18</v>
      </c>
      <c r="C73" s="179">
        <f>基金残高に係る経年分析!G56</f>
        <v>200</v>
      </c>
      <c r="D73" s="179">
        <f>基金残高に係る経年分析!H56</f>
        <v>200</v>
      </c>
    </row>
    <row r="74" spans="1:16">
      <c r="A74" s="178" t="s">
        <v>80</v>
      </c>
      <c r="B74" s="179">
        <f>基金残高に係る経年分析!F57</f>
        <v>393</v>
      </c>
      <c r="C74" s="179">
        <f>基金残高に係る経年分析!G57</f>
        <v>604</v>
      </c>
      <c r="D74" s="179">
        <f>基金残高に係る経年分析!H57</f>
        <v>684</v>
      </c>
    </row>
  </sheetData>
  <sheetProtection algorithmName="SHA-512" hashValue="zybL4NWTzSoJdeRn5KUabmg8yEo0vPsJN/OK/LNMPLp3qprRLpcRl5sSgXN3vEJwGRM3dJUn2joGdrArI69PdA==" saltValue="vvI+KgqnHmV/8dvY9LJgX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view="pageBreakPreview" zoomScaleNormal="100" zoomScaleSheetLayoutView="100" workbookViewId="0"/>
  </sheetViews>
  <sheetFormatPr defaultColWidth="0" defaultRowHeight="11.25" customHeight="1" zeroHeight="1"/>
  <cols>
    <col min="1" max="1" width="1.6328125" style="214" customWidth="1"/>
    <col min="2" max="2" width="2.36328125" style="214" customWidth="1"/>
    <col min="3" max="16" width="2.6328125" style="214" customWidth="1"/>
    <col min="17" max="17" width="2.36328125" style="214" customWidth="1"/>
    <col min="18" max="95" width="1.6328125" style="214" customWidth="1"/>
    <col min="96" max="133" width="1.6328125" style="226" customWidth="1"/>
    <col min="134" max="143" width="1.6328125" style="214" customWidth="1"/>
    <col min="144" max="16384" width="0" style="214" hidden="1"/>
  </cols>
  <sheetData>
    <row r="1" spans="2:143" ht="22.5" customHeight="1" thickBot="1">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218</v>
      </c>
      <c r="DI1" s="639"/>
      <c r="DJ1" s="639"/>
      <c r="DK1" s="639"/>
      <c r="DL1" s="639"/>
      <c r="DM1" s="639"/>
      <c r="DN1" s="640"/>
      <c r="DO1" s="214"/>
      <c r="DP1" s="638" t="s">
        <v>219</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c r="B2" s="215" t="s">
        <v>220</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c r="B3" s="641" t="s">
        <v>221</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222</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223</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c r="B4" s="641" t="s">
        <v>1</v>
      </c>
      <c r="C4" s="642"/>
      <c r="D4" s="642"/>
      <c r="E4" s="642"/>
      <c r="F4" s="642"/>
      <c r="G4" s="642"/>
      <c r="H4" s="642"/>
      <c r="I4" s="642"/>
      <c r="J4" s="642"/>
      <c r="K4" s="642"/>
      <c r="L4" s="642"/>
      <c r="M4" s="642"/>
      <c r="N4" s="642"/>
      <c r="O4" s="642"/>
      <c r="P4" s="642"/>
      <c r="Q4" s="643"/>
      <c r="R4" s="641" t="s">
        <v>224</v>
      </c>
      <c r="S4" s="642"/>
      <c r="T4" s="642"/>
      <c r="U4" s="642"/>
      <c r="V4" s="642"/>
      <c r="W4" s="642"/>
      <c r="X4" s="642"/>
      <c r="Y4" s="643"/>
      <c r="Z4" s="641" t="s">
        <v>225</v>
      </c>
      <c r="AA4" s="642"/>
      <c r="AB4" s="642"/>
      <c r="AC4" s="643"/>
      <c r="AD4" s="641" t="s">
        <v>226</v>
      </c>
      <c r="AE4" s="642"/>
      <c r="AF4" s="642"/>
      <c r="AG4" s="642"/>
      <c r="AH4" s="642"/>
      <c r="AI4" s="642"/>
      <c r="AJ4" s="642"/>
      <c r="AK4" s="643"/>
      <c r="AL4" s="641" t="s">
        <v>225</v>
      </c>
      <c r="AM4" s="642"/>
      <c r="AN4" s="642"/>
      <c r="AO4" s="643"/>
      <c r="AP4" s="644" t="s">
        <v>227</v>
      </c>
      <c r="AQ4" s="644"/>
      <c r="AR4" s="644"/>
      <c r="AS4" s="644"/>
      <c r="AT4" s="644"/>
      <c r="AU4" s="644"/>
      <c r="AV4" s="644"/>
      <c r="AW4" s="644"/>
      <c r="AX4" s="644"/>
      <c r="AY4" s="644"/>
      <c r="AZ4" s="644"/>
      <c r="BA4" s="644"/>
      <c r="BB4" s="644"/>
      <c r="BC4" s="644"/>
      <c r="BD4" s="644"/>
      <c r="BE4" s="644"/>
      <c r="BF4" s="644"/>
      <c r="BG4" s="644" t="s">
        <v>228</v>
      </c>
      <c r="BH4" s="644"/>
      <c r="BI4" s="644"/>
      <c r="BJ4" s="644"/>
      <c r="BK4" s="644"/>
      <c r="BL4" s="644"/>
      <c r="BM4" s="644"/>
      <c r="BN4" s="644"/>
      <c r="BO4" s="644" t="s">
        <v>225</v>
      </c>
      <c r="BP4" s="644"/>
      <c r="BQ4" s="644"/>
      <c r="BR4" s="644"/>
      <c r="BS4" s="644" t="s">
        <v>229</v>
      </c>
      <c r="BT4" s="644"/>
      <c r="BU4" s="644"/>
      <c r="BV4" s="644"/>
      <c r="BW4" s="644"/>
      <c r="BX4" s="644"/>
      <c r="BY4" s="644"/>
      <c r="BZ4" s="644"/>
      <c r="CA4" s="644"/>
      <c r="CB4" s="644"/>
      <c r="CD4" s="641" t="s">
        <v>230</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c r="B5" s="645" t="s">
        <v>231</v>
      </c>
      <c r="C5" s="646"/>
      <c r="D5" s="646"/>
      <c r="E5" s="646"/>
      <c r="F5" s="646"/>
      <c r="G5" s="646"/>
      <c r="H5" s="646"/>
      <c r="I5" s="646"/>
      <c r="J5" s="646"/>
      <c r="K5" s="646"/>
      <c r="L5" s="646"/>
      <c r="M5" s="646"/>
      <c r="N5" s="646"/>
      <c r="O5" s="646"/>
      <c r="P5" s="646"/>
      <c r="Q5" s="647"/>
      <c r="R5" s="648">
        <v>380240</v>
      </c>
      <c r="S5" s="649"/>
      <c r="T5" s="649"/>
      <c r="U5" s="649"/>
      <c r="V5" s="649"/>
      <c r="W5" s="649"/>
      <c r="X5" s="649"/>
      <c r="Y5" s="650"/>
      <c r="Z5" s="651">
        <v>6.2</v>
      </c>
      <c r="AA5" s="651"/>
      <c r="AB5" s="651"/>
      <c r="AC5" s="651"/>
      <c r="AD5" s="652">
        <v>380240</v>
      </c>
      <c r="AE5" s="652"/>
      <c r="AF5" s="652"/>
      <c r="AG5" s="652"/>
      <c r="AH5" s="652"/>
      <c r="AI5" s="652"/>
      <c r="AJ5" s="652"/>
      <c r="AK5" s="652"/>
      <c r="AL5" s="653">
        <v>12.4</v>
      </c>
      <c r="AM5" s="654"/>
      <c r="AN5" s="654"/>
      <c r="AO5" s="655"/>
      <c r="AP5" s="645" t="s">
        <v>232</v>
      </c>
      <c r="AQ5" s="646"/>
      <c r="AR5" s="646"/>
      <c r="AS5" s="646"/>
      <c r="AT5" s="646"/>
      <c r="AU5" s="646"/>
      <c r="AV5" s="646"/>
      <c r="AW5" s="646"/>
      <c r="AX5" s="646"/>
      <c r="AY5" s="646"/>
      <c r="AZ5" s="646"/>
      <c r="BA5" s="646"/>
      <c r="BB5" s="646"/>
      <c r="BC5" s="646"/>
      <c r="BD5" s="646"/>
      <c r="BE5" s="646"/>
      <c r="BF5" s="647"/>
      <c r="BG5" s="659">
        <v>380240</v>
      </c>
      <c r="BH5" s="660"/>
      <c r="BI5" s="660"/>
      <c r="BJ5" s="660"/>
      <c r="BK5" s="660"/>
      <c r="BL5" s="660"/>
      <c r="BM5" s="660"/>
      <c r="BN5" s="661"/>
      <c r="BO5" s="662">
        <v>100</v>
      </c>
      <c r="BP5" s="662"/>
      <c r="BQ5" s="662"/>
      <c r="BR5" s="662"/>
      <c r="BS5" s="663" t="s">
        <v>130</v>
      </c>
      <c r="BT5" s="663"/>
      <c r="BU5" s="663"/>
      <c r="BV5" s="663"/>
      <c r="BW5" s="663"/>
      <c r="BX5" s="663"/>
      <c r="BY5" s="663"/>
      <c r="BZ5" s="663"/>
      <c r="CA5" s="663"/>
      <c r="CB5" s="667"/>
      <c r="CD5" s="641" t="s">
        <v>227</v>
      </c>
      <c r="CE5" s="642"/>
      <c r="CF5" s="642"/>
      <c r="CG5" s="642"/>
      <c r="CH5" s="642"/>
      <c r="CI5" s="642"/>
      <c r="CJ5" s="642"/>
      <c r="CK5" s="642"/>
      <c r="CL5" s="642"/>
      <c r="CM5" s="642"/>
      <c r="CN5" s="642"/>
      <c r="CO5" s="642"/>
      <c r="CP5" s="642"/>
      <c r="CQ5" s="643"/>
      <c r="CR5" s="641" t="s">
        <v>233</v>
      </c>
      <c r="CS5" s="642"/>
      <c r="CT5" s="642"/>
      <c r="CU5" s="642"/>
      <c r="CV5" s="642"/>
      <c r="CW5" s="642"/>
      <c r="CX5" s="642"/>
      <c r="CY5" s="643"/>
      <c r="CZ5" s="641" t="s">
        <v>225</v>
      </c>
      <c r="DA5" s="642"/>
      <c r="DB5" s="642"/>
      <c r="DC5" s="643"/>
      <c r="DD5" s="641" t="s">
        <v>234</v>
      </c>
      <c r="DE5" s="642"/>
      <c r="DF5" s="642"/>
      <c r="DG5" s="642"/>
      <c r="DH5" s="642"/>
      <c r="DI5" s="642"/>
      <c r="DJ5" s="642"/>
      <c r="DK5" s="642"/>
      <c r="DL5" s="642"/>
      <c r="DM5" s="642"/>
      <c r="DN5" s="642"/>
      <c r="DO5" s="642"/>
      <c r="DP5" s="643"/>
      <c r="DQ5" s="641" t="s">
        <v>235</v>
      </c>
      <c r="DR5" s="642"/>
      <c r="DS5" s="642"/>
      <c r="DT5" s="642"/>
      <c r="DU5" s="642"/>
      <c r="DV5" s="642"/>
      <c r="DW5" s="642"/>
      <c r="DX5" s="642"/>
      <c r="DY5" s="642"/>
      <c r="DZ5" s="642"/>
      <c r="EA5" s="642"/>
      <c r="EB5" s="642"/>
      <c r="EC5" s="643"/>
    </row>
    <row r="6" spans="2:143" ht="11.25" customHeight="1">
      <c r="B6" s="656" t="s">
        <v>236</v>
      </c>
      <c r="C6" s="657"/>
      <c r="D6" s="657"/>
      <c r="E6" s="657"/>
      <c r="F6" s="657"/>
      <c r="G6" s="657"/>
      <c r="H6" s="657"/>
      <c r="I6" s="657"/>
      <c r="J6" s="657"/>
      <c r="K6" s="657"/>
      <c r="L6" s="657"/>
      <c r="M6" s="657"/>
      <c r="N6" s="657"/>
      <c r="O6" s="657"/>
      <c r="P6" s="657"/>
      <c r="Q6" s="658"/>
      <c r="R6" s="659">
        <v>37818</v>
      </c>
      <c r="S6" s="660"/>
      <c r="T6" s="660"/>
      <c r="U6" s="660"/>
      <c r="V6" s="660"/>
      <c r="W6" s="660"/>
      <c r="X6" s="660"/>
      <c r="Y6" s="661"/>
      <c r="Z6" s="662">
        <v>0.6</v>
      </c>
      <c r="AA6" s="662"/>
      <c r="AB6" s="662"/>
      <c r="AC6" s="662"/>
      <c r="AD6" s="663">
        <v>37818</v>
      </c>
      <c r="AE6" s="663"/>
      <c r="AF6" s="663"/>
      <c r="AG6" s="663"/>
      <c r="AH6" s="663"/>
      <c r="AI6" s="663"/>
      <c r="AJ6" s="663"/>
      <c r="AK6" s="663"/>
      <c r="AL6" s="664">
        <v>1.2</v>
      </c>
      <c r="AM6" s="665"/>
      <c r="AN6" s="665"/>
      <c r="AO6" s="666"/>
      <c r="AP6" s="656" t="s">
        <v>237</v>
      </c>
      <c r="AQ6" s="657"/>
      <c r="AR6" s="657"/>
      <c r="AS6" s="657"/>
      <c r="AT6" s="657"/>
      <c r="AU6" s="657"/>
      <c r="AV6" s="657"/>
      <c r="AW6" s="657"/>
      <c r="AX6" s="657"/>
      <c r="AY6" s="657"/>
      <c r="AZ6" s="657"/>
      <c r="BA6" s="657"/>
      <c r="BB6" s="657"/>
      <c r="BC6" s="657"/>
      <c r="BD6" s="657"/>
      <c r="BE6" s="657"/>
      <c r="BF6" s="658"/>
      <c r="BG6" s="659">
        <v>380240</v>
      </c>
      <c r="BH6" s="660"/>
      <c r="BI6" s="660"/>
      <c r="BJ6" s="660"/>
      <c r="BK6" s="660"/>
      <c r="BL6" s="660"/>
      <c r="BM6" s="660"/>
      <c r="BN6" s="661"/>
      <c r="BO6" s="662">
        <v>100</v>
      </c>
      <c r="BP6" s="662"/>
      <c r="BQ6" s="662"/>
      <c r="BR6" s="662"/>
      <c r="BS6" s="663" t="s">
        <v>130</v>
      </c>
      <c r="BT6" s="663"/>
      <c r="BU6" s="663"/>
      <c r="BV6" s="663"/>
      <c r="BW6" s="663"/>
      <c r="BX6" s="663"/>
      <c r="BY6" s="663"/>
      <c r="BZ6" s="663"/>
      <c r="CA6" s="663"/>
      <c r="CB6" s="667"/>
      <c r="CD6" s="645" t="s">
        <v>238</v>
      </c>
      <c r="CE6" s="646"/>
      <c r="CF6" s="646"/>
      <c r="CG6" s="646"/>
      <c r="CH6" s="646"/>
      <c r="CI6" s="646"/>
      <c r="CJ6" s="646"/>
      <c r="CK6" s="646"/>
      <c r="CL6" s="646"/>
      <c r="CM6" s="646"/>
      <c r="CN6" s="646"/>
      <c r="CO6" s="646"/>
      <c r="CP6" s="646"/>
      <c r="CQ6" s="647"/>
      <c r="CR6" s="659">
        <v>66904</v>
      </c>
      <c r="CS6" s="660"/>
      <c r="CT6" s="660"/>
      <c r="CU6" s="660"/>
      <c r="CV6" s="660"/>
      <c r="CW6" s="660"/>
      <c r="CX6" s="660"/>
      <c r="CY6" s="661"/>
      <c r="CZ6" s="653">
        <v>1.1000000000000001</v>
      </c>
      <c r="DA6" s="654"/>
      <c r="DB6" s="654"/>
      <c r="DC6" s="670"/>
      <c r="DD6" s="668" t="s">
        <v>130</v>
      </c>
      <c r="DE6" s="660"/>
      <c r="DF6" s="660"/>
      <c r="DG6" s="660"/>
      <c r="DH6" s="660"/>
      <c r="DI6" s="660"/>
      <c r="DJ6" s="660"/>
      <c r="DK6" s="660"/>
      <c r="DL6" s="660"/>
      <c r="DM6" s="660"/>
      <c r="DN6" s="660"/>
      <c r="DO6" s="660"/>
      <c r="DP6" s="661"/>
      <c r="DQ6" s="668">
        <v>66904</v>
      </c>
      <c r="DR6" s="660"/>
      <c r="DS6" s="660"/>
      <c r="DT6" s="660"/>
      <c r="DU6" s="660"/>
      <c r="DV6" s="660"/>
      <c r="DW6" s="660"/>
      <c r="DX6" s="660"/>
      <c r="DY6" s="660"/>
      <c r="DZ6" s="660"/>
      <c r="EA6" s="660"/>
      <c r="EB6" s="660"/>
      <c r="EC6" s="669"/>
    </row>
    <row r="7" spans="2:143" ht="11.25" customHeight="1">
      <c r="B7" s="656" t="s">
        <v>239</v>
      </c>
      <c r="C7" s="657"/>
      <c r="D7" s="657"/>
      <c r="E7" s="657"/>
      <c r="F7" s="657"/>
      <c r="G7" s="657"/>
      <c r="H7" s="657"/>
      <c r="I7" s="657"/>
      <c r="J7" s="657"/>
      <c r="K7" s="657"/>
      <c r="L7" s="657"/>
      <c r="M7" s="657"/>
      <c r="N7" s="657"/>
      <c r="O7" s="657"/>
      <c r="P7" s="657"/>
      <c r="Q7" s="658"/>
      <c r="R7" s="659">
        <v>97</v>
      </c>
      <c r="S7" s="660"/>
      <c r="T7" s="660"/>
      <c r="U7" s="660"/>
      <c r="V7" s="660"/>
      <c r="W7" s="660"/>
      <c r="X7" s="660"/>
      <c r="Y7" s="661"/>
      <c r="Z7" s="662">
        <v>0</v>
      </c>
      <c r="AA7" s="662"/>
      <c r="AB7" s="662"/>
      <c r="AC7" s="662"/>
      <c r="AD7" s="663">
        <v>97</v>
      </c>
      <c r="AE7" s="663"/>
      <c r="AF7" s="663"/>
      <c r="AG7" s="663"/>
      <c r="AH7" s="663"/>
      <c r="AI7" s="663"/>
      <c r="AJ7" s="663"/>
      <c r="AK7" s="663"/>
      <c r="AL7" s="664">
        <v>0</v>
      </c>
      <c r="AM7" s="665"/>
      <c r="AN7" s="665"/>
      <c r="AO7" s="666"/>
      <c r="AP7" s="656" t="s">
        <v>240</v>
      </c>
      <c r="AQ7" s="657"/>
      <c r="AR7" s="657"/>
      <c r="AS7" s="657"/>
      <c r="AT7" s="657"/>
      <c r="AU7" s="657"/>
      <c r="AV7" s="657"/>
      <c r="AW7" s="657"/>
      <c r="AX7" s="657"/>
      <c r="AY7" s="657"/>
      <c r="AZ7" s="657"/>
      <c r="BA7" s="657"/>
      <c r="BB7" s="657"/>
      <c r="BC7" s="657"/>
      <c r="BD7" s="657"/>
      <c r="BE7" s="657"/>
      <c r="BF7" s="658"/>
      <c r="BG7" s="659">
        <v>154836</v>
      </c>
      <c r="BH7" s="660"/>
      <c r="BI7" s="660"/>
      <c r="BJ7" s="660"/>
      <c r="BK7" s="660"/>
      <c r="BL7" s="660"/>
      <c r="BM7" s="660"/>
      <c r="BN7" s="661"/>
      <c r="BO7" s="662">
        <v>40.700000000000003</v>
      </c>
      <c r="BP7" s="662"/>
      <c r="BQ7" s="662"/>
      <c r="BR7" s="662"/>
      <c r="BS7" s="663" t="s">
        <v>130</v>
      </c>
      <c r="BT7" s="663"/>
      <c r="BU7" s="663"/>
      <c r="BV7" s="663"/>
      <c r="BW7" s="663"/>
      <c r="BX7" s="663"/>
      <c r="BY7" s="663"/>
      <c r="BZ7" s="663"/>
      <c r="CA7" s="663"/>
      <c r="CB7" s="667"/>
      <c r="CD7" s="656" t="s">
        <v>241</v>
      </c>
      <c r="CE7" s="657"/>
      <c r="CF7" s="657"/>
      <c r="CG7" s="657"/>
      <c r="CH7" s="657"/>
      <c r="CI7" s="657"/>
      <c r="CJ7" s="657"/>
      <c r="CK7" s="657"/>
      <c r="CL7" s="657"/>
      <c r="CM7" s="657"/>
      <c r="CN7" s="657"/>
      <c r="CO7" s="657"/>
      <c r="CP7" s="657"/>
      <c r="CQ7" s="658"/>
      <c r="CR7" s="659">
        <v>819025</v>
      </c>
      <c r="CS7" s="660"/>
      <c r="CT7" s="660"/>
      <c r="CU7" s="660"/>
      <c r="CV7" s="660"/>
      <c r="CW7" s="660"/>
      <c r="CX7" s="660"/>
      <c r="CY7" s="661"/>
      <c r="CZ7" s="662">
        <v>13.9</v>
      </c>
      <c r="DA7" s="662"/>
      <c r="DB7" s="662"/>
      <c r="DC7" s="662"/>
      <c r="DD7" s="668">
        <v>30978</v>
      </c>
      <c r="DE7" s="660"/>
      <c r="DF7" s="660"/>
      <c r="DG7" s="660"/>
      <c r="DH7" s="660"/>
      <c r="DI7" s="660"/>
      <c r="DJ7" s="660"/>
      <c r="DK7" s="660"/>
      <c r="DL7" s="660"/>
      <c r="DM7" s="660"/>
      <c r="DN7" s="660"/>
      <c r="DO7" s="660"/>
      <c r="DP7" s="661"/>
      <c r="DQ7" s="668">
        <v>481866</v>
      </c>
      <c r="DR7" s="660"/>
      <c r="DS7" s="660"/>
      <c r="DT7" s="660"/>
      <c r="DU7" s="660"/>
      <c r="DV7" s="660"/>
      <c r="DW7" s="660"/>
      <c r="DX7" s="660"/>
      <c r="DY7" s="660"/>
      <c r="DZ7" s="660"/>
      <c r="EA7" s="660"/>
      <c r="EB7" s="660"/>
      <c r="EC7" s="669"/>
    </row>
    <row r="8" spans="2:143" ht="11.25" customHeight="1">
      <c r="B8" s="656" t="s">
        <v>242</v>
      </c>
      <c r="C8" s="657"/>
      <c r="D8" s="657"/>
      <c r="E8" s="657"/>
      <c r="F8" s="657"/>
      <c r="G8" s="657"/>
      <c r="H8" s="657"/>
      <c r="I8" s="657"/>
      <c r="J8" s="657"/>
      <c r="K8" s="657"/>
      <c r="L8" s="657"/>
      <c r="M8" s="657"/>
      <c r="N8" s="657"/>
      <c r="O8" s="657"/>
      <c r="P8" s="657"/>
      <c r="Q8" s="658"/>
      <c r="R8" s="659">
        <v>942</v>
      </c>
      <c r="S8" s="660"/>
      <c r="T8" s="660"/>
      <c r="U8" s="660"/>
      <c r="V8" s="660"/>
      <c r="W8" s="660"/>
      <c r="X8" s="660"/>
      <c r="Y8" s="661"/>
      <c r="Z8" s="662">
        <v>0</v>
      </c>
      <c r="AA8" s="662"/>
      <c r="AB8" s="662"/>
      <c r="AC8" s="662"/>
      <c r="AD8" s="663">
        <v>942</v>
      </c>
      <c r="AE8" s="663"/>
      <c r="AF8" s="663"/>
      <c r="AG8" s="663"/>
      <c r="AH8" s="663"/>
      <c r="AI8" s="663"/>
      <c r="AJ8" s="663"/>
      <c r="AK8" s="663"/>
      <c r="AL8" s="664">
        <v>0</v>
      </c>
      <c r="AM8" s="665"/>
      <c r="AN8" s="665"/>
      <c r="AO8" s="666"/>
      <c r="AP8" s="656" t="s">
        <v>243</v>
      </c>
      <c r="AQ8" s="657"/>
      <c r="AR8" s="657"/>
      <c r="AS8" s="657"/>
      <c r="AT8" s="657"/>
      <c r="AU8" s="657"/>
      <c r="AV8" s="657"/>
      <c r="AW8" s="657"/>
      <c r="AX8" s="657"/>
      <c r="AY8" s="657"/>
      <c r="AZ8" s="657"/>
      <c r="BA8" s="657"/>
      <c r="BB8" s="657"/>
      <c r="BC8" s="657"/>
      <c r="BD8" s="657"/>
      <c r="BE8" s="657"/>
      <c r="BF8" s="658"/>
      <c r="BG8" s="659">
        <v>7239</v>
      </c>
      <c r="BH8" s="660"/>
      <c r="BI8" s="660"/>
      <c r="BJ8" s="660"/>
      <c r="BK8" s="660"/>
      <c r="BL8" s="660"/>
      <c r="BM8" s="660"/>
      <c r="BN8" s="661"/>
      <c r="BO8" s="662">
        <v>1.9</v>
      </c>
      <c r="BP8" s="662"/>
      <c r="BQ8" s="662"/>
      <c r="BR8" s="662"/>
      <c r="BS8" s="663" t="s">
        <v>244</v>
      </c>
      <c r="BT8" s="663"/>
      <c r="BU8" s="663"/>
      <c r="BV8" s="663"/>
      <c r="BW8" s="663"/>
      <c r="BX8" s="663"/>
      <c r="BY8" s="663"/>
      <c r="BZ8" s="663"/>
      <c r="CA8" s="663"/>
      <c r="CB8" s="667"/>
      <c r="CD8" s="656" t="s">
        <v>245</v>
      </c>
      <c r="CE8" s="657"/>
      <c r="CF8" s="657"/>
      <c r="CG8" s="657"/>
      <c r="CH8" s="657"/>
      <c r="CI8" s="657"/>
      <c r="CJ8" s="657"/>
      <c r="CK8" s="657"/>
      <c r="CL8" s="657"/>
      <c r="CM8" s="657"/>
      <c r="CN8" s="657"/>
      <c r="CO8" s="657"/>
      <c r="CP8" s="657"/>
      <c r="CQ8" s="658"/>
      <c r="CR8" s="659">
        <v>1269972</v>
      </c>
      <c r="CS8" s="660"/>
      <c r="CT8" s="660"/>
      <c r="CU8" s="660"/>
      <c r="CV8" s="660"/>
      <c r="CW8" s="660"/>
      <c r="CX8" s="660"/>
      <c r="CY8" s="661"/>
      <c r="CZ8" s="662">
        <v>21.6</v>
      </c>
      <c r="DA8" s="662"/>
      <c r="DB8" s="662"/>
      <c r="DC8" s="662"/>
      <c r="DD8" s="668">
        <v>28824</v>
      </c>
      <c r="DE8" s="660"/>
      <c r="DF8" s="660"/>
      <c r="DG8" s="660"/>
      <c r="DH8" s="660"/>
      <c r="DI8" s="660"/>
      <c r="DJ8" s="660"/>
      <c r="DK8" s="660"/>
      <c r="DL8" s="660"/>
      <c r="DM8" s="660"/>
      <c r="DN8" s="660"/>
      <c r="DO8" s="660"/>
      <c r="DP8" s="661"/>
      <c r="DQ8" s="668">
        <v>685522</v>
      </c>
      <c r="DR8" s="660"/>
      <c r="DS8" s="660"/>
      <c r="DT8" s="660"/>
      <c r="DU8" s="660"/>
      <c r="DV8" s="660"/>
      <c r="DW8" s="660"/>
      <c r="DX8" s="660"/>
      <c r="DY8" s="660"/>
      <c r="DZ8" s="660"/>
      <c r="EA8" s="660"/>
      <c r="EB8" s="660"/>
      <c r="EC8" s="669"/>
    </row>
    <row r="9" spans="2:143" ht="11.25" customHeight="1">
      <c r="B9" s="656" t="s">
        <v>246</v>
      </c>
      <c r="C9" s="657"/>
      <c r="D9" s="657"/>
      <c r="E9" s="657"/>
      <c r="F9" s="657"/>
      <c r="G9" s="657"/>
      <c r="H9" s="657"/>
      <c r="I9" s="657"/>
      <c r="J9" s="657"/>
      <c r="K9" s="657"/>
      <c r="L9" s="657"/>
      <c r="M9" s="657"/>
      <c r="N9" s="657"/>
      <c r="O9" s="657"/>
      <c r="P9" s="657"/>
      <c r="Q9" s="658"/>
      <c r="R9" s="659">
        <v>1066</v>
      </c>
      <c r="S9" s="660"/>
      <c r="T9" s="660"/>
      <c r="U9" s="660"/>
      <c r="V9" s="660"/>
      <c r="W9" s="660"/>
      <c r="X9" s="660"/>
      <c r="Y9" s="661"/>
      <c r="Z9" s="662">
        <v>0</v>
      </c>
      <c r="AA9" s="662"/>
      <c r="AB9" s="662"/>
      <c r="AC9" s="662"/>
      <c r="AD9" s="663">
        <v>1066</v>
      </c>
      <c r="AE9" s="663"/>
      <c r="AF9" s="663"/>
      <c r="AG9" s="663"/>
      <c r="AH9" s="663"/>
      <c r="AI9" s="663"/>
      <c r="AJ9" s="663"/>
      <c r="AK9" s="663"/>
      <c r="AL9" s="664">
        <v>0</v>
      </c>
      <c r="AM9" s="665"/>
      <c r="AN9" s="665"/>
      <c r="AO9" s="666"/>
      <c r="AP9" s="656" t="s">
        <v>247</v>
      </c>
      <c r="AQ9" s="657"/>
      <c r="AR9" s="657"/>
      <c r="AS9" s="657"/>
      <c r="AT9" s="657"/>
      <c r="AU9" s="657"/>
      <c r="AV9" s="657"/>
      <c r="AW9" s="657"/>
      <c r="AX9" s="657"/>
      <c r="AY9" s="657"/>
      <c r="AZ9" s="657"/>
      <c r="BA9" s="657"/>
      <c r="BB9" s="657"/>
      <c r="BC9" s="657"/>
      <c r="BD9" s="657"/>
      <c r="BE9" s="657"/>
      <c r="BF9" s="658"/>
      <c r="BG9" s="659">
        <v>129360</v>
      </c>
      <c r="BH9" s="660"/>
      <c r="BI9" s="660"/>
      <c r="BJ9" s="660"/>
      <c r="BK9" s="660"/>
      <c r="BL9" s="660"/>
      <c r="BM9" s="660"/>
      <c r="BN9" s="661"/>
      <c r="BO9" s="662">
        <v>34</v>
      </c>
      <c r="BP9" s="662"/>
      <c r="BQ9" s="662"/>
      <c r="BR9" s="662"/>
      <c r="BS9" s="663" t="s">
        <v>244</v>
      </c>
      <c r="BT9" s="663"/>
      <c r="BU9" s="663"/>
      <c r="BV9" s="663"/>
      <c r="BW9" s="663"/>
      <c r="BX9" s="663"/>
      <c r="BY9" s="663"/>
      <c r="BZ9" s="663"/>
      <c r="CA9" s="663"/>
      <c r="CB9" s="667"/>
      <c r="CD9" s="656" t="s">
        <v>248</v>
      </c>
      <c r="CE9" s="657"/>
      <c r="CF9" s="657"/>
      <c r="CG9" s="657"/>
      <c r="CH9" s="657"/>
      <c r="CI9" s="657"/>
      <c r="CJ9" s="657"/>
      <c r="CK9" s="657"/>
      <c r="CL9" s="657"/>
      <c r="CM9" s="657"/>
      <c r="CN9" s="657"/>
      <c r="CO9" s="657"/>
      <c r="CP9" s="657"/>
      <c r="CQ9" s="658"/>
      <c r="CR9" s="659">
        <v>954210</v>
      </c>
      <c r="CS9" s="660"/>
      <c r="CT9" s="660"/>
      <c r="CU9" s="660"/>
      <c r="CV9" s="660"/>
      <c r="CW9" s="660"/>
      <c r="CX9" s="660"/>
      <c r="CY9" s="661"/>
      <c r="CZ9" s="662">
        <v>16.2</v>
      </c>
      <c r="DA9" s="662"/>
      <c r="DB9" s="662"/>
      <c r="DC9" s="662"/>
      <c r="DD9" s="668">
        <v>637378</v>
      </c>
      <c r="DE9" s="660"/>
      <c r="DF9" s="660"/>
      <c r="DG9" s="660"/>
      <c r="DH9" s="660"/>
      <c r="DI9" s="660"/>
      <c r="DJ9" s="660"/>
      <c r="DK9" s="660"/>
      <c r="DL9" s="660"/>
      <c r="DM9" s="660"/>
      <c r="DN9" s="660"/>
      <c r="DO9" s="660"/>
      <c r="DP9" s="661"/>
      <c r="DQ9" s="668">
        <v>290002</v>
      </c>
      <c r="DR9" s="660"/>
      <c r="DS9" s="660"/>
      <c r="DT9" s="660"/>
      <c r="DU9" s="660"/>
      <c r="DV9" s="660"/>
      <c r="DW9" s="660"/>
      <c r="DX9" s="660"/>
      <c r="DY9" s="660"/>
      <c r="DZ9" s="660"/>
      <c r="EA9" s="660"/>
      <c r="EB9" s="660"/>
      <c r="EC9" s="669"/>
    </row>
    <row r="10" spans="2:143" ht="11.25" customHeight="1">
      <c r="B10" s="656" t="s">
        <v>249</v>
      </c>
      <c r="C10" s="657"/>
      <c r="D10" s="657"/>
      <c r="E10" s="657"/>
      <c r="F10" s="657"/>
      <c r="G10" s="657"/>
      <c r="H10" s="657"/>
      <c r="I10" s="657"/>
      <c r="J10" s="657"/>
      <c r="K10" s="657"/>
      <c r="L10" s="657"/>
      <c r="M10" s="657"/>
      <c r="N10" s="657"/>
      <c r="O10" s="657"/>
      <c r="P10" s="657"/>
      <c r="Q10" s="658"/>
      <c r="R10" s="659" t="s">
        <v>130</v>
      </c>
      <c r="S10" s="660"/>
      <c r="T10" s="660"/>
      <c r="U10" s="660"/>
      <c r="V10" s="660"/>
      <c r="W10" s="660"/>
      <c r="X10" s="660"/>
      <c r="Y10" s="661"/>
      <c r="Z10" s="662" t="s">
        <v>244</v>
      </c>
      <c r="AA10" s="662"/>
      <c r="AB10" s="662"/>
      <c r="AC10" s="662"/>
      <c r="AD10" s="663" t="s">
        <v>130</v>
      </c>
      <c r="AE10" s="663"/>
      <c r="AF10" s="663"/>
      <c r="AG10" s="663"/>
      <c r="AH10" s="663"/>
      <c r="AI10" s="663"/>
      <c r="AJ10" s="663"/>
      <c r="AK10" s="663"/>
      <c r="AL10" s="664" t="s">
        <v>130</v>
      </c>
      <c r="AM10" s="665"/>
      <c r="AN10" s="665"/>
      <c r="AO10" s="666"/>
      <c r="AP10" s="656" t="s">
        <v>250</v>
      </c>
      <c r="AQ10" s="657"/>
      <c r="AR10" s="657"/>
      <c r="AS10" s="657"/>
      <c r="AT10" s="657"/>
      <c r="AU10" s="657"/>
      <c r="AV10" s="657"/>
      <c r="AW10" s="657"/>
      <c r="AX10" s="657"/>
      <c r="AY10" s="657"/>
      <c r="AZ10" s="657"/>
      <c r="BA10" s="657"/>
      <c r="BB10" s="657"/>
      <c r="BC10" s="657"/>
      <c r="BD10" s="657"/>
      <c r="BE10" s="657"/>
      <c r="BF10" s="658"/>
      <c r="BG10" s="659">
        <v>11717</v>
      </c>
      <c r="BH10" s="660"/>
      <c r="BI10" s="660"/>
      <c r="BJ10" s="660"/>
      <c r="BK10" s="660"/>
      <c r="BL10" s="660"/>
      <c r="BM10" s="660"/>
      <c r="BN10" s="661"/>
      <c r="BO10" s="662">
        <v>3.1</v>
      </c>
      <c r="BP10" s="662"/>
      <c r="BQ10" s="662"/>
      <c r="BR10" s="662"/>
      <c r="BS10" s="663" t="s">
        <v>130</v>
      </c>
      <c r="BT10" s="663"/>
      <c r="BU10" s="663"/>
      <c r="BV10" s="663"/>
      <c r="BW10" s="663"/>
      <c r="BX10" s="663"/>
      <c r="BY10" s="663"/>
      <c r="BZ10" s="663"/>
      <c r="CA10" s="663"/>
      <c r="CB10" s="667"/>
      <c r="CD10" s="656" t="s">
        <v>251</v>
      </c>
      <c r="CE10" s="657"/>
      <c r="CF10" s="657"/>
      <c r="CG10" s="657"/>
      <c r="CH10" s="657"/>
      <c r="CI10" s="657"/>
      <c r="CJ10" s="657"/>
      <c r="CK10" s="657"/>
      <c r="CL10" s="657"/>
      <c r="CM10" s="657"/>
      <c r="CN10" s="657"/>
      <c r="CO10" s="657"/>
      <c r="CP10" s="657"/>
      <c r="CQ10" s="658"/>
      <c r="CR10" s="659" t="s">
        <v>130</v>
      </c>
      <c r="CS10" s="660"/>
      <c r="CT10" s="660"/>
      <c r="CU10" s="660"/>
      <c r="CV10" s="660"/>
      <c r="CW10" s="660"/>
      <c r="CX10" s="660"/>
      <c r="CY10" s="661"/>
      <c r="CZ10" s="662" t="s">
        <v>244</v>
      </c>
      <c r="DA10" s="662"/>
      <c r="DB10" s="662"/>
      <c r="DC10" s="662"/>
      <c r="DD10" s="668" t="s">
        <v>130</v>
      </c>
      <c r="DE10" s="660"/>
      <c r="DF10" s="660"/>
      <c r="DG10" s="660"/>
      <c r="DH10" s="660"/>
      <c r="DI10" s="660"/>
      <c r="DJ10" s="660"/>
      <c r="DK10" s="660"/>
      <c r="DL10" s="660"/>
      <c r="DM10" s="660"/>
      <c r="DN10" s="660"/>
      <c r="DO10" s="660"/>
      <c r="DP10" s="661"/>
      <c r="DQ10" s="668" t="s">
        <v>130</v>
      </c>
      <c r="DR10" s="660"/>
      <c r="DS10" s="660"/>
      <c r="DT10" s="660"/>
      <c r="DU10" s="660"/>
      <c r="DV10" s="660"/>
      <c r="DW10" s="660"/>
      <c r="DX10" s="660"/>
      <c r="DY10" s="660"/>
      <c r="DZ10" s="660"/>
      <c r="EA10" s="660"/>
      <c r="EB10" s="660"/>
      <c r="EC10" s="669"/>
    </row>
    <row r="11" spans="2:143" ht="11.25" customHeight="1">
      <c r="B11" s="656" t="s">
        <v>252</v>
      </c>
      <c r="C11" s="657"/>
      <c r="D11" s="657"/>
      <c r="E11" s="657"/>
      <c r="F11" s="657"/>
      <c r="G11" s="657"/>
      <c r="H11" s="657"/>
      <c r="I11" s="657"/>
      <c r="J11" s="657"/>
      <c r="K11" s="657"/>
      <c r="L11" s="657"/>
      <c r="M11" s="657"/>
      <c r="N11" s="657"/>
      <c r="O11" s="657"/>
      <c r="P11" s="657"/>
      <c r="Q11" s="658"/>
      <c r="R11" s="659">
        <v>123671</v>
      </c>
      <c r="S11" s="660"/>
      <c r="T11" s="660"/>
      <c r="U11" s="660"/>
      <c r="V11" s="660"/>
      <c r="W11" s="660"/>
      <c r="X11" s="660"/>
      <c r="Y11" s="661"/>
      <c r="Z11" s="664">
        <v>2</v>
      </c>
      <c r="AA11" s="665"/>
      <c r="AB11" s="665"/>
      <c r="AC11" s="671"/>
      <c r="AD11" s="668">
        <v>123671</v>
      </c>
      <c r="AE11" s="660"/>
      <c r="AF11" s="660"/>
      <c r="AG11" s="660"/>
      <c r="AH11" s="660"/>
      <c r="AI11" s="660"/>
      <c r="AJ11" s="660"/>
      <c r="AK11" s="661"/>
      <c r="AL11" s="664">
        <v>4</v>
      </c>
      <c r="AM11" s="665"/>
      <c r="AN11" s="665"/>
      <c r="AO11" s="666"/>
      <c r="AP11" s="656" t="s">
        <v>253</v>
      </c>
      <c r="AQ11" s="657"/>
      <c r="AR11" s="657"/>
      <c r="AS11" s="657"/>
      <c r="AT11" s="657"/>
      <c r="AU11" s="657"/>
      <c r="AV11" s="657"/>
      <c r="AW11" s="657"/>
      <c r="AX11" s="657"/>
      <c r="AY11" s="657"/>
      <c r="AZ11" s="657"/>
      <c r="BA11" s="657"/>
      <c r="BB11" s="657"/>
      <c r="BC11" s="657"/>
      <c r="BD11" s="657"/>
      <c r="BE11" s="657"/>
      <c r="BF11" s="658"/>
      <c r="BG11" s="659">
        <v>6520</v>
      </c>
      <c r="BH11" s="660"/>
      <c r="BI11" s="660"/>
      <c r="BJ11" s="660"/>
      <c r="BK11" s="660"/>
      <c r="BL11" s="660"/>
      <c r="BM11" s="660"/>
      <c r="BN11" s="661"/>
      <c r="BO11" s="662">
        <v>1.7</v>
      </c>
      <c r="BP11" s="662"/>
      <c r="BQ11" s="662"/>
      <c r="BR11" s="662"/>
      <c r="BS11" s="663" t="s">
        <v>244</v>
      </c>
      <c r="BT11" s="663"/>
      <c r="BU11" s="663"/>
      <c r="BV11" s="663"/>
      <c r="BW11" s="663"/>
      <c r="BX11" s="663"/>
      <c r="BY11" s="663"/>
      <c r="BZ11" s="663"/>
      <c r="CA11" s="663"/>
      <c r="CB11" s="667"/>
      <c r="CD11" s="656" t="s">
        <v>254</v>
      </c>
      <c r="CE11" s="657"/>
      <c r="CF11" s="657"/>
      <c r="CG11" s="657"/>
      <c r="CH11" s="657"/>
      <c r="CI11" s="657"/>
      <c r="CJ11" s="657"/>
      <c r="CK11" s="657"/>
      <c r="CL11" s="657"/>
      <c r="CM11" s="657"/>
      <c r="CN11" s="657"/>
      <c r="CO11" s="657"/>
      <c r="CP11" s="657"/>
      <c r="CQ11" s="658"/>
      <c r="CR11" s="659">
        <v>589176</v>
      </c>
      <c r="CS11" s="660"/>
      <c r="CT11" s="660"/>
      <c r="CU11" s="660"/>
      <c r="CV11" s="660"/>
      <c r="CW11" s="660"/>
      <c r="CX11" s="660"/>
      <c r="CY11" s="661"/>
      <c r="CZ11" s="662">
        <v>10</v>
      </c>
      <c r="DA11" s="662"/>
      <c r="DB11" s="662"/>
      <c r="DC11" s="662"/>
      <c r="DD11" s="668">
        <v>108036</v>
      </c>
      <c r="DE11" s="660"/>
      <c r="DF11" s="660"/>
      <c r="DG11" s="660"/>
      <c r="DH11" s="660"/>
      <c r="DI11" s="660"/>
      <c r="DJ11" s="660"/>
      <c r="DK11" s="660"/>
      <c r="DL11" s="660"/>
      <c r="DM11" s="660"/>
      <c r="DN11" s="660"/>
      <c r="DO11" s="660"/>
      <c r="DP11" s="661"/>
      <c r="DQ11" s="668">
        <v>239463</v>
      </c>
      <c r="DR11" s="660"/>
      <c r="DS11" s="660"/>
      <c r="DT11" s="660"/>
      <c r="DU11" s="660"/>
      <c r="DV11" s="660"/>
      <c r="DW11" s="660"/>
      <c r="DX11" s="660"/>
      <c r="DY11" s="660"/>
      <c r="DZ11" s="660"/>
      <c r="EA11" s="660"/>
      <c r="EB11" s="660"/>
      <c r="EC11" s="669"/>
    </row>
    <row r="12" spans="2:143" ht="11.25" customHeight="1">
      <c r="B12" s="656" t="s">
        <v>255</v>
      </c>
      <c r="C12" s="657"/>
      <c r="D12" s="657"/>
      <c r="E12" s="657"/>
      <c r="F12" s="657"/>
      <c r="G12" s="657"/>
      <c r="H12" s="657"/>
      <c r="I12" s="657"/>
      <c r="J12" s="657"/>
      <c r="K12" s="657"/>
      <c r="L12" s="657"/>
      <c r="M12" s="657"/>
      <c r="N12" s="657"/>
      <c r="O12" s="657"/>
      <c r="P12" s="657"/>
      <c r="Q12" s="658"/>
      <c r="R12" s="659" t="s">
        <v>130</v>
      </c>
      <c r="S12" s="660"/>
      <c r="T12" s="660"/>
      <c r="U12" s="660"/>
      <c r="V12" s="660"/>
      <c r="W12" s="660"/>
      <c r="X12" s="660"/>
      <c r="Y12" s="661"/>
      <c r="Z12" s="662" t="s">
        <v>244</v>
      </c>
      <c r="AA12" s="662"/>
      <c r="AB12" s="662"/>
      <c r="AC12" s="662"/>
      <c r="AD12" s="663" t="s">
        <v>244</v>
      </c>
      <c r="AE12" s="663"/>
      <c r="AF12" s="663"/>
      <c r="AG12" s="663"/>
      <c r="AH12" s="663"/>
      <c r="AI12" s="663"/>
      <c r="AJ12" s="663"/>
      <c r="AK12" s="663"/>
      <c r="AL12" s="664" t="s">
        <v>130</v>
      </c>
      <c r="AM12" s="665"/>
      <c r="AN12" s="665"/>
      <c r="AO12" s="666"/>
      <c r="AP12" s="656" t="s">
        <v>256</v>
      </c>
      <c r="AQ12" s="657"/>
      <c r="AR12" s="657"/>
      <c r="AS12" s="657"/>
      <c r="AT12" s="657"/>
      <c r="AU12" s="657"/>
      <c r="AV12" s="657"/>
      <c r="AW12" s="657"/>
      <c r="AX12" s="657"/>
      <c r="AY12" s="657"/>
      <c r="AZ12" s="657"/>
      <c r="BA12" s="657"/>
      <c r="BB12" s="657"/>
      <c r="BC12" s="657"/>
      <c r="BD12" s="657"/>
      <c r="BE12" s="657"/>
      <c r="BF12" s="658"/>
      <c r="BG12" s="659">
        <v>155552</v>
      </c>
      <c r="BH12" s="660"/>
      <c r="BI12" s="660"/>
      <c r="BJ12" s="660"/>
      <c r="BK12" s="660"/>
      <c r="BL12" s="660"/>
      <c r="BM12" s="660"/>
      <c r="BN12" s="661"/>
      <c r="BO12" s="662">
        <v>40.9</v>
      </c>
      <c r="BP12" s="662"/>
      <c r="BQ12" s="662"/>
      <c r="BR12" s="662"/>
      <c r="BS12" s="663" t="s">
        <v>244</v>
      </c>
      <c r="BT12" s="663"/>
      <c r="BU12" s="663"/>
      <c r="BV12" s="663"/>
      <c r="BW12" s="663"/>
      <c r="BX12" s="663"/>
      <c r="BY12" s="663"/>
      <c r="BZ12" s="663"/>
      <c r="CA12" s="663"/>
      <c r="CB12" s="667"/>
      <c r="CD12" s="656" t="s">
        <v>257</v>
      </c>
      <c r="CE12" s="657"/>
      <c r="CF12" s="657"/>
      <c r="CG12" s="657"/>
      <c r="CH12" s="657"/>
      <c r="CI12" s="657"/>
      <c r="CJ12" s="657"/>
      <c r="CK12" s="657"/>
      <c r="CL12" s="657"/>
      <c r="CM12" s="657"/>
      <c r="CN12" s="657"/>
      <c r="CO12" s="657"/>
      <c r="CP12" s="657"/>
      <c r="CQ12" s="658"/>
      <c r="CR12" s="659">
        <v>309010</v>
      </c>
      <c r="CS12" s="660"/>
      <c r="CT12" s="660"/>
      <c r="CU12" s="660"/>
      <c r="CV12" s="660"/>
      <c r="CW12" s="660"/>
      <c r="CX12" s="660"/>
      <c r="CY12" s="661"/>
      <c r="CZ12" s="662">
        <v>5.2</v>
      </c>
      <c r="DA12" s="662"/>
      <c r="DB12" s="662"/>
      <c r="DC12" s="662"/>
      <c r="DD12" s="668">
        <v>19114</v>
      </c>
      <c r="DE12" s="660"/>
      <c r="DF12" s="660"/>
      <c r="DG12" s="660"/>
      <c r="DH12" s="660"/>
      <c r="DI12" s="660"/>
      <c r="DJ12" s="660"/>
      <c r="DK12" s="660"/>
      <c r="DL12" s="660"/>
      <c r="DM12" s="660"/>
      <c r="DN12" s="660"/>
      <c r="DO12" s="660"/>
      <c r="DP12" s="661"/>
      <c r="DQ12" s="668">
        <v>173613</v>
      </c>
      <c r="DR12" s="660"/>
      <c r="DS12" s="660"/>
      <c r="DT12" s="660"/>
      <c r="DU12" s="660"/>
      <c r="DV12" s="660"/>
      <c r="DW12" s="660"/>
      <c r="DX12" s="660"/>
      <c r="DY12" s="660"/>
      <c r="DZ12" s="660"/>
      <c r="EA12" s="660"/>
      <c r="EB12" s="660"/>
      <c r="EC12" s="669"/>
    </row>
    <row r="13" spans="2:143" ht="11.25" customHeight="1">
      <c r="B13" s="656" t="s">
        <v>258</v>
      </c>
      <c r="C13" s="657"/>
      <c r="D13" s="657"/>
      <c r="E13" s="657"/>
      <c r="F13" s="657"/>
      <c r="G13" s="657"/>
      <c r="H13" s="657"/>
      <c r="I13" s="657"/>
      <c r="J13" s="657"/>
      <c r="K13" s="657"/>
      <c r="L13" s="657"/>
      <c r="M13" s="657"/>
      <c r="N13" s="657"/>
      <c r="O13" s="657"/>
      <c r="P13" s="657"/>
      <c r="Q13" s="658"/>
      <c r="R13" s="659" t="s">
        <v>130</v>
      </c>
      <c r="S13" s="660"/>
      <c r="T13" s="660"/>
      <c r="U13" s="660"/>
      <c r="V13" s="660"/>
      <c r="W13" s="660"/>
      <c r="X13" s="660"/>
      <c r="Y13" s="661"/>
      <c r="Z13" s="662" t="s">
        <v>130</v>
      </c>
      <c r="AA13" s="662"/>
      <c r="AB13" s="662"/>
      <c r="AC13" s="662"/>
      <c r="AD13" s="663" t="s">
        <v>130</v>
      </c>
      <c r="AE13" s="663"/>
      <c r="AF13" s="663"/>
      <c r="AG13" s="663"/>
      <c r="AH13" s="663"/>
      <c r="AI13" s="663"/>
      <c r="AJ13" s="663"/>
      <c r="AK13" s="663"/>
      <c r="AL13" s="664" t="s">
        <v>130</v>
      </c>
      <c r="AM13" s="665"/>
      <c r="AN13" s="665"/>
      <c r="AO13" s="666"/>
      <c r="AP13" s="656" t="s">
        <v>259</v>
      </c>
      <c r="AQ13" s="657"/>
      <c r="AR13" s="657"/>
      <c r="AS13" s="657"/>
      <c r="AT13" s="657"/>
      <c r="AU13" s="657"/>
      <c r="AV13" s="657"/>
      <c r="AW13" s="657"/>
      <c r="AX13" s="657"/>
      <c r="AY13" s="657"/>
      <c r="AZ13" s="657"/>
      <c r="BA13" s="657"/>
      <c r="BB13" s="657"/>
      <c r="BC13" s="657"/>
      <c r="BD13" s="657"/>
      <c r="BE13" s="657"/>
      <c r="BF13" s="658"/>
      <c r="BG13" s="659">
        <v>151325</v>
      </c>
      <c r="BH13" s="660"/>
      <c r="BI13" s="660"/>
      <c r="BJ13" s="660"/>
      <c r="BK13" s="660"/>
      <c r="BL13" s="660"/>
      <c r="BM13" s="660"/>
      <c r="BN13" s="661"/>
      <c r="BO13" s="662">
        <v>39.799999999999997</v>
      </c>
      <c r="BP13" s="662"/>
      <c r="BQ13" s="662"/>
      <c r="BR13" s="662"/>
      <c r="BS13" s="663" t="s">
        <v>244</v>
      </c>
      <c r="BT13" s="663"/>
      <c r="BU13" s="663"/>
      <c r="BV13" s="663"/>
      <c r="BW13" s="663"/>
      <c r="BX13" s="663"/>
      <c r="BY13" s="663"/>
      <c r="BZ13" s="663"/>
      <c r="CA13" s="663"/>
      <c r="CB13" s="667"/>
      <c r="CD13" s="656" t="s">
        <v>260</v>
      </c>
      <c r="CE13" s="657"/>
      <c r="CF13" s="657"/>
      <c r="CG13" s="657"/>
      <c r="CH13" s="657"/>
      <c r="CI13" s="657"/>
      <c r="CJ13" s="657"/>
      <c r="CK13" s="657"/>
      <c r="CL13" s="657"/>
      <c r="CM13" s="657"/>
      <c r="CN13" s="657"/>
      <c r="CO13" s="657"/>
      <c r="CP13" s="657"/>
      <c r="CQ13" s="658"/>
      <c r="CR13" s="659">
        <v>578264</v>
      </c>
      <c r="CS13" s="660"/>
      <c r="CT13" s="660"/>
      <c r="CU13" s="660"/>
      <c r="CV13" s="660"/>
      <c r="CW13" s="660"/>
      <c r="CX13" s="660"/>
      <c r="CY13" s="661"/>
      <c r="CZ13" s="662">
        <v>9.8000000000000007</v>
      </c>
      <c r="DA13" s="662"/>
      <c r="DB13" s="662"/>
      <c r="DC13" s="662"/>
      <c r="DD13" s="668">
        <v>429467</v>
      </c>
      <c r="DE13" s="660"/>
      <c r="DF13" s="660"/>
      <c r="DG13" s="660"/>
      <c r="DH13" s="660"/>
      <c r="DI13" s="660"/>
      <c r="DJ13" s="660"/>
      <c r="DK13" s="660"/>
      <c r="DL13" s="660"/>
      <c r="DM13" s="660"/>
      <c r="DN13" s="660"/>
      <c r="DO13" s="660"/>
      <c r="DP13" s="661"/>
      <c r="DQ13" s="668">
        <v>217267</v>
      </c>
      <c r="DR13" s="660"/>
      <c r="DS13" s="660"/>
      <c r="DT13" s="660"/>
      <c r="DU13" s="660"/>
      <c r="DV13" s="660"/>
      <c r="DW13" s="660"/>
      <c r="DX13" s="660"/>
      <c r="DY13" s="660"/>
      <c r="DZ13" s="660"/>
      <c r="EA13" s="660"/>
      <c r="EB13" s="660"/>
      <c r="EC13" s="669"/>
    </row>
    <row r="14" spans="2:143" ht="11.25" customHeight="1">
      <c r="B14" s="656" t="s">
        <v>261</v>
      </c>
      <c r="C14" s="657"/>
      <c r="D14" s="657"/>
      <c r="E14" s="657"/>
      <c r="F14" s="657"/>
      <c r="G14" s="657"/>
      <c r="H14" s="657"/>
      <c r="I14" s="657"/>
      <c r="J14" s="657"/>
      <c r="K14" s="657"/>
      <c r="L14" s="657"/>
      <c r="M14" s="657"/>
      <c r="N14" s="657"/>
      <c r="O14" s="657"/>
      <c r="P14" s="657"/>
      <c r="Q14" s="658"/>
      <c r="R14" s="659" t="s">
        <v>244</v>
      </c>
      <c r="S14" s="660"/>
      <c r="T14" s="660"/>
      <c r="U14" s="660"/>
      <c r="V14" s="660"/>
      <c r="W14" s="660"/>
      <c r="X14" s="660"/>
      <c r="Y14" s="661"/>
      <c r="Z14" s="662" t="s">
        <v>130</v>
      </c>
      <c r="AA14" s="662"/>
      <c r="AB14" s="662"/>
      <c r="AC14" s="662"/>
      <c r="AD14" s="663" t="s">
        <v>130</v>
      </c>
      <c r="AE14" s="663"/>
      <c r="AF14" s="663"/>
      <c r="AG14" s="663"/>
      <c r="AH14" s="663"/>
      <c r="AI14" s="663"/>
      <c r="AJ14" s="663"/>
      <c r="AK14" s="663"/>
      <c r="AL14" s="664" t="s">
        <v>244</v>
      </c>
      <c r="AM14" s="665"/>
      <c r="AN14" s="665"/>
      <c r="AO14" s="666"/>
      <c r="AP14" s="656" t="s">
        <v>262</v>
      </c>
      <c r="AQ14" s="657"/>
      <c r="AR14" s="657"/>
      <c r="AS14" s="657"/>
      <c r="AT14" s="657"/>
      <c r="AU14" s="657"/>
      <c r="AV14" s="657"/>
      <c r="AW14" s="657"/>
      <c r="AX14" s="657"/>
      <c r="AY14" s="657"/>
      <c r="AZ14" s="657"/>
      <c r="BA14" s="657"/>
      <c r="BB14" s="657"/>
      <c r="BC14" s="657"/>
      <c r="BD14" s="657"/>
      <c r="BE14" s="657"/>
      <c r="BF14" s="658"/>
      <c r="BG14" s="659">
        <v>26984</v>
      </c>
      <c r="BH14" s="660"/>
      <c r="BI14" s="660"/>
      <c r="BJ14" s="660"/>
      <c r="BK14" s="660"/>
      <c r="BL14" s="660"/>
      <c r="BM14" s="660"/>
      <c r="BN14" s="661"/>
      <c r="BO14" s="662">
        <v>7.1</v>
      </c>
      <c r="BP14" s="662"/>
      <c r="BQ14" s="662"/>
      <c r="BR14" s="662"/>
      <c r="BS14" s="663" t="s">
        <v>130</v>
      </c>
      <c r="BT14" s="663"/>
      <c r="BU14" s="663"/>
      <c r="BV14" s="663"/>
      <c r="BW14" s="663"/>
      <c r="BX14" s="663"/>
      <c r="BY14" s="663"/>
      <c r="BZ14" s="663"/>
      <c r="CA14" s="663"/>
      <c r="CB14" s="667"/>
      <c r="CD14" s="656" t="s">
        <v>263</v>
      </c>
      <c r="CE14" s="657"/>
      <c r="CF14" s="657"/>
      <c r="CG14" s="657"/>
      <c r="CH14" s="657"/>
      <c r="CI14" s="657"/>
      <c r="CJ14" s="657"/>
      <c r="CK14" s="657"/>
      <c r="CL14" s="657"/>
      <c r="CM14" s="657"/>
      <c r="CN14" s="657"/>
      <c r="CO14" s="657"/>
      <c r="CP14" s="657"/>
      <c r="CQ14" s="658"/>
      <c r="CR14" s="659">
        <v>198932</v>
      </c>
      <c r="CS14" s="660"/>
      <c r="CT14" s="660"/>
      <c r="CU14" s="660"/>
      <c r="CV14" s="660"/>
      <c r="CW14" s="660"/>
      <c r="CX14" s="660"/>
      <c r="CY14" s="661"/>
      <c r="CZ14" s="662">
        <v>3.4</v>
      </c>
      <c r="DA14" s="662"/>
      <c r="DB14" s="662"/>
      <c r="DC14" s="662"/>
      <c r="DD14" s="668">
        <v>64462</v>
      </c>
      <c r="DE14" s="660"/>
      <c r="DF14" s="660"/>
      <c r="DG14" s="660"/>
      <c r="DH14" s="660"/>
      <c r="DI14" s="660"/>
      <c r="DJ14" s="660"/>
      <c r="DK14" s="660"/>
      <c r="DL14" s="660"/>
      <c r="DM14" s="660"/>
      <c r="DN14" s="660"/>
      <c r="DO14" s="660"/>
      <c r="DP14" s="661"/>
      <c r="DQ14" s="668">
        <v>154416</v>
      </c>
      <c r="DR14" s="660"/>
      <c r="DS14" s="660"/>
      <c r="DT14" s="660"/>
      <c r="DU14" s="660"/>
      <c r="DV14" s="660"/>
      <c r="DW14" s="660"/>
      <c r="DX14" s="660"/>
      <c r="DY14" s="660"/>
      <c r="DZ14" s="660"/>
      <c r="EA14" s="660"/>
      <c r="EB14" s="660"/>
      <c r="EC14" s="669"/>
    </row>
    <row r="15" spans="2:143" ht="11.25" customHeight="1">
      <c r="B15" s="656" t="s">
        <v>264</v>
      </c>
      <c r="C15" s="657"/>
      <c r="D15" s="657"/>
      <c r="E15" s="657"/>
      <c r="F15" s="657"/>
      <c r="G15" s="657"/>
      <c r="H15" s="657"/>
      <c r="I15" s="657"/>
      <c r="J15" s="657"/>
      <c r="K15" s="657"/>
      <c r="L15" s="657"/>
      <c r="M15" s="657"/>
      <c r="N15" s="657"/>
      <c r="O15" s="657"/>
      <c r="P15" s="657"/>
      <c r="Q15" s="658"/>
      <c r="R15" s="659" t="s">
        <v>130</v>
      </c>
      <c r="S15" s="660"/>
      <c r="T15" s="660"/>
      <c r="U15" s="660"/>
      <c r="V15" s="660"/>
      <c r="W15" s="660"/>
      <c r="X15" s="660"/>
      <c r="Y15" s="661"/>
      <c r="Z15" s="662" t="s">
        <v>130</v>
      </c>
      <c r="AA15" s="662"/>
      <c r="AB15" s="662"/>
      <c r="AC15" s="662"/>
      <c r="AD15" s="663" t="s">
        <v>130</v>
      </c>
      <c r="AE15" s="663"/>
      <c r="AF15" s="663"/>
      <c r="AG15" s="663"/>
      <c r="AH15" s="663"/>
      <c r="AI15" s="663"/>
      <c r="AJ15" s="663"/>
      <c r="AK15" s="663"/>
      <c r="AL15" s="664" t="s">
        <v>130</v>
      </c>
      <c r="AM15" s="665"/>
      <c r="AN15" s="665"/>
      <c r="AO15" s="666"/>
      <c r="AP15" s="656" t="s">
        <v>265</v>
      </c>
      <c r="AQ15" s="657"/>
      <c r="AR15" s="657"/>
      <c r="AS15" s="657"/>
      <c r="AT15" s="657"/>
      <c r="AU15" s="657"/>
      <c r="AV15" s="657"/>
      <c r="AW15" s="657"/>
      <c r="AX15" s="657"/>
      <c r="AY15" s="657"/>
      <c r="AZ15" s="657"/>
      <c r="BA15" s="657"/>
      <c r="BB15" s="657"/>
      <c r="BC15" s="657"/>
      <c r="BD15" s="657"/>
      <c r="BE15" s="657"/>
      <c r="BF15" s="658"/>
      <c r="BG15" s="659">
        <v>42868</v>
      </c>
      <c r="BH15" s="660"/>
      <c r="BI15" s="660"/>
      <c r="BJ15" s="660"/>
      <c r="BK15" s="660"/>
      <c r="BL15" s="660"/>
      <c r="BM15" s="660"/>
      <c r="BN15" s="661"/>
      <c r="BO15" s="662">
        <v>11.3</v>
      </c>
      <c r="BP15" s="662"/>
      <c r="BQ15" s="662"/>
      <c r="BR15" s="662"/>
      <c r="BS15" s="663" t="s">
        <v>244</v>
      </c>
      <c r="BT15" s="663"/>
      <c r="BU15" s="663"/>
      <c r="BV15" s="663"/>
      <c r="BW15" s="663"/>
      <c r="BX15" s="663"/>
      <c r="BY15" s="663"/>
      <c r="BZ15" s="663"/>
      <c r="CA15" s="663"/>
      <c r="CB15" s="667"/>
      <c r="CD15" s="656" t="s">
        <v>266</v>
      </c>
      <c r="CE15" s="657"/>
      <c r="CF15" s="657"/>
      <c r="CG15" s="657"/>
      <c r="CH15" s="657"/>
      <c r="CI15" s="657"/>
      <c r="CJ15" s="657"/>
      <c r="CK15" s="657"/>
      <c r="CL15" s="657"/>
      <c r="CM15" s="657"/>
      <c r="CN15" s="657"/>
      <c r="CO15" s="657"/>
      <c r="CP15" s="657"/>
      <c r="CQ15" s="658"/>
      <c r="CR15" s="659">
        <v>474068</v>
      </c>
      <c r="CS15" s="660"/>
      <c r="CT15" s="660"/>
      <c r="CU15" s="660"/>
      <c r="CV15" s="660"/>
      <c r="CW15" s="660"/>
      <c r="CX15" s="660"/>
      <c r="CY15" s="661"/>
      <c r="CZ15" s="662">
        <v>8</v>
      </c>
      <c r="DA15" s="662"/>
      <c r="DB15" s="662"/>
      <c r="DC15" s="662"/>
      <c r="DD15" s="668">
        <v>6888</v>
      </c>
      <c r="DE15" s="660"/>
      <c r="DF15" s="660"/>
      <c r="DG15" s="660"/>
      <c r="DH15" s="660"/>
      <c r="DI15" s="660"/>
      <c r="DJ15" s="660"/>
      <c r="DK15" s="660"/>
      <c r="DL15" s="660"/>
      <c r="DM15" s="660"/>
      <c r="DN15" s="660"/>
      <c r="DO15" s="660"/>
      <c r="DP15" s="661"/>
      <c r="DQ15" s="668">
        <v>438077</v>
      </c>
      <c r="DR15" s="660"/>
      <c r="DS15" s="660"/>
      <c r="DT15" s="660"/>
      <c r="DU15" s="660"/>
      <c r="DV15" s="660"/>
      <c r="DW15" s="660"/>
      <c r="DX15" s="660"/>
      <c r="DY15" s="660"/>
      <c r="DZ15" s="660"/>
      <c r="EA15" s="660"/>
      <c r="EB15" s="660"/>
      <c r="EC15" s="669"/>
    </row>
    <row r="16" spans="2:143" ht="11.25" customHeight="1">
      <c r="B16" s="656" t="s">
        <v>267</v>
      </c>
      <c r="C16" s="657"/>
      <c r="D16" s="657"/>
      <c r="E16" s="657"/>
      <c r="F16" s="657"/>
      <c r="G16" s="657"/>
      <c r="H16" s="657"/>
      <c r="I16" s="657"/>
      <c r="J16" s="657"/>
      <c r="K16" s="657"/>
      <c r="L16" s="657"/>
      <c r="M16" s="657"/>
      <c r="N16" s="657"/>
      <c r="O16" s="657"/>
      <c r="P16" s="657"/>
      <c r="Q16" s="658"/>
      <c r="R16" s="659">
        <v>1836</v>
      </c>
      <c r="S16" s="660"/>
      <c r="T16" s="660"/>
      <c r="U16" s="660"/>
      <c r="V16" s="660"/>
      <c r="W16" s="660"/>
      <c r="X16" s="660"/>
      <c r="Y16" s="661"/>
      <c r="Z16" s="662">
        <v>0</v>
      </c>
      <c r="AA16" s="662"/>
      <c r="AB16" s="662"/>
      <c r="AC16" s="662"/>
      <c r="AD16" s="663">
        <v>1836</v>
      </c>
      <c r="AE16" s="663"/>
      <c r="AF16" s="663"/>
      <c r="AG16" s="663"/>
      <c r="AH16" s="663"/>
      <c r="AI16" s="663"/>
      <c r="AJ16" s="663"/>
      <c r="AK16" s="663"/>
      <c r="AL16" s="664">
        <v>0.1</v>
      </c>
      <c r="AM16" s="665"/>
      <c r="AN16" s="665"/>
      <c r="AO16" s="666"/>
      <c r="AP16" s="656" t="s">
        <v>268</v>
      </c>
      <c r="AQ16" s="657"/>
      <c r="AR16" s="657"/>
      <c r="AS16" s="657"/>
      <c r="AT16" s="657"/>
      <c r="AU16" s="657"/>
      <c r="AV16" s="657"/>
      <c r="AW16" s="657"/>
      <c r="AX16" s="657"/>
      <c r="AY16" s="657"/>
      <c r="AZ16" s="657"/>
      <c r="BA16" s="657"/>
      <c r="BB16" s="657"/>
      <c r="BC16" s="657"/>
      <c r="BD16" s="657"/>
      <c r="BE16" s="657"/>
      <c r="BF16" s="658"/>
      <c r="BG16" s="659" t="s">
        <v>244</v>
      </c>
      <c r="BH16" s="660"/>
      <c r="BI16" s="660"/>
      <c r="BJ16" s="660"/>
      <c r="BK16" s="660"/>
      <c r="BL16" s="660"/>
      <c r="BM16" s="660"/>
      <c r="BN16" s="661"/>
      <c r="BO16" s="662" t="s">
        <v>130</v>
      </c>
      <c r="BP16" s="662"/>
      <c r="BQ16" s="662"/>
      <c r="BR16" s="662"/>
      <c r="BS16" s="663" t="s">
        <v>244</v>
      </c>
      <c r="BT16" s="663"/>
      <c r="BU16" s="663"/>
      <c r="BV16" s="663"/>
      <c r="BW16" s="663"/>
      <c r="BX16" s="663"/>
      <c r="BY16" s="663"/>
      <c r="BZ16" s="663"/>
      <c r="CA16" s="663"/>
      <c r="CB16" s="667"/>
      <c r="CD16" s="656" t="s">
        <v>269</v>
      </c>
      <c r="CE16" s="657"/>
      <c r="CF16" s="657"/>
      <c r="CG16" s="657"/>
      <c r="CH16" s="657"/>
      <c r="CI16" s="657"/>
      <c r="CJ16" s="657"/>
      <c r="CK16" s="657"/>
      <c r="CL16" s="657"/>
      <c r="CM16" s="657"/>
      <c r="CN16" s="657"/>
      <c r="CO16" s="657"/>
      <c r="CP16" s="657"/>
      <c r="CQ16" s="658"/>
      <c r="CR16" s="659" t="s">
        <v>244</v>
      </c>
      <c r="CS16" s="660"/>
      <c r="CT16" s="660"/>
      <c r="CU16" s="660"/>
      <c r="CV16" s="660"/>
      <c r="CW16" s="660"/>
      <c r="CX16" s="660"/>
      <c r="CY16" s="661"/>
      <c r="CZ16" s="662" t="s">
        <v>130</v>
      </c>
      <c r="DA16" s="662"/>
      <c r="DB16" s="662"/>
      <c r="DC16" s="662"/>
      <c r="DD16" s="668" t="s">
        <v>244</v>
      </c>
      <c r="DE16" s="660"/>
      <c r="DF16" s="660"/>
      <c r="DG16" s="660"/>
      <c r="DH16" s="660"/>
      <c r="DI16" s="660"/>
      <c r="DJ16" s="660"/>
      <c r="DK16" s="660"/>
      <c r="DL16" s="660"/>
      <c r="DM16" s="660"/>
      <c r="DN16" s="660"/>
      <c r="DO16" s="660"/>
      <c r="DP16" s="661"/>
      <c r="DQ16" s="668" t="s">
        <v>130</v>
      </c>
      <c r="DR16" s="660"/>
      <c r="DS16" s="660"/>
      <c r="DT16" s="660"/>
      <c r="DU16" s="660"/>
      <c r="DV16" s="660"/>
      <c r="DW16" s="660"/>
      <c r="DX16" s="660"/>
      <c r="DY16" s="660"/>
      <c r="DZ16" s="660"/>
      <c r="EA16" s="660"/>
      <c r="EB16" s="660"/>
      <c r="EC16" s="669"/>
    </row>
    <row r="17" spans="2:133" ht="11.25" customHeight="1">
      <c r="B17" s="656" t="s">
        <v>270</v>
      </c>
      <c r="C17" s="657"/>
      <c r="D17" s="657"/>
      <c r="E17" s="657"/>
      <c r="F17" s="657"/>
      <c r="G17" s="657"/>
      <c r="H17" s="657"/>
      <c r="I17" s="657"/>
      <c r="J17" s="657"/>
      <c r="K17" s="657"/>
      <c r="L17" s="657"/>
      <c r="M17" s="657"/>
      <c r="N17" s="657"/>
      <c r="O17" s="657"/>
      <c r="P17" s="657"/>
      <c r="Q17" s="658"/>
      <c r="R17" s="659">
        <v>5975</v>
      </c>
      <c r="S17" s="660"/>
      <c r="T17" s="660"/>
      <c r="U17" s="660"/>
      <c r="V17" s="660"/>
      <c r="W17" s="660"/>
      <c r="X17" s="660"/>
      <c r="Y17" s="661"/>
      <c r="Z17" s="662">
        <v>0.1</v>
      </c>
      <c r="AA17" s="662"/>
      <c r="AB17" s="662"/>
      <c r="AC17" s="662"/>
      <c r="AD17" s="663">
        <v>5975</v>
      </c>
      <c r="AE17" s="663"/>
      <c r="AF17" s="663"/>
      <c r="AG17" s="663"/>
      <c r="AH17" s="663"/>
      <c r="AI17" s="663"/>
      <c r="AJ17" s="663"/>
      <c r="AK17" s="663"/>
      <c r="AL17" s="664">
        <v>0.2</v>
      </c>
      <c r="AM17" s="665"/>
      <c r="AN17" s="665"/>
      <c r="AO17" s="666"/>
      <c r="AP17" s="656" t="s">
        <v>271</v>
      </c>
      <c r="AQ17" s="657"/>
      <c r="AR17" s="657"/>
      <c r="AS17" s="657"/>
      <c r="AT17" s="657"/>
      <c r="AU17" s="657"/>
      <c r="AV17" s="657"/>
      <c r="AW17" s="657"/>
      <c r="AX17" s="657"/>
      <c r="AY17" s="657"/>
      <c r="AZ17" s="657"/>
      <c r="BA17" s="657"/>
      <c r="BB17" s="657"/>
      <c r="BC17" s="657"/>
      <c r="BD17" s="657"/>
      <c r="BE17" s="657"/>
      <c r="BF17" s="658"/>
      <c r="BG17" s="659" t="s">
        <v>130</v>
      </c>
      <c r="BH17" s="660"/>
      <c r="BI17" s="660"/>
      <c r="BJ17" s="660"/>
      <c r="BK17" s="660"/>
      <c r="BL17" s="660"/>
      <c r="BM17" s="660"/>
      <c r="BN17" s="661"/>
      <c r="BO17" s="662" t="s">
        <v>130</v>
      </c>
      <c r="BP17" s="662"/>
      <c r="BQ17" s="662"/>
      <c r="BR17" s="662"/>
      <c r="BS17" s="663" t="s">
        <v>244</v>
      </c>
      <c r="BT17" s="663"/>
      <c r="BU17" s="663"/>
      <c r="BV17" s="663"/>
      <c r="BW17" s="663"/>
      <c r="BX17" s="663"/>
      <c r="BY17" s="663"/>
      <c r="BZ17" s="663"/>
      <c r="CA17" s="663"/>
      <c r="CB17" s="667"/>
      <c r="CD17" s="656" t="s">
        <v>272</v>
      </c>
      <c r="CE17" s="657"/>
      <c r="CF17" s="657"/>
      <c r="CG17" s="657"/>
      <c r="CH17" s="657"/>
      <c r="CI17" s="657"/>
      <c r="CJ17" s="657"/>
      <c r="CK17" s="657"/>
      <c r="CL17" s="657"/>
      <c r="CM17" s="657"/>
      <c r="CN17" s="657"/>
      <c r="CO17" s="657"/>
      <c r="CP17" s="657"/>
      <c r="CQ17" s="658"/>
      <c r="CR17" s="659">
        <v>633481</v>
      </c>
      <c r="CS17" s="660"/>
      <c r="CT17" s="660"/>
      <c r="CU17" s="660"/>
      <c r="CV17" s="660"/>
      <c r="CW17" s="660"/>
      <c r="CX17" s="660"/>
      <c r="CY17" s="661"/>
      <c r="CZ17" s="662">
        <v>10.7</v>
      </c>
      <c r="DA17" s="662"/>
      <c r="DB17" s="662"/>
      <c r="DC17" s="662"/>
      <c r="DD17" s="668" t="s">
        <v>130</v>
      </c>
      <c r="DE17" s="660"/>
      <c r="DF17" s="660"/>
      <c r="DG17" s="660"/>
      <c r="DH17" s="660"/>
      <c r="DI17" s="660"/>
      <c r="DJ17" s="660"/>
      <c r="DK17" s="660"/>
      <c r="DL17" s="660"/>
      <c r="DM17" s="660"/>
      <c r="DN17" s="660"/>
      <c r="DO17" s="660"/>
      <c r="DP17" s="661"/>
      <c r="DQ17" s="668">
        <v>628509</v>
      </c>
      <c r="DR17" s="660"/>
      <c r="DS17" s="660"/>
      <c r="DT17" s="660"/>
      <c r="DU17" s="660"/>
      <c r="DV17" s="660"/>
      <c r="DW17" s="660"/>
      <c r="DX17" s="660"/>
      <c r="DY17" s="660"/>
      <c r="DZ17" s="660"/>
      <c r="EA17" s="660"/>
      <c r="EB17" s="660"/>
      <c r="EC17" s="669"/>
    </row>
    <row r="18" spans="2:133" ht="11.25" customHeight="1">
      <c r="B18" s="656" t="s">
        <v>273</v>
      </c>
      <c r="C18" s="657"/>
      <c r="D18" s="657"/>
      <c r="E18" s="657"/>
      <c r="F18" s="657"/>
      <c r="G18" s="657"/>
      <c r="H18" s="657"/>
      <c r="I18" s="657"/>
      <c r="J18" s="657"/>
      <c r="K18" s="657"/>
      <c r="L18" s="657"/>
      <c r="M18" s="657"/>
      <c r="N18" s="657"/>
      <c r="O18" s="657"/>
      <c r="P18" s="657"/>
      <c r="Q18" s="658"/>
      <c r="R18" s="659">
        <v>904</v>
      </c>
      <c r="S18" s="660"/>
      <c r="T18" s="660"/>
      <c r="U18" s="660"/>
      <c r="V18" s="660"/>
      <c r="W18" s="660"/>
      <c r="X18" s="660"/>
      <c r="Y18" s="661"/>
      <c r="Z18" s="662">
        <v>0</v>
      </c>
      <c r="AA18" s="662"/>
      <c r="AB18" s="662"/>
      <c r="AC18" s="662"/>
      <c r="AD18" s="663">
        <v>904</v>
      </c>
      <c r="AE18" s="663"/>
      <c r="AF18" s="663"/>
      <c r="AG18" s="663"/>
      <c r="AH18" s="663"/>
      <c r="AI18" s="663"/>
      <c r="AJ18" s="663"/>
      <c r="AK18" s="663"/>
      <c r="AL18" s="664">
        <v>0</v>
      </c>
      <c r="AM18" s="665"/>
      <c r="AN18" s="665"/>
      <c r="AO18" s="666"/>
      <c r="AP18" s="656" t="s">
        <v>274</v>
      </c>
      <c r="AQ18" s="657"/>
      <c r="AR18" s="657"/>
      <c r="AS18" s="657"/>
      <c r="AT18" s="657"/>
      <c r="AU18" s="657"/>
      <c r="AV18" s="657"/>
      <c r="AW18" s="657"/>
      <c r="AX18" s="657"/>
      <c r="AY18" s="657"/>
      <c r="AZ18" s="657"/>
      <c r="BA18" s="657"/>
      <c r="BB18" s="657"/>
      <c r="BC18" s="657"/>
      <c r="BD18" s="657"/>
      <c r="BE18" s="657"/>
      <c r="BF18" s="658"/>
      <c r="BG18" s="659" t="s">
        <v>244</v>
      </c>
      <c r="BH18" s="660"/>
      <c r="BI18" s="660"/>
      <c r="BJ18" s="660"/>
      <c r="BK18" s="660"/>
      <c r="BL18" s="660"/>
      <c r="BM18" s="660"/>
      <c r="BN18" s="661"/>
      <c r="BO18" s="662" t="s">
        <v>130</v>
      </c>
      <c r="BP18" s="662"/>
      <c r="BQ18" s="662"/>
      <c r="BR18" s="662"/>
      <c r="BS18" s="663" t="s">
        <v>244</v>
      </c>
      <c r="BT18" s="663"/>
      <c r="BU18" s="663"/>
      <c r="BV18" s="663"/>
      <c r="BW18" s="663"/>
      <c r="BX18" s="663"/>
      <c r="BY18" s="663"/>
      <c r="BZ18" s="663"/>
      <c r="CA18" s="663"/>
      <c r="CB18" s="667"/>
      <c r="CD18" s="656" t="s">
        <v>275</v>
      </c>
      <c r="CE18" s="657"/>
      <c r="CF18" s="657"/>
      <c r="CG18" s="657"/>
      <c r="CH18" s="657"/>
      <c r="CI18" s="657"/>
      <c r="CJ18" s="657"/>
      <c r="CK18" s="657"/>
      <c r="CL18" s="657"/>
      <c r="CM18" s="657"/>
      <c r="CN18" s="657"/>
      <c r="CO18" s="657"/>
      <c r="CP18" s="657"/>
      <c r="CQ18" s="658"/>
      <c r="CR18" s="659" t="s">
        <v>244</v>
      </c>
      <c r="CS18" s="660"/>
      <c r="CT18" s="660"/>
      <c r="CU18" s="660"/>
      <c r="CV18" s="660"/>
      <c r="CW18" s="660"/>
      <c r="CX18" s="660"/>
      <c r="CY18" s="661"/>
      <c r="CZ18" s="662" t="s">
        <v>244</v>
      </c>
      <c r="DA18" s="662"/>
      <c r="DB18" s="662"/>
      <c r="DC18" s="662"/>
      <c r="DD18" s="668" t="s">
        <v>130</v>
      </c>
      <c r="DE18" s="660"/>
      <c r="DF18" s="660"/>
      <c r="DG18" s="660"/>
      <c r="DH18" s="660"/>
      <c r="DI18" s="660"/>
      <c r="DJ18" s="660"/>
      <c r="DK18" s="660"/>
      <c r="DL18" s="660"/>
      <c r="DM18" s="660"/>
      <c r="DN18" s="660"/>
      <c r="DO18" s="660"/>
      <c r="DP18" s="661"/>
      <c r="DQ18" s="668" t="s">
        <v>244</v>
      </c>
      <c r="DR18" s="660"/>
      <c r="DS18" s="660"/>
      <c r="DT18" s="660"/>
      <c r="DU18" s="660"/>
      <c r="DV18" s="660"/>
      <c r="DW18" s="660"/>
      <c r="DX18" s="660"/>
      <c r="DY18" s="660"/>
      <c r="DZ18" s="660"/>
      <c r="EA18" s="660"/>
      <c r="EB18" s="660"/>
      <c r="EC18" s="669"/>
    </row>
    <row r="19" spans="2:133" ht="11.25" customHeight="1">
      <c r="B19" s="656" t="s">
        <v>276</v>
      </c>
      <c r="C19" s="657"/>
      <c r="D19" s="657"/>
      <c r="E19" s="657"/>
      <c r="F19" s="657"/>
      <c r="G19" s="657"/>
      <c r="H19" s="657"/>
      <c r="I19" s="657"/>
      <c r="J19" s="657"/>
      <c r="K19" s="657"/>
      <c r="L19" s="657"/>
      <c r="M19" s="657"/>
      <c r="N19" s="657"/>
      <c r="O19" s="657"/>
      <c r="P19" s="657"/>
      <c r="Q19" s="658"/>
      <c r="R19" s="659">
        <v>904</v>
      </c>
      <c r="S19" s="660"/>
      <c r="T19" s="660"/>
      <c r="U19" s="660"/>
      <c r="V19" s="660"/>
      <c r="W19" s="660"/>
      <c r="X19" s="660"/>
      <c r="Y19" s="661"/>
      <c r="Z19" s="662">
        <v>0</v>
      </c>
      <c r="AA19" s="662"/>
      <c r="AB19" s="662"/>
      <c r="AC19" s="662"/>
      <c r="AD19" s="663">
        <v>904</v>
      </c>
      <c r="AE19" s="663"/>
      <c r="AF19" s="663"/>
      <c r="AG19" s="663"/>
      <c r="AH19" s="663"/>
      <c r="AI19" s="663"/>
      <c r="AJ19" s="663"/>
      <c r="AK19" s="663"/>
      <c r="AL19" s="664">
        <v>0</v>
      </c>
      <c r="AM19" s="665"/>
      <c r="AN19" s="665"/>
      <c r="AO19" s="666"/>
      <c r="AP19" s="656" t="s">
        <v>277</v>
      </c>
      <c r="AQ19" s="657"/>
      <c r="AR19" s="657"/>
      <c r="AS19" s="657"/>
      <c r="AT19" s="657"/>
      <c r="AU19" s="657"/>
      <c r="AV19" s="657"/>
      <c r="AW19" s="657"/>
      <c r="AX19" s="657"/>
      <c r="AY19" s="657"/>
      <c r="AZ19" s="657"/>
      <c r="BA19" s="657"/>
      <c r="BB19" s="657"/>
      <c r="BC19" s="657"/>
      <c r="BD19" s="657"/>
      <c r="BE19" s="657"/>
      <c r="BF19" s="658"/>
      <c r="BG19" s="659" t="s">
        <v>130</v>
      </c>
      <c r="BH19" s="660"/>
      <c r="BI19" s="660"/>
      <c r="BJ19" s="660"/>
      <c r="BK19" s="660"/>
      <c r="BL19" s="660"/>
      <c r="BM19" s="660"/>
      <c r="BN19" s="661"/>
      <c r="BO19" s="662" t="s">
        <v>244</v>
      </c>
      <c r="BP19" s="662"/>
      <c r="BQ19" s="662"/>
      <c r="BR19" s="662"/>
      <c r="BS19" s="663" t="s">
        <v>244</v>
      </c>
      <c r="BT19" s="663"/>
      <c r="BU19" s="663"/>
      <c r="BV19" s="663"/>
      <c r="BW19" s="663"/>
      <c r="BX19" s="663"/>
      <c r="BY19" s="663"/>
      <c r="BZ19" s="663"/>
      <c r="CA19" s="663"/>
      <c r="CB19" s="667"/>
      <c r="CD19" s="656" t="s">
        <v>278</v>
      </c>
      <c r="CE19" s="657"/>
      <c r="CF19" s="657"/>
      <c r="CG19" s="657"/>
      <c r="CH19" s="657"/>
      <c r="CI19" s="657"/>
      <c r="CJ19" s="657"/>
      <c r="CK19" s="657"/>
      <c r="CL19" s="657"/>
      <c r="CM19" s="657"/>
      <c r="CN19" s="657"/>
      <c r="CO19" s="657"/>
      <c r="CP19" s="657"/>
      <c r="CQ19" s="658"/>
      <c r="CR19" s="659" t="s">
        <v>244</v>
      </c>
      <c r="CS19" s="660"/>
      <c r="CT19" s="660"/>
      <c r="CU19" s="660"/>
      <c r="CV19" s="660"/>
      <c r="CW19" s="660"/>
      <c r="CX19" s="660"/>
      <c r="CY19" s="661"/>
      <c r="CZ19" s="662" t="s">
        <v>244</v>
      </c>
      <c r="DA19" s="662"/>
      <c r="DB19" s="662"/>
      <c r="DC19" s="662"/>
      <c r="DD19" s="668" t="s">
        <v>130</v>
      </c>
      <c r="DE19" s="660"/>
      <c r="DF19" s="660"/>
      <c r="DG19" s="660"/>
      <c r="DH19" s="660"/>
      <c r="DI19" s="660"/>
      <c r="DJ19" s="660"/>
      <c r="DK19" s="660"/>
      <c r="DL19" s="660"/>
      <c r="DM19" s="660"/>
      <c r="DN19" s="660"/>
      <c r="DO19" s="660"/>
      <c r="DP19" s="661"/>
      <c r="DQ19" s="668" t="s">
        <v>244</v>
      </c>
      <c r="DR19" s="660"/>
      <c r="DS19" s="660"/>
      <c r="DT19" s="660"/>
      <c r="DU19" s="660"/>
      <c r="DV19" s="660"/>
      <c r="DW19" s="660"/>
      <c r="DX19" s="660"/>
      <c r="DY19" s="660"/>
      <c r="DZ19" s="660"/>
      <c r="EA19" s="660"/>
      <c r="EB19" s="660"/>
      <c r="EC19" s="669"/>
    </row>
    <row r="20" spans="2:133" ht="11.25" customHeight="1">
      <c r="B20" s="672" t="s">
        <v>279</v>
      </c>
      <c r="C20" s="673"/>
      <c r="D20" s="673"/>
      <c r="E20" s="673"/>
      <c r="F20" s="673"/>
      <c r="G20" s="673"/>
      <c r="H20" s="673"/>
      <c r="I20" s="673"/>
      <c r="J20" s="673"/>
      <c r="K20" s="673"/>
      <c r="L20" s="673"/>
      <c r="M20" s="673"/>
      <c r="N20" s="673"/>
      <c r="O20" s="673"/>
      <c r="P20" s="673"/>
      <c r="Q20" s="674"/>
      <c r="R20" s="659" t="s">
        <v>130</v>
      </c>
      <c r="S20" s="660"/>
      <c r="T20" s="660"/>
      <c r="U20" s="660"/>
      <c r="V20" s="660"/>
      <c r="W20" s="660"/>
      <c r="X20" s="660"/>
      <c r="Y20" s="661"/>
      <c r="Z20" s="662" t="s">
        <v>244</v>
      </c>
      <c r="AA20" s="662"/>
      <c r="AB20" s="662"/>
      <c r="AC20" s="662"/>
      <c r="AD20" s="663" t="s">
        <v>244</v>
      </c>
      <c r="AE20" s="663"/>
      <c r="AF20" s="663"/>
      <c r="AG20" s="663"/>
      <c r="AH20" s="663"/>
      <c r="AI20" s="663"/>
      <c r="AJ20" s="663"/>
      <c r="AK20" s="663"/>
      <c r="AL20" s="664" t="s">
        <v>244</v>
      </c>
      <c r="AM20" s="665"/>
      <c r="AN20" s="665"/>
      <c r="AO20" s="666"/>
      <c r="AP20" s="656" t="s">
        <v>280</v>
      </c>
      <c r="AQ20" s="657"/>
      <c r="AR20" s="657"/>
      <c r="AS20" s="657"/>
      <c r="AT20" s="657"/>
      <c r="AU20" s="657"/>
      <c r="AV20" s="657"/>
      <c r="AW20" s="657"/>
      <c r="AX20" s="657"/>
      <c r="AY20" s="657"/>
      <c r="AZ20" s="657"/>
      <c r="BA20" s="657"/>
      <c r="BB20" s="657"/>
      <c r="BC20" s="657"/>
      <c r="BD20" s="657"/>
      <c r="BE20" s="657"/>
      <c r="BF20" s="658"/>
      <c r="BG20" s="659" t="s">
        <v>130</v>
      </c>
      <c r="BH20" s="660"/>
      <c r="BI20" s="660"/>
      <c r="BJ20" s="660"/>
      <c r="BK20" s="660"/>
      <c r="BL20" s="660"/>
      <c r="BM20" s="660"/>
      <c r="BN20" s="661"/>
      <c r="BO20" s="662" t="s">
        <v>244</v>
      </c>
      <c r="BP20" s="662"/>
      <c r="BQ20" s="662"/>
      <c r="BR20" s="662"/>
      <c r="BS20" s="663" t="s">
        <v>130</v>
      </c>
      <c r="BT20" s="663"/>
      <c r="BU20" s="663"/>
      <c r="BV20" s="663"/>
      <c r="BW20" s="663"/>
      <c r="BX20" s="663"/>
      <c r="BY20" s="663"/>
      <c r="BZ20" s="663"/>
      <c r="CA20" s="663"/>
      <c r="CB20" s="667"/>
      <c r="CD20" s="656" t="s">
        <v>281</v>
      </c>
      <c r="CE20" s="657"/>
      <c r="CF20" s="657"/>
      <c r="CG20" s="657"/>
      <c r="CH20" s="657"/>
      <c r="CI20" s="657"/>
      <c r="CJ20" s="657"/>
      <c r="CK20" s="657"/>
      <c r="CL20" s="657"/>
      <c r="CM20" s="657"/>
      <c r="CN20" s="657"/>
      <c r="CO20" s="657"/>
      <c r="CP20" s="657"/>
      <c r="CQ20" s="658"/>
      <c r="CR20" s="659">
        <v>5893042</v>
      </c>
      <c r="CS20" s="660"/>
      <c r="CT20" s="660"/>
      <c r="CU20" s="660"/>
      <c r="CV20" s="660"/>
      <c r="CW20" s="660"/>
      <c r="CX20" s="660"/>
      <c r="CY20" s="661"/>
      <c r="CZ20" s="662">
        <v>100</v>
      </c>
      <c r="DA20" s="662"/>
      <c r="DB20" s="662"/>
      <c r="DC20" s="662"/>
      <c r="DD20" s="668">
        <v>1325147</v>
      </c>
      <c r="DE20" s="660"/>
      <c r="DF20" s="660"/>
      <c r="DG20" s="660"/>
      <c r="DH20" s="660"/>
      <c r="DI20" s="660"/>
      <c r="DJ20" s="660"/>
      <c r="DK20" s="660"/>
      <c r="DL20" s="660"/>
      <c r="DM20" s="660"/>
      <c r="DN20" s="660"/>
      <c r="DO20" s="660"/>
      <c r="DP20" s="661"/>
      <c r="DQ20" s="668">
        <v>3375639</v>
      </c>
      <c r="DR20" s="660"/>
      <c r="DS20" s="660"/>
      <c r="DT20" s="660"/>
      <c r="DU20" s="660"/>
      <c r="DV20" s="660"/>
      <c r="DW20" s="660"/>
      <c r="DX20" s="660"/>
      <c r="DY20" s="660"/>
      <c r="DZ20" s="660"/>
      <c r="EA20" s="660"/>
      <c r="EB20" s="660"/>
      <c r="EC20" s="669"/>
    </row>
    <row r="21" spans="2:133" ht="11.25" customHeight="1">
      <c r="B21" s="656" t="s">
        <v>282</v>
      </c>
      <c r="C21" s="657"/>
      <c r="D21" s="657"/>
      <c r="E21" s="657"/>
      <c r="F21" s="657"/>
      <c r="G21" s="657"/>
      <c r="H21" s="657"/>
      <c r="I21" s="657"/>
      <c r="J21" s="657"/>
      <c r="K21" s="657"/>
      <c r="L21" s="657"/>
      <c r="M21" s="657"/>
      <c r="N21" s="657"/>
      <c r="O21" s="657"/>
      <c r="P21" s="657"/>
      <c r="Q21" s="658"/>
      <c r="R21" s="659">
        <v>2677731</v>
      </c>
      <c r="S21" s="660"/>
      <c r="T21" s="660"/>
      <c r="U21" s="660"/>
      <c r="V21" s="660"/>
      <c r="W21" s="660"/>
      <c r="X21" s="660"/>
      <c r="Y21" s="661"/>
      <c r="Z21" s="662">
        <v>43.7</v>
      </c>
      <c r="AA21" s="662"/>
      <c r="AB21" s="662"/>
      <c r="AC21" s="662"/>
      <c r="AD21" s="663">
        <v>2493526</v>
      </c>
      <c r="AE21" s="663"/>
      <c r="AF21" s="663"/>
      <c r="AG21" s="663"/>
      <c r="AH21" s="663"/>
      <c r="AI21" s="663"/>
      <c r="AJ21" s="663"/>
      <c r="AK21" s="663"/>
      <c r="AL21" s="664">
        <v>81.400000000000006</v>
      </c>
      <c r="AM21" s="665"/>
      <c r="AN21" s="665"/>
      <c r="AO21" s="666"/>
      <c r="AP21" s="656" t="s">
        <v>283</v>
      </c>
      <c r="AQ21" s="675"/>
      <c r="AR21" s="675"/>
      <c r="AS21" s="675"/>
      <c r="AT21" s="675"/>
      <c r="AU21" s="675"/>
      <c r="AV21" s="675"/>
      <c r="AW21" s="675"/>
      <c r="AX21" s="675"/>
      <c r="AY21" s="675"/>
      <c r="AZ21" s="675"/>
      <c r="BA21" s="675"/>
      <c r="BB21" s="675"/>
      <c r="BC21" s="675"/>
      <c r="BD21" s="675"/>
      <c r="BE21" s="675"/>
      <c r="BF21" s="676"/>
      <c r="BG21" s="659" t="s">
        <v>130</v>
      </c>
      <c r="BH21" s="660"/>
      <c r="BI21" s="660"/>
      <c r="BJ21" s="660"/>
      <c r="BK21" s="660"/>
      <c r="BL21" s="660"/>
      <c r="BM21" s="660"/>
      <c r="BN21" s="661"/>
      <c r="BO21" s="662" t="s">
        <v>130</v>
      </c>
      <c r="BP21" s="662"/>
      <c r="BQ21" s="662"/>
      <c r="BR21" s="662"/>
      <c r="BS21" s="663" t="s">
        <v>130</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c r="B22" s="656" t="s">
        <v>284</v>
      </c>
      <c r="C22" s="657"/>
      <c r="D22" s="657"/>
      <c r="E22" s="657"/>
      <c r="F22" s="657"/>
      <c r="G22" s="657"/>
      <c r="H22" s="657"/>
      <c r="I22" s="657"/>
      <c r="J22" s="657"/>
      <c r="K22" s="657"/>
      <c r="L22" s="657"/>
      <c r="M22" s="657"/>
      <c r="N22" s="657"/>
      <c r="O22" s="657"/>
      <c r="P22" s="657"/>
      <c r="Q22" s="658"/>
      <c r="R22" s="659">
        <v>2493526</v>
      </c>
      <c r="S22" s="660"/>
      <c r="T22" s="660"/>
      <c r="U22" s="660"/>
      <c r="V22" s="660"/>
      <c r="W22" s="660"/>
      <c r="X22" s="660"/>
      <c r="Y22" s="661"/>
      <c r="Z22" s="662">
        <v>40.700000000000003</v>
      </c>
      <c r="AA22" s="662"/>
      <c r="AB22" s="662"/>
      <c r="AC22" s="662"/>
      <c r="AD22" s="663">
        <v>2493526</v>
      </c>
      <c r="AE22" s="663"/>
      <c r="AF22" s="663"/>
      <c r="AG22" s="663"/>
      <c r="AH22" s="663"/>
      <c r="AI22" s="663"/>
      <c r="AJ22" s="663"/>
      <c r="AK22" s="663"/>
      <c r="AL22" s="664">
        <v>81.400000000000006</v>
      </c>
      <c r="AM22" s="665"/>
      <c r="AN22" s="665"/>
      <c r="AO22" s="666"/>
      <c r="AP22" s="656" t="s">
        <v>285</v>
      </c>
      <c r="AQ22" s="675"/>
      <c r="AR22" s="675"/>
      <c r="AS22" s="675"/>
      <c r="AT22" s="675"/>
      <c r="AU22" s="675"/>
      <c r="AV22" s="675"/>
      <c r="AW22" s="675"/>
      <c r="AX22" s="675"/>
      <c r="AY22" s="675"/>
      <c r="AZ22" s="675"/>
      <c r="BA22" s="675"/>
      <c r="BB22" s="675"/>
      <c r="BC22" s="675"/>
      <c r="BD22" s="675"/>
      <c r="BE22" s="675"/>
      <c r="BF22" s="676"/>
      <c r="BG22" s="659" t="s">
        <v>130</v>
      </c>
      <c r="BH22" s="660"/>
      <c r="BI22" s="660"/>
      <c r="BJ22" s="660"/>
      <c r="BK22" s="660"/>
      <c r="BL22" s="660"/>
      <c r="BM22" s="660"/>
      <c r="BN22" s="661"/>
      <c r="BO22" s="662" t="s">
        <v>130</v>
      </c>
      <c r="BP22" s="662"/>
      <c r="BQ22" s="662"/>
      <c r="BR22" s="662"/>
      <c r="BS22" s="663" t="s">
        <v>130</v>
      </c>
      <c r="BT22" s="663"/>
      <c r="BU22" s="663"/>
      <c r="BV22" s="663"/>
      <c r="BW22" s="663"/>
      <c r="BX22" s="663"/>
      <c r="BY22" s="663"/>
      <c r="BZ22" s="663"/>
      <c r="CA22" s="663"/>
      <c r="CB22" s="667"/>
      <c r="CD22" s="641" t="s">
        <v>286</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c r="B23" s="656" t="s">
        <v>287</v>
      </c>
      <c r="C23" s="657"/>
      <c r="D23" s="657"/>
      <c r="E23" s="657"/>
      <c r="F23" s="657"/>
      <c r="G23" s="657"/>
      <c r="H23" s="657"/>
      <c r="I23" s="657"/>
      <c r="J23" s="657"/>
      <c r="K23" s="657"/>
      <c r="L23" s="657"/>
      <c r="M23" s="657"/>
      <c r="N23" s="657"/>
      <c r="O23" s="657"/>
      <c r="P23" s="657"/>
      <c r="Q23" s="658"/>
      <c r="R23" s="659">
        <v>184205</v>
      </c>
      <c r="S23" s="660"/>
      <c r="T23" s="660"/>
      <c r="U23" s="660"/>
      <c r="V23" s="660"/>
      <c r="W23" s="660"/>
      <c r="X23" s="660"/>
      <c r="Y23" s="661"/>
      <c r="Z23" s="662">
        <v>3</v>
      </c>
      <c r="AA23" s="662"/>
      <c r="AB23" s="662"/>
      <c r="AC23" s="662"/>
      <c r="AD23" s="663" t="s">
        <v>244</v>
      </c>
      <c r="AE23" s="663"/>
      <c r="AF23" s="663"/>
      <c r="AG23" s="663"/>
      <c r="AH23" s="663"/>
      <c r="AI23" s="663"/>
      <c r="AJ23" s="663"/>
      <c r="AK23" s="663"/>
      <c r="AL23" s="664" t="s">
        <v>130</v>
      </c>
      <c r="AM23" s="665"/>
      <c r="AN23" s="665"/>
      <c r="AO23" s="666"/>
      <c r="AP23" s="656" t="s">
        <v>288</v>
      </c>
      <c r="AQ23" s="675"/>
      <c r="AR23" s="675"/>
      <c r="AS23" s="675"/>
      <c r="AT23" s="675"/>
      <c r="AU23" s="675"/>
      <c r="AV23" s="675"/>
      <c r="AW23" s="675"/>
      <c r="AX23" s="675"/>
      <c r="AY23" s="675"/>
      <c r="AZ23" s="675"/>
      <c r="BA23" s="675"/>
      <c r="BB23" s="675"/>
      <c r="BC23" s="675"/>
      <c r="BD23" s="675"/>
      <c r="BE23" s="675"/>
      <c r="BF23" s="676"/>
      <c r="BG23" s="659" t="s">
        <v>244</v>
      </c>
      <c r="BH23" s="660"/>
      <c r="BI23" s="660"/>
      <c r="BJ23" s="660"/>
      <c r="BK23" s="660"/>
      <c r="BL23" s="660"/>
      <c r="BM23" s="660"/>
      <c r="BN23" s="661"/>
      <c r="BO23" s="662" t="s">
        <v>130</v>
      </c>
      <c r="BP23" s="662"/>
      <c r="BQ23" s="662"/>
      <c r="BR23" s="662"/>
      <c r="BS23" s="663" t="s">
        <v>130</v>
      </c>
      <c r="BT23" s="663"/>
      <c r="BU23" s="663"/>
      <c r="BV23" s="663"/>
      <c r="BW23" s="663"/>
      <c r="BX23" s="663"/>
      <c r="BY23" s="663"/>
      <c r="BZ23" s="663"/>
      <c r="CA23" s="663"/>
      <c r="CB23" s="667"/>
      <c r="CD23" s="641" t="s">
        <v>227</v>
      </c>
      <c r="CE23" s="642"/>
      <c r="CF23" s="642"/>
      <c r="CG23" s="642"/>
      <c r="CH23" s="642"/>
      <c r="CI23" s="642"/>
      <c r="CJ23" s="642"/>
      <c r="CK23" s="642"/>
      <c r="CL23" s="642"/>
      <c r="CM23" s="642"/>
      <c r="CN23" s="642"/>
      <c r="CO23" s="642"/>
      <c r="CP23" s="642"/>
      <c r="CQ23" s="643"/>
      <c r="CR23" s="641" t="s">
        <v>289</v>
      </c>
      <c r="CS23" s="642"/>
      <c r="CT23" s="642"/>
      <c r="CU23" s="642"/>
      <c r="CV23" s="642"/>
      <c r="CW23" s="642"/>
      <c r="CX23" s="642"/>
      <c r="CY23" s="643"/>
      <c r="CZ23" s="641" t="s">
        <v>290</v>
      </c>
      <c r="DA23" s="642"/>
      <c r="DB23" s="642"/>
      <c r="DC23" s="643"/>
      <c r="DD23" s="641" t="s">
        <v>291</v>
      </c>
      <c r="DE23" s="642"/>
      <c r="DF23" s="642"/>
      <c r="DG23" s="642"/>
      <c r="DH23" s="642"/>
      <c r="DI23" s="642"/>
      <c r="DJ23" s="642"/>
      <c r="DK23" s="643"/>
      <c r="DL23" s="686" t="s">
        <v>292</v>
      </c>
      <c r="DM23" s="687"/>
      <c r="DN23" s="687"/>
      <c r="DO23" s="687"/>
      <c r="DP23" s="687"/>
      <c r="DQ23" s="687"/>
      <c r="DR23" s="687"/>
      <c r="DS23" s="687"/>
      <c r="DT23" s="687"/>
      <c r="DU23" s="687"/>
      <c r="DV23" s="688"/>
      <c r="DW23" s="641" t="s">
        <v>293</v>
      </c>
      <c r="DX23" s="642"/>
      <c r="DY23" s="642"/>
      <c r="DZ23" s="642"/>
      <c r="EA23" s="642"/>
      <c r="EB23" s="642"/>
      <c r="EC23" s="643"/>
    </row>
    <row r="24" spans="2:133" ht="11.25" customHeight="1">
      <c r="B24" s="656" t="s">
        <v>294</v>
      </c>
      <c r="C24" s="657"/>
      <c r="D24" s="657"/>
      <c r="E24" s="657"/>
      <c r="F24" s="657"/>
      <c r="G24" s="657"/>
      <c r="H24" s="657"/>
      <c r="I24" s="657"/>
      <c r="J24" s="657"/>
      <c r="K24" s="657"/>
      <c r="L24" s="657"/>
      <c r="M24" s="657"/>
      <c r="N24" s="657"/>
      <c r="O24" s="657"/>
      <c r="P24" s="657"/>
      <c r="Q24" s="658"/>
      <c r="R24" s="659" t="s">
        <v>130</v>
      </c>
      <c r="S24" s="660"/>
      <c r="T24" s="660"/>
      <c r="U24" s="660"/>
      <c r="V24" s="660"/>
      <c r="W24" s="660"/>
      <c r="X24" s="660"/>
      <c r="Y24" s="661"/>
      <c r="Z24" s="662" t="s">
        <v>130</v>
      </c>
      <c r="AA24" s="662"/>
      <c r="AB24" s="662"/>
      <c r="AC24" s="662"/>
      <c r="AD24" s="663" t="s">
        <v>244</v>
      </c>
      <c r="AE24" s="663"/>
      <c r="AF24" s="663"/>
      <c r="AG24" s="663"/>
      <c r="AH24" s="663"/>
      <c r="AI24" s="663"/>
      <c r="AJ24" s="663"/>
      <c r="AK24" s="663"/>
      <c r="AL24" s="664" t="s">
        <v>130</v>
      </c>
      <c r="AM24" s="665"/>
      <c r="AN24" s="665"/>
      <c r="AO24" s="666"/>
      <c r="AP24" s="656" t="s">
        <v>295</v>
      </c>
      <c r="AQ24" s="675"/>
      <c r="AR24" s="675"/>
      <c r="AS24" s="675"/>
      <c r="AT24" s="675"/>
      <c r="AU24" s="675"/>
      <c r="AV24" s="675"/>
      <c r="AW24" s="675"/>
      <c r="AX24" s="675"/>
      <c r="AY24" s="675"/>
      <c r="AZ24" s="675"/>
      <c r="BA24" s="675"/>
      <c r="BB24" s="675"/>
      <c r="BC24" s="675"/>
      <c r="BD24" s="675"/>
      <c r="BE24" s="675"/>
      <c r="BF24" s="676"/>
      <c r="BG24" s="659" t="s">
        <v>130</v>
      </c>
      <c r="BH24" s="660"/>
      <c r="BI24" s="660"/>
      <c r="BJ24" s="660"/>
      <c r="BK24" s="660"/>
      <c r="BL24" s="660"/>
      <c r="BM24" s="660"/>
      <c r="BN24" s="661"/>
      <c r="BO24" s="662" t="s">
        <v>244</v>
      </c>
      <c r="BP24" s="662"/>
      <c r="BQ24" s="662"/>
      <c r="BR24" s="662"/>
      <c r="BS24" s="663" t="s">
        <v>130</v>
      </c>
      <c r="BT24" s="663"/>
      <c r="BU24" s="663"/>
      <c r="BV24" s="663"/>
      <c r="BW24" s="663"/>
      <c r="BX24" s="663"/>
      <c r="BY24" s="663"/>
      <c r="BZ24" s="663"/>
      <c r="CA24" s="663"/>
      <c r="CB24" s="667"/>
      <c r="CD24" s="645" t="s">
        <v>296</v>
      </c>
      <c r="CE24" s="646"/>
      <c r="CF24" s="646"/>
      <c r="CG24" s="646"/>
      <c r="CH24" s="646"/>
      <c r="CI24" s="646"/>
      <c r="CJ24" s="646"/>
      <c r="CK24" s="646"/>
      <c r="CL24" s="646"/>
      <c r="CM24" s="646"/>
      <c r="CN24" s="646"/>
      <c r="CO24" s="646"/>
      <c r="CP24" s="646"/>
      <c r="CQ24" s="647"/>
      <c r="CR24" s="648">
        <v>2082897</v>
      </c>
      <c r="CS24" s="649"/>
      <c r="CT24" s="649"/>
      <c r="CU24" s="649"/>
      <c r="CV24" s="649"/>
      <c r="CW24" s="649"/>
      <c r="CX24" s="649"/>
      <c r="CY24" s="650"/>
      <c r="CZ24" s="653">
        <v>35.299999999999997</v>
      </c>
      <c r="DA24" s="654"/>
      <c r="DB24" s="654"/>
      <c r="DC24" s="670"/>
      <c r="DD24" s="694">
        <v>1640637</v>
      </c>
      <c r="DE24" s="649"/>
      <c r="DF24" s="649"/>
      <c r="DG24" s="649"/>
      <c r="DH24" s="649"/>
      <c r="DI24" s="649"/>
      <c r="DJ24" s="649"/>
      <c r="DK24" s="650"/>
      <c r="DL24" s="694">
        <v>1629526</v>
      </c>
      <c r="DM24" s="649"/>
      <c r="DN24" s="649"/>
      <c r="DO24" s="649"/>
      <c r="DP24" s="649"/>
      <c r="DQ24" s="649"/>
      <c r="DR24" s="649"/>
      <c r="DS24" s="649"/>
      <c r="DT24" s="649"/>
      <c r="DU24" s="649"/>
      <c r="DV24" s="650"/>
      <c r="DW24" s="653">
        <v>52.8</v>
      </c>
      <c r="DX24" s="654"/>
      <c r="DY24" s="654"/>
      <c r="DZ24" s="654"/>
      <c r="EA24" s="654"/>
      <c r="EB24" s="654"/>
      <c r="EC24" s="655"/>
    </row>
    <row r="25" spans="2:133" ht="11.25" customHeight="1">
      <c r="B25" s="656" t="s">
        <v>297</v>
      </c>
      <c r="C25" s="657"/>
      <c r="D25" s="657"/>
      <c r="E25" s="657"/>
      <c r="F25" s="657"/>
      <c r="G25" s="657"/>
      <c r="H25" s="657"/>
      <c r="I25" s="657"/>
      <c r="J25" s="657"/>
      <c r="K25" s="657"/>
      <c r="L25" s="657"/>
      <c r="M25" s="657"/>
      <c r="N25" s="657"/>
      <c r="O25" s="657"/>
      <c r="P25" s="657"/>
      <c r="Q25" s="658"/>
      <c r="R25" s="659">
        <v>3230280</v>
      </c>
      <c r="S25" s="660"/>
      <c r="T25" s="660"/>
      <c r="U25" s="660"/>
      <c r="V25" s="660"/>
      <c r="W25" s="660"/>
      <c r="X25" s="660"/>
      <c r="Y25" s="661"/>
      <c r="Z25" s="662">
        <v>52.7</v>
      </c>
      <c r="AA25" s="662"/>
      <c r="AB25" s="662"/>
      <c r="AC25" s="662"/>
      <c r="AD25" s="663">
        <v>3046075</v>
      </c>
      <c r="AE25" s="663"/>
      <c r="AF25" s="663"/>
      <c r="AG25" s="663"/>
      <c r="AH25" s="663"/>
      <c r="AI25" s="663"/>
      <c r="AJ25" s="663"/>
      <c r="AK25" s="663"/>
      <c r="AL25" s="664">
        <v>99.4</v>
      </c>
      <c r="AM25" s="665"/>
      <c r="AN25" s="665"/>
      <c r="AO25" s="666"/>
      <c r="AP25" s="656" t="s">
        <v>298</v>
      </c>
      <c r="AQ25" s="675"/>
      <c r="AR25" s="675"/>
      <c r="AS25" s="675"/>
      <c r="AT25" s="675"/>
      <c r="AU25" s="675"/>
      <c r="AV25" s="675"/>
      <c r="AW25" s="675"/>
      <c r="AX25" s="675"/>
      <c r="AY25" s="675"/>
      <c r="AZ25" s="675"/>
      <c r="BA25" s="675"/>
      <c r="BB25" s="675"/>
      <c r="BC25" s="675"/>
      <c r="BD25" s="675"/>
      <c r="BE25" s="675"/>
      <c r="BF25" s="676"/>
      <c r="BG25" s="659" t="s">
        <v>130</v>
      </c>
      <c r="BH25" s="660"/>
      <c r="BI25" s="660"/>
      <c r="BJ25" s="660"/>
      <c r="BK25" s="660"/>
      <c r="BL25" s="660"/>
      <c r="BM25" s="660"/>
      <c r="BN25" s="661"/>
      <c r="BO25" s="662" t="s">
        <v>244</v>
      </c>
      <c r="BP25" s="662"/>
      <c r="BQ25" s="662"/>
      <c r="BR25" s="662"/>
      <c r="BS25" s="663" t="s">
        <v>244</v>
      </c>
      <c r="BT25" s="663"/>
      <c r="BU25" s="663"/>
      <c r="BV25" s="663"/>
      <c r="BW25" s="663"/>
      <c r="BX25" s="663"/>
      <c r="BY25" s="663"/>
      <c r="BZ25" s="663"/>
      <c r="CA25" s="663"/>
      <c r="CB25" s="667"/>
      <c r="CD25" s="656" t="s">
        <v>299</v>
      </c>
      <c r="CE25" s="657"/>
      <c r="CF25" s="657"/>
      <c r="CG25" s="657"/>
      <c r="CH25" s="657"/>
      <c r="CI25" s="657"/>
      <c r="CJ25" s="657"/>
      <c r="CK25" s="657"/>
      <c r="CL25" s="657"/>
      <c r="CM25" s="657"/>
      <c r="CN25" s="657"/>
      <c r="CO25" s="657"/>
      <c r="CP25" s="657"/>
      <c r="CQ25" s="658"/>
      <c r="CR25" s="659">
        <v>1030275</v>
      </c>
      <c r="CS25" s="691"/>
      <c r="CT25" s="691"/>
      <c r="CU25" s="691"/>
      <c r="CV25" s="691"/>
      <c r="CW25" s="691"/>
      <c r="CX25" s="691"/>
      <c r="CY25" s="692"/>
      <c r="CZ25" s="664">
        <v>17.5</v>
      </c>
      <c r="DA25" s="689"/>
      <c r="DB25" s="689"/>
      <c r="DC25" s="693"/>
      <c r="DD25" s="668">
        <v>895691</v>
      </c>
      <c r="DE25" s="691"/>
      <c r="DF25" s="691"/>
      <c r="DG25" s="691"/>
      <c r="DH25" s="691"/>
      <c r="DI25" s="691"/>
      <c r="DJ25" s="691"/>
      <c r="DK25" s="692"/>
      <c r="DL25" s="668">
        <v>887814</v>
      </c>
      <c r="DM25" s="691"/>
      <c r="DN25" s="691"/>
      <c r="DO25" s="691"/>
      <c r="DP25" s="691"/>
      <c r="DQ25" s="691"/>
      <c r="DR25" s="691"/>
      <c r="DS25" s="691"/>
      <c r="DT25" s="691"/>
      <c r="DU25" s="691"/>
      <c r="DV25" s="692"/>
      <c r="DW25" s="664">
        <v>28.8</v>
      </c>
      <c r="DX25" s="689"/>
      <c r="DY25" s="689"/>
      <c r="DZ25" s="689"/>
      <c r="EA25" s="689"/>
      <c r="EB25" s="689"/>
      <c r="EC25" s="690"/>
    </row>
    <row r="26" spans="2:133" ht="11.25" customHeight="1">
      <c r="B26" s="656" t="s">
        <v>300</v>
      </c>
      <c r="C26" s="657"/>
      <c r="D26" s="657"/>
      <c r="E26" s="657"/>
      <c r="F26" s="657"/>
      <c r="G26" s="657"/>
      <c r="H26" s="657"/>
      <c r="I26" s="657"/>
      <c r="J26" s="657"/>
      <c r="K26" s="657"/>
      <c r="L26" s="657"/>
      <c r="M26" s="657"/>
      <c r="N26" s="657"/>
      <c r="O26" s="657"/>
      <c r="P26" s="657"/>
      <c r="Q26" s="658"/>
      <c r="R26" s="659">
        <v>593</v>
      </c>
      <c r="S26" s="660"/>
      <c r="T26" s="660"/>
      <c r="U26" s="660"/>
      <c r="V26" s="660"/>
      <c r="W26" s="660"/>
      <c r="X26" s="660"/>
      <c r="Y26" s="661"/>
      <c r="Z26" s="662">
        <v>0</v>
      </c>
      <c r="AA26" s="662"/>
      <c r="AB26" s="662"/>
      <c r="AC26" s="662"/>
      <c r="AD26" s="663">
        <v>593</v>
      </c>
      <c r="AE26" s="663"/>
      <c r="AF26" s="663"/>
      <c r="AG26" s="663"/>
      <c r="AH26" s="663"/>
      <c r="AI26" s="663"/>
      <c r="AJ26" s="663"/>
      <c r="AK26" s="663"/>
      <c r="AL26" s="664">
        <v>0</v>
      </c>
      <c r="AM26" s="665"/>
      <c r="AN26" s="665"/>
      <c r="AO26" s="666"/>
      <c r="AP26" s="656" t="s">
        <v>301</v>
      </c>
      <c r="AQ26" s="675"/>
      <c r="AR26" s="675"/>
      <c r="AS26" s="675"/>
      <c r="AT26" s="675"/>
      <c r="AU26" s="675"/>
      <c r="AV26" s="675"/>
      <c r="AW26" s="675"/>
      <c r="AX26" s="675"/>
      <c r="AY26" s="675"/>
      <c r="AZ26" s="675"/>
      <c r="BA26" s="675"/>
      <c r="BB26" s="675"/>
      <c r="BC26" s="675"/>
      <c r="BD26" s="675"/>
      <c r="BE26" s="675"/>
      <c r="BF26" s="676"/>
      <c r="BG26" s="659" t="s">
        <v>244</v>
      </c>
      <c r="BH26" s="660"/>
      <c r="BI26" s="660"/>
      <c r="BJ26" s="660"/>
      <c r="BK26" s="660"/>
      <c r="BL26" s="660"/>
      <c r="BM26" s="660"/>
      <c r="BN26" s="661"/>
      <c r="BO26" s="662" t="s">
        <v>244</v>
      </c>
      <c r="BP26" s="662"/>
      <c r="BQ26" s="662"/>
      <c r="BR26" s="662"/>
      <c r="BS26" s="663" t="s">
        <v>130</v>
      </c>
      <c r="BT26" s="663"/>
      <c r="BU26" s="663"/>
      <c r="BV26" s="663"/>
      <c r="BW26" s="663"/>
      <c r="BX26" s="663"/>
      <c r="BY26" s="663"/>
      <c r="BZ26" s="663"/>
      <c r="CA26" s="663"/>
      <c r="CB26" s="667"/>
      <c r="CD26" s="656" t="s">
        <v>302</v>
      </c>
      <c r="CE26" s="657"/>
      <c r="CF26" s="657"/>
      <c r="CG26" s="657"/>
      <c r="CH26" s="657"/>
      <c r="CI26" s="657"/>
      <c r="CJ26" s="657"/>
      <c r="CK26" s="657"/>
      <c r="CL26" s="657"/>
      <c r="CM26" s="657"/>
      <c r="CN26" s="657"/>
      <c r="CO26" s="657"/>
      <c r="CP26" s="657"/>
      <c r="CQ26" s="658"/>
      <c r="CR26" s="659">
        <v>457159</v>
      </c>
      <c r="CS26" s="660"/>
      <c r="CT26" s="660"/>
      <c r="CU26" s="660"/>
      <c r="CV26" s="660"/>
      <c r="CW26" s="660"/>
      <c r="CX26" s="660"/>
      <c r="CY26" s="661"/>
      <c r="CZ26" s="664">
        <v>7.8</v>
      </c>
      <c r="DA26" s="689"/>
      <c r="DB26" s="689"/>
      <c r="DC26" s="693"/>
      <c r="DD26" s="668">
        <v>405048</v>
      </c>
      <c r="DE26" s="660"/>
      <c r="DF26" s="660"/>
      <c r="DG26" s="660"/>
      <c r="DH26" s="660"/>
      <c r="DI26" s="660"/>
      <c r="DJ26" s="660"/>
      <c r="DK26" s="661"/>
      <c r="DL26" s="668" t="s">
        <v>130</v>
      </c>
      <c r="DM26" s="660"/>
      <c r="DN26" s="660"/>
      <c r="DO26" s="660"/>
      <c r="DP26" s="660"/>
      <c r="DQ26" s="660"/>
      <c r="DR26" s="660"/>
      <c r="DS26" s="660"/>
      <c r="DT26" s="660"/>
      <c r="DU26" s="660"/>
      <c r="DV26" s="661"/>
      <c r="DW26" s="664" t="s">
        <v>244</v>
      </c>
      <c r="DX26" s="689"/>
      <c r="DY26" s="689"/>
      <c r="DZ26" s="689"/>
      <c r="EA26" s="689"/>
      <c r="EB26" s="689"/>
      <c r="EC26" s="690"/>
    </row>
    <row r="27" spans="2:133" ht="11.25" customHeight="1">
      <c r="B27" s="656" t="s">
        <v>303</v>
      </c>
      <c r="C27" s="657"/>
      <c r="D27" s="657"/>
      <c r="E27" s="657"/>
      <c r="F27" s="657"/>
      <c r="G27" s="657"/>
      <c r="H27" s="657"/>
      <c r="I27" s="657"/>
      <c r="J27" s="657"/>
      <c r="K27" s="657"/>
      <c r="L27" s="657"/>
      <c r="M27" s="657"/>
      <c r="N27" s="657"/>
      <c r="O27" s="657"/>
      <c r="P27" s="657"/>
      <c r="Q27" s="658"/>
      <c r="R27" s="659">
        <v>12223</v>
      </c>
      <c r="S27" s="660"/>
      <c r="T27" s="660"/>
      <c r="U27" s="660"/>
      <c r="V27" s="660"/>
      <c r="W27" s="660"/>
      <c r="X27" s="660"/>
      <c r="Y27" s="661"/>
      <c r="Z27" s="662">
        <v>0.2</v>
      </c>
      <c r="AA27" s="662"/>
      <c r="AB27" s="662"/>
      <c r="AC27" s="662"/>
      <c r="AD27" s="663" t="s">
        <v>130</v>
      </c>
      <c r="AE27" s="663"/>
      <c r="AF27" s="663"/>
      <c r="AG27" s="663"/>
      <c r="AH27" s="663"/>
      <c r="AI27" s="663"/>
      <c r="AJ27" s="663"/>
      <c r="AK27" s="663"/>
      <c r="AL27" s="664" t="s">
        <v>244</v>
      </c>
      <c r="AM27" s="665"/>
      <c r="AN27" s="665"/>
      <c r="AO27" s="666"/>
      <c r="AP27" s="656" t="s">
        <v>304</v>
      </c>
      <c r="AQ27" s="657"/>
      <c r="AR27" s="657"/>
      <c r="AS27" s="657"/>
      <c r="AT27" s="657"/>
      <c r="AU27" s="657"/>
      <c r="AV27" s="657"/>
      <c r="AW27" s="657"/>
      <c r="AX27" s="657"/>
      <c r="AY27" s="657"/>
      <c r="AZ27" s="657"/>
      <c r="BA27" s="657"/>
      <c r="BB27" s="657"/>
      <c r="BC27" s="657"/>
      <c r="BD27" s="657"/>
      <c r="BE27" s="657"/>
      <c r="BF27" s="658"/>
      <c r="BG27" s="659">
        <v>380240</v>
      </c>
      <c r="BH27" s="660"/>
      <c r="BI27" s="660"/>
      <c r="BJ27" s="660"/>
      <c r="BK27" s="660"/>
      <c r="BL27" s="660"/>
      <c r="BM27" s="660"/>
      <c r="BN27" s="661"/>
      <c r="BO27" s="662">
        <v>100</v>
      </c>
      <c r="BP27" s="662"/>
      <c r="BQ27" s="662"/>
      <c r="BR27" s="662"/>
      <c r="BS27" s="663" t="s">
        <v>130</v>
      </c>
      <c r="BT27" s="663"/>
      <c r="BU27" s="663"/>
      <c r="BV27" s="663"/>
      <c r="BW27" s="663"/>
      <c r="BX27" s="663"/>
      <c r="BY27" s="663"/>
      <c r="BZ27" s="663"/>
      <c r="CA27" s="663"/>
      <c r="CB27" s="667"/>
      <c r="CD27" s="656" t="s">
        <v>305</v>
      </c>
      <c r="CE27" s="657"/>
      <c r="CF27" s="657"/>
      <c r="CG27" s="657"/>
      <c r="CH27" s="657"/>
      <c r="CI27" s="657"/>
      <c r="CJ27" s="657"/>
      <c r="CK27" s="657"/>
      <c r="CL27" s="657"/>
      <c r="CM27" s="657"/>
      <c r="CN27" s="657"/>
      <c r="CO27" s="657"/>
      <c r="CP27" s="657"/>
      <c r="CQ27" s="658"/>
      <c r="CR27" s="659">
        <v>419141</v>
      </c>
      <c r="CS27" s="691"/>
      <c r="CT27" s="691"/>
      <c r="CU27" s="691"/>
      <c r="CV27" s="691"/>
      <c r="CW27" s="691"/>
      <c r="CX27" s="691"/>
      <c r="CY27" s="692"/>
      <c r="CZ27" s="664">
        <v>7.1</v>
      </c>
      <c r="DA27" s="689"/>
      <c r="DB27" s="689"/>
      <c r="DC27" s="693"/>
      <c r="DD27" s="668">
        <v>116437</v>
      </c>
      <c r="DE27" s="691"/>
      <c r="DF27" s="691"/>
      <c r="DG27" s="691"/>
      <c r="DH27" s="691"/>
      <c r="DI27" s="691"/>
      <c r="DJ27" s="691"/>
      <c r="DK27" s="692"/>
      <c r="DL27" s="668">
        <v>113203</v>
      </c>
      <c r="DM27" s="691"/>
      <c r="DN27" s="691"/>
      <c r="DO27" s="691"/>
      <c r="DP27" s="691"/>
      <c r="DQ27" s="691"/>
      <c r="DR27" s="691"/>
      <c r="DS27" s="691"/>
      <c r="DT27" s="691"/>
      <c r="DU27" s="691"/>
      <c r="DV27" s="692"/>
      <c r="DW27" s="664">
        <v>3.7</v>
      </c>
      <c r="DX27" s="689"/>
      <c r="DY27" s="689"/>
      <c r="DZ27" s="689"/>
      <c r="EA27" s="689"/>
      <c r="EB27" s="689"/>
      <c r="EC27" s="690"/>
    </row>
    <row r="28" spans="2:133" ht="11.25" customHeight="1">
      <c r="B28" s="656" t="s">
        <v>306</v>
      </c>
      <c r="C28" s="657"/>
      <c r="D28" s="657"/>
      <c r="E28" s="657"/>
      <c r="F28" s="657"/>
      <c r="G28" s="657"/>
      <c r="H28" s="657"/>
      <c r="I28" s="657"/>
      <c r="J28" s="657"/>
      <c r="K28" s="657"/>
      <c r="L28" s="657"/>
      <c r="M28" s="657"/>
      <c r="N28" s="657"/>
      <c r="O28" s="657"/>
      <c r="P28" s="657"/>
      <c r="Q28" s="658"/>
      <c r="R28" s="659">
        <v>72259</v>
      </c>
      <c r="S28" s="660"/>
      <c r="T28" s="660"/>
      <c r="U28" s="660"/>
      <c r="V28" s="660"/>
      <c r="W28" s="660"/>
      <c r="X28" s="660"/>
      <c r="Y28" s="661"/>
      <c r="Z28" s="662">
        <v>1.2</v>
      </c>
      <c r="AA28" s="662"/>
      <c r="AB28" s="662"/>
      <c r="AC28" s="662"/>
      <c r="AD28" s="663">
        <v>12026</v>
      </c>
      <c r="AE28" s="663"/>
      <c r="AF28" s="663"/>
      <c r="AG28" s="663"/>
      <c r="AH28" s="663"/>
      <c r="AI28" s="663"/>
      <c r="AJ28" s="663"/>
      <c r="AK28" s="663"/>
      <c r="AL28" s="664">
        <v>0.4</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307</v>
      </c>
      <c r="CE28" s="657"/>
      <c r="CF28" s="657"/>
      <c r="CG28" s="657"/>
      <c r="CH28" s="657"/>
      <c r="CI28" s="657"/>
      <c r="CJ28" s="657"/>
      <c r="CK28" s="657"/>
      <c r="CL28" s="657"/>
      <c r="CM28" s="657"/>
      <c r="CN28" s="657"/>
      <c r="CO28" s="657"/>
      <c r="CP28" s="657"/>
      <c r="CQ28" s="658"/>
      <c r="CR28" s="659">
        <v>633481</v>
      </c>
      <c r="CS28" s="660"/>
      <c r="CT28" s="660"/>
      <c r="CU28" s="660"/>
      <c r="CV28" s="660"/>
      <c r="CW28" s="660"/>
      <c r="CX28" s="660"/>
      <c r="CY28" s="661"/>
      <c r="CZ28" s="664">
        <v>10.7</v>
      </c>
      <c r="DA28" s="689"/>
      <c r="DB28" s="689"/>
      <c r="DC28" s="693"/>
      <c r="DD28" s="668">
        <v>628509</v>
      </c>
      <c r="DE28" s="660"/>
      <c r="DF28" s="660"/>
      <c r="DG28" s="660"/>
      <c r="DH28" s="660"/>
      <c r="DI28" s="660"/>
      <c r="DJ28" s="660"/>
      <c r="DK28" s="661"/>
      <c r="DL28" s="668">
        <v>628509</v>
      </c>
      <c r="DM28" s="660"/>
      <c r="DN28" s="660"/>
      <c r="DO28" s="660"/>
      <c r="DP28" s="660"/>
      <c r="DQ28" s="660"/>
      <c r="DR28" s="660"/>
      <c r="DS28" s="660"/>
      <c r="DT28" s="660"/>
      <c r="DU28" s="660"/>
      <c r="DV28" s="661"/>
      <c r="DW28" s="664">
        <v>20.399999999999999</v>
      </c>
      <c r="DX28" s="689"/>
      <c r="DY28" s="689"/>
      <c r="DZ28" s="689"/>
      <c r="EA28" s="689"/>
      <c r="EB28" s="689"/>
      <c r="EC28" s="690"/>
    </row>
    <row r="29" spans="2:133" ht="11.25" customHeight="1">
      <c r="B29" s="656" t="s">
        <v>308</v>
      </c>
      <c r="C29" s="657"/>
      <c r="D29" s="657"/>
      <c r="E29" s="657"/>
      <c r="F29" s="657"/>
      <c r="G29" s="657"/>
      <c r="H29" s="657"/>
      <c r="I29" s="657"/>
      <c r="J29" s="657"/>
      <c r="K29" s="657"/>
      <c r="L29" s="657"/>
      <c r="M29" s="657"/>
      <c r="N29" s="657"/>
      <c r="O29" s="657"/>
      <c r="P29" s="657"/>
      <c r="Q29" s="658"/>
      <c r="R29" s="659">
        <v>10358</v>
      </c>
      <c r="S29" s="660"/>
      <c r="T29" s="660"/>
      <c r="U29" s="660"/>
      <c r="V29" s="660"/>
      <c r="W29" s="660"/>
      <c r="X29" s="660"/>
      <c r="Y29" s="661"/>
      <c r="Z29" s="662">
        <v>0.2</v>
      </c>
      <c r="AA29" s="662"/>
      <c r="AB29" s="662"/>
      <c r="AC29" s="662"/>
      <c r="AD29" s="663" t="s">
        <v>244</v>
      </c>
      <c r="AE29" s="663"/>
      <c r="AF29" s="663"/>
      <c r="AG29" s="663"/>
      <c r="AH29" s="663"/>
      <c r="AI29" s="663"/>
      <c r="AJ29" s="663"/>
      <c r="AK29" s="663"/>
      <c r="AL29" s="664" t="s">
        <v>130</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5" t="s">
        <v>309</v>
      </c>
      <c r="CE29" s="696"/>
      <c r="CF29" s="656" t="s">
        <v>71</v>
      </c>
      <c r="CG29" s="657"/>
      <c r="CH29" s="657"/>
      <c r="CI29" s="657"/>
      <c r="CJ29" s="657"/>
      <c r="CK29" s="657"/>
      <c r="CL29" s="657"/>
      <c r="CM29" s="657"/>
      <c r="CN29" s="657"/>
      <c r="CO29" s="657"/>
      <c r="CP29" s="657"/>
      <c r="CQ29" s="658"/>
      <c r="CR29" s="659">
        <v>633402</v>
      </c>
      <c r="CS29" s="691"/>
      <c r="CT29" s="691"/>
      <c r="CU29" s="691"/>
      <c r="CV29" s="691"/>
      <c r="CW29" s="691"/>
      <c r="CX29" s="691"/>
      <c r="CY29" s="692"/>
      <c r="CZ29" s="664">
        <v>10.7</v>
      </c>
      <c r="DA29" s="689"/>
      <c r="DB29" s="689"/>
      <c r="DC29" s="693"/>
      <c r="DD29" s="668">
        <v>628430</v>
      </c>
      <c r="DE29" s="691"/>
      <c r="DF29" s="691"/>
      <c r="DG29" s="691"/>
      <c r="DH29" s="691"/>
      <c r="DI29" s="691"/>
      <c r="DJ29" s="691"/>
      <c r="DK29" s="692"/>
      <c r="DL29" s="668">
        <v>628430</v>
      </c>
      <c r="DM29" s="691"/>
      <c r="DN29" s="691"/>
      <c r="DO29" s="691"/>
      <c r="DP29" s="691"/>
      <c r="DQ29" s="691"/>
      <c r="DR29" s="691"/>
      <c r="DS29" s="691"/>
      <c r="DT29" s="691"/>
      <c r="DU29" s="691"/>
      <c r="DV29" s="692"/>
      <c r="DW29" s="664">
        <v>20.399999999999999</v>
      </c>
      <c r="DX29" s="689"/>
      <c r="DY29" s="689"/>
      <c r="DZ29" s="689"/>
      <c r="EA29" s="689"/>
      <c r="EB29" s="689"/>
      <c r="EC29" s="690"/>
    </row>
    <row r="30" spans="2:133" ht="11.25" customHeight="1">
      <c r="B30" s="656" t="s">
        <v>310</v>
      </c>
      <c r="C30" s="657"/>
      <c r="D30" s="657"/>
      <c r="E30" s="657"/>
      <c r="F30" s="657"/>
      <c r="G30" s="657"/>
      <c r="H30" s="657"/>
      <c r="I30" s="657"/>
      <c r="J30" s="657"/>
      <c r="K30" s="657"/>
      <c r="L30" s="657"/>
      <c r="M30" s="657"/>
      <c r="N30" s="657"/>
      <c r="O30" s="657"/>
      <c r="P30" s="657"/>
      <c r="Q30" s="658"/>
      <c r="R30" s="659">
        <v>896144</v>
      </c>
      <c r="S30" s="660"/>
      <c r="T30" s="660"/>
      <c r="U30" s="660"/>
      <c r="V30" s="660"/>
      <c r="W30" s="660"/>
      <c r="X30" s="660"/>
      <c r="Y30" s="661"/>
      <c r="Z30" s="662">
        <v>14.6</v>
      </c>
      <c r="AA30" s="662"/>
      <c r="AB30" s="662"/>
      <c r="AC30" s="662"/>
      <c r="AD30" s="663" t="s">
        <v>244</v>
      </c>
      <c r="AE30" s="663"/>
      <c r="AF30" s="663"/>
      <c r="AG30" s="663"/>
      <c r="AH30" s="663"/>
      <c r="AI30" s="663"/>
      <c r="AJ30" s="663"/>
      <c r="AK30" s="663"/>
      <c r="AL30" s="664" t="s">
        <v>130</v>
      </c>
      <c r="AM30" s="665"/>
      <c r="AN30" s="665"/>
      <c r="AO30" s="666"/>
      <c r="AP30" s="641" t="s">
        <v>227</v>
      </c>
      <c r="AQ30" s="642"/>
      <c r="AR30" s="642"/>
      <c r="AS30" s="642"/>
      <c r="AT30" s="642"/>
      <c r="AU30" s="642"/>
      <c r="AV30" s="642"/>
      <c r="AW30" s="642"/>
      <c r="AX30" s="642"/>
      <c r="AY30" s="642"/>
      <c r="AZ30" s="642"/>
      <c r="BA30" s="642"/>
      <c r="BB30" s="642"/>
      <c r="BC30" s="642"/>
      <c r="BD30" s="642"/>
      <c r="BE30" s="642"/>
      <c r="BF30" s="643"/>
      <c r="BG30" s="641" t="s">
        <v>311</v>
      </c>
      <c r="BH30" s="701"/>
      <c r="BI30" s="701"/>
      <c r="BJ30" s="701"/>
      <c r="BK30" s="701"/>
      <c r="BL30" s="701"/>
      <c r="BM30" s="701"/>
      <c r="BN30" s="701"/>
      <c r="BO30" s="701"/>
      <c r="BP30" s="701"/>
      <c r="BQ30" s="702"/>
      <c r="BR30" s="641" t="s">
        <v>312</v>
      </c>
      <c r="BS30" s="701"/>
      <c r="BT30" s="701"/>
      <c r="BU30" s="701"/>
      <c r="BV30" s="701"/>
      <c r="BW30" s="701"/>
      <c r="BX30" s="701"/>
      <c r="BY30" s="701"/>
      <c r="BZ30" s="701"/>
      <c r="CA30" s="701"/>
      <c r="CB30" s="702"/>
      <c r="CD30" s="697"/>
      <c r="CE30" s="698"/>
      <c r="CF30" s="656" t="s">
        <v>313</v>
      </c>
      <c r="CG30" s="657"/>
      <c r="CH30" s="657"/>
      <c r="CI30" s="657"/>
      <c r="CJ30" s="657"/>
      <c r="CK30" s="657"/>
      <c r="CL30" s="657"/>
      <c r="CM30" s="657"/>
      <c r="CN30" s="657"/>
      <c r="CO30" s="657"/>
      <c r="CP30" s="657"/>
      <c r="CQ30" s="658"/>
      <c r="CR30" s="659">
        <v>607991</v>
      </c>
      <c r="CS30" s="660"/>
      <c r="CT30" s="660"/>
      <c r="CU30" s="660"/>
      <c r="CV30" s="660"/>
      <c r="CW30" s="660"/>
      <c r="CX30" s="660"/>
      <c r="CY30" s="661"/>
      <c r="CZ30" s="664">
        <v>10.3</v>
      </c>
      <c r="DA30" s="689"/>
      <c r="DB30" s="689"/>
      <c r="DC30" s="693"/>
      <c r="DD30" s="668">
        <v>603019</v>
      </c>
      <c r="DE30" s="660"/>
      <c r="DF30" s="660"/>
      <c r="DG30" s="660"/>
      <c r="DH30" s="660"/>
      <c r="DI30" s="660"/>
      <c r="DJ30" s="660"/>
      <c r="DK30" s="661"/>
      <c r="DL30" s="668">
        <v>603019</v>
      </c>
      <c r="DM30" s="660"/>
      <c r="DN30" s="660"/>
      <c r="DO30" s="660"/>
      <c r="DP30" s="660"/>
      <c r="DQ30" s="660"/>
      <c r="DR30" s="660"/>
      <c r="DS30" s="660"/>
      <c r="DT30" s="660"/>
      <c r="DU30" s="660"/>
      <c r="DV30" s="661"/>
      <c r="DW30" s="664">
        <v>19.5</v>
      </c>
      <c r="DX30" s="689"/>
      <c r="DY30" s="689"/>
      <c r="DZ30" s="689"/>
      <c r="EA30" s="689"/>
      <c r="EB30" s="689"/>
      <c r="EC30" s="690"/>
    </row>
    <row r="31" spans="2:133" ht="11.25" customHeight="1">
      <c r="B31" s="672" t="s">
        <v>314</v>
      </c>
      <c r="C31" s="673"/>
      <c r="D31" s="673"/>
      <c r="E31" s="673"/>
      <c r="F31" s="673"/>
      <c r="G31" s="673"/>
      <c r="H31" s="673"/>
      <c r="I31" s="673"/>
      <c r="J31" s="673"/>
      <c r="K31" s="673"/>
      <c r="L31" s="673"/>
      <c r="M31" s="673"/>
      <c r="N31" s="673"/>
      <c r="O31" s="673"/>
      <c r="P31" s="673"/>
      <c r="Q31" s="674"/>
      <c r="R31" s="659" t="s">
        <v>130</v>
      </c>
      <c r="S31" s="660"/>
      <c r="T31" s="660"/>
      <c r="U31" s="660"/>
      <c r="V31" s="660"/>
      <c r="W31" s="660"/>
      <c r="X31" s="660"/>
      <c r="Y31" s="661"/>
      <c r="Z31" s="662" t="s">
        <v>130</v>
      </c>
      <c r="AA31" s="662"/>
      <c r="AB31" s="662"/>
      <c r="AC31" s="662"/>
      <c r="AD31" s="663" t="s">
        <v>130</v>
      </c>
      <c r="AE31" s="663"/>
      <c r="AF31" s="663"/>
      <c r="AG31" s="663"/>
      <c r="AH31" s="663"/>
      <c r="AI31" s="663"/>
      <c r="AJ31" s="663"/>
      <c r="AK31" s="663"/>
      <c r="AL31" s="664" t="s">
        <v>130</v>
      </c>
      <c r="AM31" s="665"/>
      <c r="AN31" s="665"/>
      <c r="AO31" s="666"/>
      <c r="AP31" s="705" t="s">
        <v>315</v>
      </c>
      <c r="AQ31" s="706"/>
      <c r="AR31" s="706"/>
      <c r="AS31" s="706"/>
      <c r="AT31" s="711" t="s">
        <v>316</v>
      </c>
      <c r="AU31" s="218"/>
      <c r="AV31" s="218"/>
      <c r="AW31" s="218"/>
      <c r="AX31" s="645" t="s">
        <v>192</v>
      </c>
      <c r="AY31" s="646"/>
      <c r="AZ31" s="646"/>
      <c r="BA31" s="646"/>
      <c r="BB31" s="646"/>
      <c r="BC31" s="646"/>
      <c r="BD31" s="646"/>
      <c r="BE31" s="646"/>
      <c r="BF31" s="647"/>
      <c r="BG31" s="715">
        <v>99.5</v>
      </c>
      <c r="BH31" s="703"/>
      <c r="BI31" s="703"/>
      <c r="BJ31" s="703"/>
      <c r="BK31" s="703"/>
      <c r="BL31" s="703"/>
      <c r="BM31" s="654">
        <v>97.7</v>
      </c>
      <c r="BN31" s="703"/>
      <c r="BO31" s="703"/>
      <c r="BP31" s="703"/>
      <c r="BQ31" s="704"/>
      <c r="BR31" s="715">
        <v>99.4</v>
      </c>
      <c r="BS31" s="703"/>
      <c r="BT31" s="703"/>
      <c r="BU31" s="703"/>
      <c r="BV31" s="703"/>
      <c r="BW31" s="703"/>
      <c r="BX31" s="654">
        <v>97</v>
      </c>
      <c r="BY31" s="703"/>
      <c r="BZ31" s="703"/>
      <c r="CA31" s="703"/>
      <c r="CB31" s="704"/>
      <c r="CD31" s="697"/>
      <c r="CE31" s="698"/>
      <c r="CF31" s="656" t="s">
        <v>317</v>
      </c>
      <c r="CG31" s="657"/>
      <c r="CH31" s="657"/>
      <c r="CI31" s="657"/>
      <c r="CJ31" s="657"/>
      <c r="CK31" s="657"/>
      <c r="CL31" s="657"/>
      <c r="CM31" s="657"/>
      <c r="CN31" s="657"/>
      <c r="CO31" s="657"/>
      <c r="CP31" s="657"/>
      <c r="CQ31" s="658"/>
      <c r="CR31" s="659">
        <v>25411</v>
      </c>
      <c r="CS31" s="691"/>
      <c r="CT31" s="691"/>
      <c r="CU31" s="691"/>
      <c r="CV31" s="691"/>
      <c r="CW31" s="691"/>
      <c r="CX31" s="691"/>
      <c r="CY31" s="692"/>
      <c r="CZ31" s="664">
        <v>0.4</v>
      </c>
      <c r="DA31" s="689"/>
      <c r="DB31" s="689"/>
      <c r="DC31" s="693"/>
      <c r="DD31" s="668">
        <v>25411</v>
      </c>
      <c r="DE31" s="691"/>
      <c r="DF31" s="691"/>
      <c r="DG31" s="691"/>
      <c r="DH31" s="691"/>
      <c r="DI31" s="691"/>
      <c r="DJ31" s="691"/>
      <c r="DK31" s="692"/>
      <c r="DL31" s="668">
        <v>25411</v>
      </c>
      <c r="DM31" s="691"/>
      <c r="DN31" s="691"/>
      <c r="DO31" s="691"/>
      <c r="DP31" s="691"/>
      <c r="DQ31" s="691"/>
      <c r="DR31" s="691"/>
      <c r="DS31" s="691"/>
      <c r="DT31" s="691"/>
      <c r="DU31" s="691"/>
      <c r="DV31" s="692"/>
      <c r="DW31" s="664">
        <v>0.8</v>
      </c>
      <c r="DX31" s="689"/>
      <c r="DY31" s="689"/>
      <c r="DZ31" s="689"/>
      <c r="EA31" s="689"/>
      <c r="EB31" s="689"/>
      <c r="EC31" s="690"/>
    </row>
    <row r="32" spans="2:133" ht="11.25" customHeight="1">
      <c r="B32" s="656" t="s">
        <v>318</v>
      </c>
      <c r="C32" s="657"/>
      <c r="D32" s="657"/>
      <c r="E32" s="657"/>
      <c r="F32" s="657"/>
      <c r="G32" s="657"/>
      <c r="H32" s="657"/>
      <c r="I32" s="657"/>
      <c r="J32" s="657"/>
      <c r="K32" s="657"/>
      <c r="L32" s="657"/>
      <c r="M32" s="657"/>
      <c r="N32" s="657"/>
      <c r="O32" s="657"/>
      <c r="P32" s="657"/>
      <c r="Q32" s="658"/>
      <c r="R32" s="659">
        <v>549509</v>
      </c>
      <c r="S32" s="660"/>
      <c r="T32" s="660"/>
      <c r="U32" s="660"/>
      <c r="V32" s="660"/>
      <c r="W32" s="660"/>
      <c r="X32" s="660"/>
      <c r="Y32" s="661"/>
      <c r="Z32" s="662">
        <v>9</v>
      </c>
      <c r="AA32" s="662"/>
      <c r="AB32" s="662"/>
      <c r="AC32" s="662"/>
      <c r="AD32" s="663" t="s">
        <v>130</v>
      </c>
      <c r="AE32" s="663"/>
      <c r="AF32" s="663"/>
      <c r="AG32" s="663"/>
      <c r="AH32" s="663"/>
      <c r="AI32" s="663"/>
      <c r="AJ32" s="663"/>
      <c r="AK32" s="663"/>
      <c r="AL32" s="664" t="s">
        <v>244</v>
      </c>
      <c r="AM32" s="665"/>
      <c r="AN32" s="665"/>
      <c r="AO32" s="666"/>
      <c r="AP32" s="707"/>
      <c r="AQ32" s="708"/>
      <c r="AR32" s="708"/>
      <c r="AS32" s="708"/>
      <c r="AT32" s="712"/>
      <c r="AU32" s="214" t="s">
        <v>319</v>
      </c>
      <c r="AX32" s="656" t="s">
        <v>320</v>
      </c>
      <c r="AY32" s="657"/>
      <c r="AZ32" s="657"/>
      <c r="BA32" s="657"/>
      <c r="BB32" s="657"/>
      <c r="BC32" s="657"/>
      <c r="BD32" s="657"/>
      <c r="BE32" s="657"/>
      <c r="BF32" s="658"/>
      <c r="BG32" s="716">
        <v>99.1</v>
      </c>
      <c r="BH32" s="691"/>
      <c r="BI32" s="691"/>
      <c r="BJ32" s="691"/>
      <c r="BK32" s="691"/>
      <c r="BL32" s="691"/>
      <c r="BM32" s="665">
        <v>97.7</v>
      </c>
      <c r="BN32" s="691"/>
      <c r="BO32" s="691"/>
      <c r="BP32" s="691"/>
      <c r="BQ32" s="714"/>
      <c r="BR32" s="716">
        <v>99.2</v>
      </c>
      <c r="BS32" s="691"/>
      <c r="BT32" s="691"/>
      <c r="BU32" s="691"/>
      <c r="BV32" s="691"/>
      <c r="BW32" s="691"/>
      <c r="BX32" s="665">
        <v>97.9</v>
      </c>
      <c r="BY32" s="691"/>
      <c r="BZ32" s="691"/>
      <c r="CA32" s="691"/>
      <c r="CB32" s="714"/>
      <c r="CD32" s="699"/>
      <c r="CE32" s="700"/>
      <c r="CF32" s="656" t="s">
        <v>321</v>
      </c>
      <c r="CG32" s="657"/>
      <c r="CH32" s="657"/>
      <c r="CI32" s="657"/>
      <c r="CJ32" s="657"/>
      <c r="CK32" s="657"/>
      <c r="CL32" s="657"/>
      <c r="CM32" s="657"/>
      <c r="CN32" s="657"/>
      <c r="CO32" s="657"/>
      <c r="CP32" s="657"/>
      <c r="CQ32" s="658"/>
      <c r="CR32" s="659">
        <v>79</v>
      </c>
      <c r="CS32" s="660"/>
      <c r="CT32" s="660"/>
      <c r="CU32" s="660"/>
      <c r="CV32" s="660"/>
      <c r="CW32" s="660"/>
      <c r="CX32" s="660"/>
      <c r="CY32" s="661"/>
      <c r="CZ32" s="664">
        <v>0</v>
      </c>
      <c r="DA32" s="689"/>
      <c r="DB32" s="689"/>
      <c r="DC32" s="693"/>
      <c r="DD32" s="668">
        <v>79</v>
      </c>
      <c r="DE32" s="660"/>
      <c r="DF32" s="660"/>
      <c r="DG32" s="660"/>
      <c r="DH32" s="660"/>
      <c r="DI32" s="660"/>
      <c r="DJ32" s="660"/>
      <c r="DK32" s="661"/>
      <c r="DL32" s="668">
        <v>79</v>
      </c>
      <c r="DM32" s="660"/>
      <c r="DN32" s="660"/>
      <c r="DO32" s="660"/>
      <c r="DP32" s="660"/>
      <c r="DQ32" s="660"/>
      <c r="DR32" s="660"/>
      <c r="DS32" s="660"/>
      <c r="DT32" s="660"/>
      <c r="DU32" s="660"/>
      <c r="DV32" s="661"/>
      <c r="DW32" s="664">
        <v>0</v>
      </c>
      <c r="DX32" s="689"/>
      <c r="DY32" s="689"/>
      <c r="DZ32" s="689"/>
      <c r="EA32" s="689"/>
      <c r="EB32" s="689"/>
      <c r="EC32" s="690"/>
    </row>
    <row r="33" spans="2:133" ht="11.25" customHeight="1">
      <c r="B33" s="656" t="s">
        <v>322</v>
      </c>
      <c r="C33" s="657"/>
      <c r="D33" s="657"/>
      <c r="E33" s="657"/>
      <c r="F33" s="657"/>
      <c r="G33" s="657"/>
      <c r="H33" s="657"/>
      <c r="I33" s="657"/>
      <c r="J33" s="657"/>
      <c r="K33" s="657"/>
      <c r="L33" s="657"/>
      <c r="M33" s="657"/>
      <c r="N33" s="657"/>
      <c r="O33" s="657"/>
      <c r="P33" s="657"/>
      <c r="Q33" s="658"/>
      <c r="R33" s="659">
        <v>29111</v>
      </c>
      <c r="S33" s="660"/>
      <c r="T33" s="660"/>
      <c r="U33" s="660"/>
      <c r="V33" s="660"/>
      <c r="W33" s="660"/>
      <c r="X33" s="660"/>
      <c r="Y33" s="661"/>
      <c r="Z33" s="662">
        <v>0.5</v>
      </c>
      <c r="AA33" s="662"/>
      <c r="AB33" s="662"/>
      <c r="AC33" s="662"/>
      <c r="AD33" s="663">
        <v>2453</v>
      </c>
      <c r="AE33" s="663"/>
      <c r="AF33" s="663"/>
      <c r="AG33" s="663"/>
      <c r="AH33" s="663"/>
      <c r="AI33" s="663"/>
      <c r="AJ33" s="663"/>
      <c r="AK33" s="663"/>
      <c r="AL33" s="664">
        <v>0.1</v>
      </c>
      <c r="AM33" s="665"/>
      <c r="AN33" s="665"/>
      <c r="AO33" s="666"/>
      <c r="AP33" s="709"/>
      <c r="AQ33" s="710"/>
      <c r="AR33" s="710"/>
      <c r="AS33" s="710"/>
      <c r="AT33" s="713"/>
      <c r="AU33" s="219"/>
      <c r="AV33" s="219"/>
      <c r="AW33" s="219"/>
      <c r="AX33" s="680" t="s">
        <v>323</v>
      </c>
      <c r="AY33" s="681"/>
      <c r="AZ33" s="681"/>
      <c r="BA33" s="681"/>
      <c r="BB33" s="681"/>
      <c r="BC33" s="681"/>
      <c r="BD33" s="681"/>
      <c r="BE33" s="681"/>
      <c r="BF33" s="682"/>
      <c r="BG33" s="717">
        <v>99.7</v>
      </c>
      <c r="BH33" s="718"/>
      <c r="BI33" s="718"/>
      <c r="BJ33" s="718"/>
      <c r="BK33" s="718"/>
      <c r="BL33" s="718"/>
      <c r="BM33" s="719">
        <v>96.8</v>
      </c>
      <c r="BN33" s="718"/>
      <c r="BO33" s="718"/>
      <c r="BP33" s="718"/>
      <c r="BQ33" s="720"/>
      <c r="BR33" s="717">
        <v>99.4</v>
      </c>
      <c r="BS33" s="718"/>
      <c r="BT33" s="718"/>
      <c r="BU33" s="718"/>
      <c r="BV33" s="718"/>
      <c r="BW33" s="718"/>
      <c r="BX33" s="719">
        <v>94.9</v>
      </c>
      <c r="BY33" s="718"/>
      <c r="BZ33" s="718"/>
      <c r="CA33" s="718"/>
      <c r="CB33" s="720"/>
      <c r="CD33" s="656" t="s">
        <v>324</v>
      </c>
      <c r="CE33" s="657"/>
      <c r="CF33" s="657"/>
      <c r="CG33" s="657"/>
      <c r="CH33" s="657"/>
      <c r="CI33" s="657"/>
      <c r="CJ33" s="657"/>
      <c r="CK33" s="657"/>
      <c r="CL33" s="657"/>
      <c r="CM33" s="657"/>
      <c r="CN33" s="657"/>
      <c r="CO33" s="657"/>
      <c r="CP33" s="657"/>
      <c r="CQ33" s="658"/>
      <c r="CR33" s="659">
        <v>2484998</v>
      </c>
      <c r="CS33" s="691"/>
      <c r="CT33" s="691"/>
      <c r="CU33" s="691"/>
      <c r="CV33" s="691"/>
      <c r="CW33" s="691"/>
      <c r="CX33" s="691"/>
      <c r="CY33" s="692"/>
      <c r="CZ33" s="664">
        <v>42.2</v>
      </c>
      <c r="DA33" s="689"/>
      <c r="DB33" s="689"/>
      <c r="DC33" s="693"/>
      <c r="DD33" s="668">
        <v>1429842</v>
      </c>
      <c r="DE33" s="691"/>
      <c r="DF33" s="691"/>
      <c r="DG33" s="691"/>
      <c r="DH33" s="691"/>
      <c r="DI33" s="691"/>
      <c r="DJ33" s="691"/>
      <c r="DK33" s="692"/>
      <c r="DL33" s="668">
        <v>1066680</v>
      </c>
      <c r="DM33" s="691"/>
      <c r="DN33" s="691"/>
      <c r="DO33" s="691"/>
      <c r="DP33" s="691"/>
      <c r="DQ33" s="691"/>
      <c r="DR33" s="691"/>
      <c r="DS33" s="691"/>
      <c r="DT33" s="691"/>
      <c r="DU33" s="691"/>
      <c r="DV33" s="692"/>
      <c r="DW33" s="664">
        <v>34.5</v>
      </c>
      <c r="DX33" s="689"/>
      <c r="DY33" s="689"/>
      <c r="DZ33" s="689"/>
      <c r="EA33" s="689"/>
      <c r="EB33" s="689"/>
      <c r="EC33" s="690"/>
    </row>
    <row r="34" spans="2:133" ht="11.25" customHeight="1">
      <c r="B34" s="656" t="s">
        <v>325</v>
      </c>
      <c r="C34" s="657"/>
      <c r="D34" s="657"/>
      <c r="E34" s="657"/>
      <c r="F34" s="657"/>
      <c r="G34" s="657"/>
      <c r="H34" s="657"/>
      <c r="I34" s="657"/>
      <c r="J34" s="657"/>
      <c r="K34" s="657"/>
      <c r="L34" s="657"/>
      <c r="M34" s="657"/>
      <c r="N34" s="657"/>
      <c r="O34" s="657"/>
      <c r="P34" s="657"/>
      <c r="Q34" s="658"/>
      <c r="R34" s="659">
        <v>97275</v>
      </c>
      <c r="S34" s="660"/>
      <c r="T34" s="660"/>
      <c r="U34" s="660"/>
      <c r="V34" s="660"/>
      <c r="W34" s="660"/>
      <c r="X34" s="660"/>
      <c r="Y34" s="661"/>
      <c r="Z34" s="662">
        <v>1.6</v>
      </c>
      <c r="AA34" s="662"/>
      <c r="AB34" s="662"/>
      <c r="AC34" s="662"/>
      <c r="AD34" s="663" t="s">
        <v>130</v>
      </c>
      <c r="AE34" s="663"/>
      <c r="AF34" s="663"/>
      <c r="AG34" s="663"/>
      <c r="AH34" s="663"/>
      <c r="AI34" s="663"/>
      <c r="AJ34" s="663"/>
      <c r="AK34" s="663"/>
      <c r="AL34" s="664" t="s">
        <v>244</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326</v>
      </c>
      <c r="CE34" s="657"/>
      <c r="CF34" s="657"/>
      <c r="CG34" s="657"/>
      <c r="CH34" s="657"/>
      <c r="CI34" s="657"/>
      <c r="CJ34" s="657"/>
      <c r="CK34" s="657"/>
      <c r="CL34" s="657"/>
      <c r="CM34" s="657"/>
      <c r="CN34" s="657"/>
      <c r="CO34" s="657"/>
      <c r="CP34" s="657"/>
      <c r="CQ34" s="658"/>
      <c r="CR34" s="659">
        <v>928130</v>
      </c>
      <c r="CS34" s="660"/>
      <c r="CT34" s="660"/>
      <c r="CU34" s="660"/>
      <c r="CV34" s="660"/>
      <c r="CW34" s="660"/>
      <c r="CX34" s="660"/>
      <c r="CY34" s="661"/>
      <c r="CZ34" s="664">
        <v>15.7</v>
      </c>
      <c r="DA34" s="689"/>
      <c r="DB34" s="689"/>
      <c r="DC34" s="693"/>
      <c r="DD34" s="668">
        <v>606734</v>
      </c>
      <c r="DE34" s="660"/>
      <c r="DF34" s="660"/>
      <c r="DG34" s="660"/>
      <c r="DH34" s="660"/>
      <c r="DI34" s="660"/>
      <c r="DJ34" s="660"/>
      <c r="DK34" s="661"/>
      <c r="DL34" s="668">
        <v>486671</v>
      </c>
      <c r="DM34" s="660"/>
      <c r="DN34" s="660"/>
      <c r="DO34" s="660"/>
      <c r="DP34" s="660"/>
      <c r="DQ34" s="660"/>
      <c r="DR34" s="660"/>
      <c r="DS34" s="660"/>
      <c r="DT34" s="660"/>
      <c r="DU34" s="660"/>
      <c r="DV34" s="661"/>
      <c r="DW34" s="664">
        <v>15.8</v>
      </c>
      <c r="DX34" s="689"/>
      <c r="DY34" s="689"/>
      <c r="DZ34" s="689"/>
      <c r="EA34" s="689"/>
      <c r="EB34" s="689"/>
      <c r="EC34" s="690"/>
    </row>
    <row r="35" spans="2:133" ht="11.25" customHeight="1">
      <c r="B35" s="656" t="s">
        <v>327</v>
      </c>
      <c r="C35" s="657"/>
      <c r="D35" s="657"/>
      <c r="E35" s="657"/>
      <c r="F35" s="657"/>
      <c r="G35" s="657"/>
      <c r="H35" s="657"/>
      <c r="I35" s="657"/>
      <c r="J35" s="657"/>
      <c r="K35" s="657"/>
      <c r="L35" s="657"/>
      <c r="M35" s="657"/>
      <c r="N35" s="657"/>
      <c r="O35" s="657"/>
      <c r="P35" s="657"/>
      <c r="Q35" s="658"/>
      <c r="R35" s="659">
        <v>80258</v>
      </c>
      <c r="S35" s="660"/>
      <c r="T35" s="660"/>
      <c r="U35" s="660"/>
      <c r="V35" s="660"/>
      <c r="W35" s="660"/>
      <c r="X35" s="660"/>
      <c r="Y35" s="661"/>
      <c r="Z35" s="662">
        <v>1.3</v>
      </c>
      <c r="AA35" s="662"/>
      <c r="AB35" s="662"/>
      <c r="AC35" s="662"/>
      <c r="AD35" s="663" t="s">
        <v>244</v>
      </c>
      <c r="AE35" s="663"/>
      <c r="AF35" s="663"/>
      <c r="AG35" s="663"/>
      <c r="AH35" s="663"/>
      <c r="AI35" s="663"/>
      <c r="AJ35" s="663"/>
      <c r="AK35" s="663"/>
      <c r="AL35" s="664" t="s">
        <v>130</v>
      </c>
      <c r="AM35" s="665"/>
      <c r="AN35" s="665"/>
      <c r="AO35" s="666"/>
      <c r="AP35" s="222"/>
      <c r="AQ35" s="641" t="s">
        <v>328</v>
      </c>
      <c r="AR35" s="642"/>
      <c r="AS35" s="642"/>
      <c r="AT35" s="642"/>
      <c r="AU35" s="642"/>
      <c r="AV35" s="642"/>
      <c r="AW35" s="642"/>
      <c r="AX35" s="642"/>
      <c r="AY35" s="642"/>
      <c r="AZ35" s="642"/>
      <c r="BA35" s="642"/>
      <c r="BB35" s="642"/>
      <c r="BC35" s="642"/>
      <c r="BD35" s="642"/>
      <c r="BE35" s="642"/>
      <c r="BF35" s="643"/>
      <c r="BG35" s="641" t="s">
        <v>329</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330</v>
      </c>
      <c r="CE35" s="657"/>
      <c r="CF35" s="657"/>
      <c r="CG35" s="657"/>
      <c r="CH35" s="657"/>
      <c r="CI35" s="657"/>
      <c r="CJ35" s="657"/>
      <c r="CK35" s="657"/>
      <c r="CL35" s="657"/>
      <c r="CM35" s="657"/>
      <c r="CN35" s="657"/>
      <c r="CO35" s="657"/>
      <c r="CP35" s="657"/>
      <c r="CQ35" s="658"/>
      <c r="CR35" s="659">
        <v>61460</v>
      </c>
      <c r="CS35" s="691"/>
      <c r="CT35" s="691"/>
      <c r="CU35" s="691"/>
      <c r="CV35" s="691"/>
      <c r="CW35" s="691"/>
      <c r="CX35" s="691"/>
      <c r="CY35" s="692"/>
      <c r="CZ35" s="664">
        <v>1</v>
      </c>
      <c r="DA35" s="689"/>
      <c r="DB35" s="689"/>
      <c r="DC35" s="693"/>
      <c r="DD35" s="668">
        <v>54744</v>
      </c>
      <c r="DE35" s="691"/>
      <c r="DF35" s="691"/>
      <c r="DG35" s="691"/>
      <c r="DH35" s="691"/>
      <c r="DI35" s="691"/>
      <c r="DJ35" s="691"/>
      <c r="DK35" s="692"/>
      <c r="DL35" s="668">
        <v>24811</v>
      </c>
      <c r="DM35" s="691"/>
      <c r="DN35" s="691"/>
      <c r="DO35" s="691"/>
      <c r="DP35" s="691"/>
      <c r="DQ35" s="691"/>
      <c r="DR35" s="691"/>
      <c r="DS35" s="691"/>
      <c r="DT35" s="691"/>
      <c r="DU35" s="691"/>
      <c r="DV35" s="692"/>
      <c r="DW35" s="664">
        <v>0.8</v>
      </c>
      <c r="DX35" s="689"/>
      <c r="DY35" s="689"/>
      <c r="DZ35" s="689"/>
      <c r="EA35" s="689"/>
      <c r="EB35" s="689"/>
      <c r="EC35" s="690"/>
    </row>
    <row r="36" spans="2:133" ht="11.25" customHeight="1">
      <c r="B36" s="656" t="s">
        <v>331</v>
      </c>
      <c r="C36" s="657"/>
      <c r="D36" s="657"/>
      <c r="E36" s="657"/>
      <c r="F36" s="657"/>
      <c r="G36" s="657"/>
      <c r="H36" s="657"/>
      <c r="I36" s="657"/>
      <c r="J36" s="657"/>
      <c r="K36" s="657"/>
      <c r="L36" s="657"/>
      <c r="M36" s="657"/>
      <c r="N36" s="657"/>
      <c r="O36" s="657"/>
      <c r="P36" s="657"/>
      <c r="Q36" s="658"/>
      <c r="R36" s="659">
        <v>222759</v>
      </c>
      <c r="S36" s="660"/>
      <c r="T36" s="660"/>
      <c r="U36" s="660"/>
      <c r="V36" s="660"/>
      <c r="W36" s="660"/>
      <c r="X36" s="660"/>
      <c r="Y36" s="661"/>
      <c r="Z36" s="662">
        <v>3.6</v>
      </c>
      <c r="AA36" s="662"/>
      <c r="AB36" s="662"/>
      <c r="AC36" s="662"/>
      <c r="AD36" s="663" t="s">
        <v>244</v>
      </c>
      <c r="AE36" s="663"/>
      <c r="AF36" s="663"/>
      <c r="AG36" s="663"/>
      <c r="AH36" s="663"/>
      <c r="AI36" s="663"/>
      <c r="AJ36" s="663"/>
      <c r="AK36" s="663"/>
      <c r="AL36" s="664" t="s">
        <v>244</v>
      </c>
      <c r="AM36" s="665"/>
      <c r="AN36" s="665"/>
      <c r="AO36" s="666"/>
      <c r="AP36" s="222"/>
      <c r="AQ36" s="725" t="s">
        <v>332</v>
      </c>
      <c r="AR36" s="726"/>
      <c r="AS36" s="726"/>
      <c r="AT36" s="726"/>
      <c r="AU36" s="726"/>
      <c r="AV36" s="726"/>
      <c r="AW36" s="726"/>
      <c r="AX36" s="726"/>
      <c r="AY36" s="727"/>
      <c r="AZ36" s="648">
        <v>314669</v>
      </c>
      <c r="BA36" s="649"/>
      <c r="BB36" s="649"/>
      <c r="BC36" s="649"/>
      <c r="BD36" s="649"/>
      <c r="BE36" s="649"/>
      <c r="BF36" s="721"/>
      <c r="BG36" s="645" t="s">
        <v>333</v>
      </c>
      <c r="BH36" s="646"/>
      <c r="BI36" s="646"/>
      <c r="BJ36" s="646"/>
      <c r="BK36" s="646"/>
      <c r="BL36" s="646"/>
      <c r="BM36" s="646"/>
      <c r="BN36" s="646"/>
      <c r="BO36" s="646"/>
      <c r="BP36" s="646"/>
      <c r="BQ36" s="646"/>
      <c r="BR36" s="646"/>
      <c r="BS36" s="646"/>
      <c r="BT36" s="646"/>
      <c r="BU36" s="647"/>
      <c r="BV36" s="648">
        <v>23547</v>
      </c>
      <c r="BW36" s="649"/>
      <c r="BX36" s="649"/>
      <c r="BY36" s="649"/>
      <c r="BZ36" s="649"/>
      <c r="CA36" s="649"/>
      <c r="CB36" s="721"/>
      <c r="CD36" s="656" t="s">
        <v>334</v>
      </c>
      <c r="CE36" s="657"/>
      <c r="CF36" s="657"/>
      <c r="CG36" s="657"/>
      <c r="CH36" s="657"/>
      <c r="CI36" s="657"/>
      <c r="CJ36" s="657"/>
      <c r="CK36" s="657"/>
      <c r="CL36" s="657"/>
      <c r="CM36" s="657"/>
      <c r="CN36" s="657"/>
      <c r="CO36" s="657"/>
      <c r="CP36" s="657"/>
      <c r="CQ36" s="658"/>
      <c r="CR36" s="659">
        <v>971836</v>
      </c>
      <c r="CS36" s="660"/>
      <c r="CT36" s="660"/>
      <c r="CU36" s="660"/>
      <c r="CV36" s="660"/>
      <c r="CW36" s="660"/>
      <c r="CX36" s="660"/>
      <c r="CY36" s="661"/>
      <c r="CZ36" s="664">
        <v>16.5</v>
      </c>
      <c r="DA36" s="689"/>
      <c r="DB36" s="689"/>
      <c r="DC36" s="693"/>
      <c r="DD36" s="668">
        <v>429957</v>
      </c>
      <c r="DE36" s="660"/>
      <c r="DF36" s="660"/>
      <c r="DG36" s="660"/>
      <c r="DH36" s="660"/>
      <c r="DI36" s="660"/>
      <c r="DJ36" s="660"/>
      <c r="DK36" s="661"/>
      <c r="DL36" s="668">
        <v>314449</v>
      </c>
      <c r="DM36" s="660"/>
      <c r="DN36" s="660"/>
      <c r="DO36" s="660"/>
      <c r="DP36" s="660"/>
      <c r="DQ36" s="660"/>
      <c r="DR36" s="660"/>
      <c r="DS36" s="660"/>
      <c r="DT36" s="660"/>
      <c r="DU36" s="660"/>
      <c r="DV36" s="661"/>
      <c r="DW36" s="664">
        <v>10.199999999999999</v>
      </c>
      <c r="DX36" s="689"/>
      <c r="DY36" s="689"/>
      <c r="DZ36" s="689"/>
      <c r="EA36" s="689"/>
      <c r="EB36" s="689"/>
      <c r="EC36" s="690"/>
    </row>
    <row r="37" spans="2:133" ht="11.25" customHeight="1">
      <c r="B37" s="656" t="s">
        <v>335</v>
      </c>
      <c r="C37" s="657"/>
      <c r="D37" s="657"/>
      <c r="E37" s="657"/>
      <c r="F37" s="657"/>
      <c r="G37" s="657"/>
      <c r="H37" s="657"/>
      <c r="I37" s="657"/>
      <c r="J37" s="657"/>
      <c r="K37" s="657"/>
      <c r="L37" s="657"/>
      <c r="M37" s="657"/>
      <c r="N37" s="657"/>
      <c r="O37" s="657"/>
      <c r="P37" s="657"/>
      <c r="Q37" s="658"/>
      <c r="R37" s="659">
        <v>126475</v>
      </c>
      <c r="S37" s="660"/>
      <c r="T37" s="660"/>
      <c r="U37" s="660"/>
      <c r="V37" s="660"/>
      <c r="W37" s="660"/>
      <c r="X37" s="660"/>
      <c r="Y37" s="661"/>
      <c r="Z37" s="662">
        <v>2.1</v>
      </c>
      <c r="AA37" s="662"/>
      <c r="AB37" s="662"/>
      <c r="AC37" s="662"/>
      <c r="AD37" s="663">
        <v>1805</v>
      </c>
      <c r="AE37" s="663"/>
      <c r="AF37" s="663"/>
      <c r="AG37" s="663"/>
      <c r="AH37" s="663"/>
      <c r="AI37" s="663"/>
      <c r="AJ37" s="663"/>
      <c r="AK37" s="663"/>
      <c r="AL37" s="664">
        <v>0.1</v>
      </c>
      <c r="AM37" s="665"/>
      <c r="AN37" s="665"/>
      <c r="AO37" s="666"/>
      <c r="AQ37" s="722" t="s">
        <v>336</v>
      </c>
      <c r="AR37" s="723"/>
      <c r="AS37" s="723"/>
      <c r="AT37" s="723"/>
      <c r="AU37" s="723"/>
      <c r="AV37" s="723"/>
      <c r="AW37" s="723"/>
      <c r="AX37" s="723"/>
      <c r="AY37" s="724"/>
      <c r="AZ37" s="659">
        <v>24728</v>
      </c>
      <c r="BA37" s="660"/>
      <c r="BB37" s="660"/>
      <c r="BC37" s="660"/>
      <c r="BD37" s="691"/>
      <c r="BE37" s="691"/>
      <c r="BF37" s="714"/>
      <c r="BG37" s="656" t="s">
        <v>337</v>
      </c>
      <c r="BH37" s="657"/>
      <c r="BI37" s="657"/>
      <c r="BJ37" s="657"/>
      <c r="BK37" s="657"/>
      <c r="BL37" s="657"/>
      <c r="BM37" s="657"/>
      <c r="BN37" s="657"/>
      <c r="BO37" s="657"/>
      <c r="BP37" s="657"/>
      <c r="BQ37" s="657"/>
      <c r="BR37" s="657"/>
      <c r="BS37" s="657"/>
      <c r="BT37" s="657"/>
      <c r="BU37" s="658"/>
      <c r="BV37" s="659">
        <v>17532</v>
      </c>
      <c r="BW37" s="660"/>
      <c r="BX37" s="660"/>
      <c r="BY37" s="660"/>
      <c r="BZ37" s="660"/>
      <c r="CA37" s="660"/>
      <c r="CB37" s="669"/>
      <c r="CD37" s="656" t="s">
        <v>338</v>
      </c>
      <c r="CE37" s="657"/>
      <c r="CF37" s="657"/>
      <c r="CG37" s="657"/>
      <c r="CH37" s="657"/>
      <c r="CI37" s="657"/>
      <c r="CJ37" s="657"/>
      <c r="CK37" s="657"/>
      <c r="CL37" s="657"/>
      <c r="CM37" s="657"/>
      <c r="CN37" s="657"/>
      <c r="CO37" s="657"/>
      <c r="CP37" s="657"/>
      <c r="CQ37" s="658"/>
      <c r="CR37" s="659">
        <v>144978</v>
      </c>
      <c r="CS37" s="691"/>
      <c r="CT37" s="691"/>
      <c r="CU37" s="691"/>
      <c r="CV37" s="691"/>
      <c r="CW37" s="691"/>
      <c r="CX37" s="691"/>
      <c r="CY37" s="692"/>
      <c r="CZ37" s="664">
        <v>2.5</v>
      </c>
      <c r="DA37" s="689"/>
      <c r="DB37" s="689"/>
      <c r="DC37" s="693"/>
      <c r="DD37" s="668">
        <v>138578</v>
      </c>
      <c r="DE37" s="691"/>
      <c r="DF37" s="691"/>
      <c r="DG37" s="691"/>
      <c r="DH37" s="691"/>
      <c r="DI37" s="691"/>
      <c r="DJ37" s="691"/>
      <c r="DK37" s="692"/>
      <c r="DL37" s="668">
        <v>133483</v>
      </c>
      <c r="DM37" s="691"/>
      <c r="DN37" s="691"/>
      <c r="DO37" s="691"/>
      <c r="DP37" s="691"/>
      <c r="DQ37" s="691"/>
      <c r="DR37" s="691"/>
      <c r="DS37" s="691"/>
      <c r="DT37" s="691"/>
      <c r="DU37" s="691"/>
      <c r="DV37" s="692"/>
      <c r="DW37" s="664">
        <v>4.3</v>
      </c>
      <c r="DX37" s="689"/>
      <c r="DY37" s="689"/>
      <c r="DZ37" s="689"/>
      <c r="EA37" s="689"/>
      <c r="EB37" s="689"/>
      <c r="EC37" s="690"/>
    </row>
    <row r="38" spans="2:133" ht="11.25" customHeight="1">
      <c r="B38" s="656" t="s">
        <v>339</v>
      </c>
      <c r="C38" s="657"/>
      <c r="D38" s="657"/>
      <c r="E38" s="657"/>
      <c r="F38" s="657"/>
      <c r="G38" s="657"/>
      <c r="H38" s="657"/>
      <c r="I38" s="657"/>
      <c r="J38" s="657"/>
      <c r="K38" s="657"/>
      <c r="L38" s="657"/>
      <c r="M38" s="657"/>
      <c r="N38" s="657"/>
      <c r="O38" s="657"/>
      <c r="P38" s="657"/>
      <c r="Q38" s="658"/>
      <c r="R38" s="659">
        <v>801300</v>
      </c>
      <c r="S38" s="660"/>
      <c r="T38" s="660"/>
      <c r="U38" s="660"/>
      <c r="V38" s="660"/>
      <c r="W38" s="660"/>
      <c r="X38" s="660"/>
      <c r="Y38" s="661"/>
      <c r="Z38" s="662">
        <v>13.1</v>
      </c>
      <c r="AA38" s="662"/>
      <c r="AB38" s="662"/>
      <c r="AC38" s="662"/>
      <c r="AD38" s="663" t="s">
        <v>130</v>
      </c>
      <c r="AE38" s="663"/>
      <c r="AF38" s="663"/>
      <c r="AG38" s="663"/>
      <c r="AH38" s="663"/>
      <c r="AI38" s="663"/>
      <c r="AJ38" s="663"/>
      <c r="AK38" s="663"/>
      <c r="AL38" s="664" t="s">
        <v>244</v>
      </c>
      <c r="AM38" s="665"/>
      <c r="AN38" s="665"/>
      <c r="AO38" s="666"/>
      <c r="AQ38" s="722" t="s">
        <v>340</v>
      </c>
      <c r="AR38" s="723"/>
      <c r="AS38" s="723"/>
      <c r="AT38" s="723"/>
      <c r="AU38" s="723"/>
      <c r="AV38" s="723"/>
      <c r="AW38" s="723"/>
      <c r="AX38" s="723"/>
      <c r="AY38" s="724"/>
      <c r="AZ38" s="659">
        <v>3200</v>
      </c>
      <c r="BA38" s="660"/>
      <c r="BB38" s="660"/>
      <c r="BC38" s="660"/>
      <c r="BD38" s="691"/>
      <c r="BE38" s="691"/>
      <c r="BF38" s="714"/>
      <c r="BG38" s="656" t="s">
        <v>341</v>
      </c>
      <c r="BH38" s="657"/>
      <c r="BI38" s="657"/>
      <c r="BJ38" s="657"/>
      <c r="BK38" s="657"/>
      <c r="BL38" s="657"/>
      <c r="BM38" s="657"/>
      <c r="BN38" s="657"/>
      <c r="BO38" s="657"/>
      <c r="BP38" s="657"/>
      <c r="BQ38" s="657"/>
      <c r="BR38" s="657"/>
      <c r="BS38" s="657"/>
      <c r="BT38" s="657"/>
      <c r="BU38" s="658"/>
      <c r="BV38" s="659">
        <v>1101</v>
      </c>
      <c r="BW38" s="660"/>
      <c r="BX38" s="660"/>
      <c r="BY38" s="660"/>
      <c r="BZ38" s="660"/>
      <c r="CA38" s="660"/>
      <c r="CB38" s="669"/>
      <c r="CD38" s="656" t="s">
        <v>342</v>
      </c>
      <c r="CE38" s="657"/>
      <c r="CF38" s="657"/>
      <c r="CG38" s="657"/>
      <c r="CH38" s="657"/>
      <c r="CI38" s="657"/>
      <c r="CJ38" s="657"/>
      <c r="CK38" s="657"/>
      <c r="CL38" s="657"/>
      <c r="CM38" s="657"/>
      <c r="CN38" s="657"/>
      <c r="CO38" s="657"/>
      <c r="CP38" s="657"/>
      <c r="CQ38" s="658"/>
      <c r="CR38" s="659">
        <v>313241</v>
      </c>
      <c r="CS38" s="660"/>
      <c r="CT38" s="660"/>
      <c r="CU38" s="660"/>
      <c r="CV38" s="660"/>
      <c r="CW38" s="660"/>
      <c r="CX38" s="660"/>
      <c r="CY38" s="661"/>
      <c r="CZ38" s="664">
        <v>5.3</v>
      </c>
      <c r="DA38" s="689"/>
      <c r="DB38" s="689"/>
      <c r="DC38" s="693"/>
      <c r="DD38" s="668">
        <v>241347</v>
      </c>
      <c r="DE38" s="660"/>
      <c r="DF38" s="660"/>
      <c r="DG38" s="660"/>
      <c r="DH38" s="660"/>
      <c r="DI38" s="660"/>
      <c r="DJ38" s="660"/>
      <c r="DK38" s="661"/>
      <c r="DL38" s="668">
        <v>240370</v>
      </c>
      <c r="DM38" s="660"/>
      <c r="DN38" s="660"/>
      <c r="DO38" s="660"/>
      <c r="DP38" s="660"/>
      <c r="DQ38" s="660"/>
      <c r="DR38" s="660"/>
      <c r="DS38" s="660"/>
      <c r="DT38" s="660"/>
      <c r="DU38" s="660"/>
      <c r="DV38" s="661"/>
      <c r="DW38" s="664">
        <v>7.8</v>
      </c>
      <c r="DX38" s="689"/>
      <c r="DY38" s="689"/>
      <c r="DZ38" s="689"/>
      <c r="EA38" s="689"/>
      <c r="EB38" s="689"/>
      <c r="EC38" s="690"/>
    </row>
    <row r="39" spans="2:133" ht="11.25" customHeight="1">
      <c r="B39" s="656" t="s">
        <v>343</v>
      </c>
      <c r="C39" s="657"/>
      <c r="D39" s="657"/>
      <c r="E39" s="657"/>
      <c r="F39" s="657"/>
      <c r="G39" s="657"/>
      <c r="H39" s="657"/>
      <c r="I39" s="657"/>
      <c r="J39" s="657"/>
      <c r="K39" s="657"/>
      <c r="L39" s="657"/>
      <c r="M39" s="657"/>
      <c r="N39" s="657"/>
      <c r="O39" s="657"/>
      <c r="P39" s="657"/>
      <c r="Q39" s="658"/>
      <c r="R39" s="659" t="s">
        <v>130</v>
      </c>
      <c r="S39" s="660"/>
      <c r="T39" s="660"/>
      <c r="U39" s="660"/>
      <c r="V39" s="660"/>
      <c r="W39" s="660"/>
      <c r="X39" s="660"/>
      <c r="Y39" s="661"/>
      <c r="Z39" s="662" t="s">
        <v>130</v>
      </c>
      <c r="AA39" s="662"/>
      <c r="AB39" s="662"/>
      <c r="AC39" s="662"/>
      <c r="AD39" s="663" t="s">
        <v>130</v>
      </c>
      <c r="AE39" s="663"/>
      <c r="AF39" s="663"/>
      <c r="AG39" s="663"/>
      <c r="AH39" s="663"/>
      <c r="AI39" s="663"/>
      <c r="AJ39" s="663"/>
      <c r="AK39" s="663"/>
      <c r="AL39" s="664" t="s">
        <v>244</v>
      </c>
      <c r="AM39" s="665"/>
      <c r="AN39" s="665"/>
      <c r="AO39" s="666"/>
      <c r="AQ39" s="722" t="s">
        <v>344</v>
      </c>
      <c r="AR39" s="723"/>
      <c r="AS39" s="723"/>
      <c r="AT39" s="723"/>
      <c r="AU39" s="723"/>
      <c r="AV39" s="723"/>
      <c r="AW39" s="723"/>
      <c r="AX39" s="723"/>
      <c r="AY39" s="724"/>
      <c r="AZ39" s="659">
        <v>1428</v>
      </c>
      <c r="BA39" s="660"/>
      <c r="BB39" s="660"/>
      <c r="BC39" s="660"/>
      <c r="BD39" s="691"/>
      <c r="BE39" s="691"/>
      <c r="BF39" s="714"/>
      <c r="BG39" s="656" t="s">
        <v>345</v>
      </c>
      <c r="BH39" s="657"/>
      <c r="BI39" s="657"/>
      <c r="BJ39" s="657"/>
      <c r="BK39" s="657"/>
      <c r="BL39" s="657"/>
      <c r="BM39" s="657"/>
      <c r="BN39" s="657"/>
      <c r="BO39" s="657"/>
      <c r="BP39" s="657"/>
      <c r="BQ39" s="657"/>
      <c r="BR39" s="657"/>
      <c r="BS39" s="657"/>
      <c r="BT39" s="657"/>
      <c r="BU39" s="658"/>
      <c r="BV39" s="659">
        <v>1805</v>
      </c>
      <c r="BW39" s="660"/>
      <c r="BX39" s="660"/>
      <c r="BY39" s="660"/>
      <c r="BZ39" s="660"/>
      <c r="CA39" s="660"/>
      <c r="CB39" s="669"/>
      <c r="CD39" s="656" t="s">
        <v>346</v>
      </c>
      <c r="CE39" s="657"/>
      <c r="CF39" s="657"/>
      <c r="CG39" s="657"/>
      <c r="CH39" s="657"/>
      <c r="CI39" s="657"/>
      <c r="CJ39" s="657"/>
      <c r="CK39" s="657"/>
      <c r="CL39" s="657"/>
      <c r="CM39" s="657"/>
      <c r="CN39" s="657"/>
      <c r="CO39" s="657"/>
      <c r="CP39" s="657"/>
      <c r="CQ39" s="658"/>
      <c r="CR39" s="659">
        <v>197991</v>
      </c>
      <c r="CS39" s="691"/>
      <c r="CT39" s="691"/>
      <c r="CU39" s="691"/>
      <c r="CV39" s="691"/>
      <c r="CW39" s="691"/>
      <c r="CX39" s="691"/>
      <c r="CY39" s="692"/>
      <c r="CZ39" s="664">
        <v>3.4</v>
      </c>
      <c r="DA39" s="689"/>
      <c r="DB39" s="689"/>
      <c r="DC39" s="693"/>
      <c r="DD39" s="668">
        <v>96681</v>
      </c>
      <c r="DE39" s="691"/>
      <c r="DF39" s="691"/>
      <c r="DG39" s="691"/>
      <c r="DH39" s="691"/>
      <c r="DI39" s="691"/>
      <c r="DJ39" s="691"/>
      <c r="DK39" s="692"/>
      <c r="DL39" s="668" t="s">
        <v>130</v>
      </c>
      <c r="DM39" s="691"/>
      <c r="DN39" s="691"/>
      <c r="DO39" s="691"/>
      <c r="DP39" s="691"/>
      <c r="DQ39" s="691"/>
      <c r="DR39" s="691"/>
      <c r="DS39" s="691"/>
      <c r="DT39" s="691"/>
      <c r="DU39" s="691"/>
      <c r="DV39" s="692"/>
      <c r="DW39" s="664" t="s">
        <v>130</v>
      </c>
      <c r="DX39" s="689"/>
      <c r="DY39" s="689"/>
      <c r="DZ39" s="689"/>
      <c r="EA39" s="689"/>
      <c r="EB39" s="689"/>
      <c r="EC39" s="690"/>
    </row>
    <row r="40" spans="2:133" ht="11.25" customHeight="1">
      <c r="B40" s="656" t="s">
        <v>347</v>
      </c>
      <c r="C40" s="657"/>
      <c r="D40" s="657"/>
      <c r="E40" s="657"/>
      <c r="F40" s="657"/>
      <c r="G40" s="657"/>
      <c r="H40" s="657"/>
      <c r="I40" s="657"/>
      <c r="J40" s="657"/>
      <c r="K40" s="657"/>
      <c r="L40" s="657"/>
      <c r="M40" s="657"/>
      <c r="N40" s="657"/>
      <c r="O40" s="657"/>
      <c r="P40" s="657"/>
      <c r="Q40" s="658"/>
      <c r="R40" s="659">
        <v>24600</v>
      </c>
      <c r="S40" s="660"/>
      <c r="T40" s="660"/>
      <c r="U40" s="660"/>
      <c r="V40" s="660"/>
      <c r="W40" s="660"/>
      <c r="X40" s="660"/>
      <c r="Y40" s="661"/>
      <c r="Z40" s="662">
        <v>0.4</v>
      </c>
      <c r="AA40" s="662"/>
      <c r="AB40" s="662"/>
      <c r="AC40" s="662"/>
      <c r="AD40" s="663" t="s">
        <v>130</v>
      </c>
      <c r="AE40" s="663"/>
      <c r="AF40" s="663"/>
      <c r="AG40" s="663"/>
      <c r="AH40" s="663"/>
      <c r="AI40" s="663"/>
      <c r="AJ40" s="663"/>
      <c r="AK40" s="663"/>
      <c r="AL40" s="664" t="s">
        <v>130</v>
      </c>
      <c r="AM40" s="665"/>
      <c r="AN40" s="665"/>
      <c r="AO40" s="666"/>
      <c r="AQ40" s="722" t="s">
        <v>348</v>
      </c>
      <c r="AR40" s="723"/>
      <c r="AS40" s="723"/>
      <c r="AT40" s="723"/>
      <c r="AU40" s="723"/>
      <c r="AV40" s="723"/>
      <c r="AW40" s="723"/>
      <c r="AX40" s="723"/>
      <c r="AY40" s="724"/>
      <c r="AZ40" s="659">
        <v>154</v>
      </c>
      <c r="BA40" s="660"/>
      <c r="BB40" s="660"/>
      <c r="BC40" s="660"/>
      <c r="BD40" s="691"/>
      <c r="BE40" s="691"/>
      <c r="BF40" s="714"/>
      <c r="BG40" s="707" t="s">
        <v>349</v>
      </c>
      <c r="BH40" s="708"/>
      <c r="BI40" s="708"/>
      <c r="BJ40" s="708"/>
      <c r="BK40" s="708"/>
      <c r="BL40" s="223"/>
      <c r="BM40" s="657" t="s">
        <v>350</v>
      </c>
      <c r="BN40" s="657"/>
      <c r="BO40" s="657"/>
      <c r="BP40" s="657"/>
      <c r="BQ40" s="657"/>
      <c r="BR40" s="657"/>
      <c r="BS40" s="657"/>
      <c r="BT40" s="657"/>
      <c r="BU40" s="658"/>
      <c r="BV40" s="659">
        <v>87</v>
      </c>
      <c r="BW40" s="660"/>
      <c r="BX40" s="660"/>
      <c r="BY40" s="660"/>
      <c r="BZ40" s="660"/>
      <c r="CA40" s="660"/>
      <c r="CB40" s="669"/>
      <c r="CD40" s="656" t="s">
        <v>351</v>
      </c>
      <c r="CE40" s="657"/>
      <c r="CF40" s="657"/>
      <c r="CG40" s="657"/>
      <c r="CH40" s="657"/>
      <c r="CI40" s="657"/>
      <c r="CJ40" s="657"/>
      <c r="CK40" s="657"/>
      <c r="CL40" s="657"/>
      <c r="CM40" s="657"/>
      <c r="CN40" s="657"/>
      <c r="CO40" s="657"/>
      <c r="CP40" s="657"/>
      <c r="CQ40" s="658"/>
      <c r="CR40" s="659">
        <v>12340</v>
      </c>
      <c r="CS40" s="660"/>
      <c r="CT40" s="660"/>
      <c r="CU40" s="660"/>
      <c r="CV40" s="660"/>
      <c r="CW40" s="660"/>
      <c r="CX40" s="660"/>
      <c r="CY40" s="661"/>
      <c r="CZ40" s="664">
        <v>0.2</v>
      </c>
      <c r="DA40" s="689"/>
      <c r="DB40" s="689"/>
      <c r="DC40" s="693"/>
      <c r="DD40" s="668">
        <v>379</v>
      </c>
      <c r="DE40" s="660"/>
      <c r="DF40" s="660"/>
      <c r="DG40" s="660"/>
      <c r="DH40" s="660"/>
      <c r="DI40" s="660"/>
      <c r="DJ40" s="660"/>
      <c r="DK40" s="661"/>
      <c r="DL40" s="668">
        <v>379</v>
      </c>
      <c r="DM40" s="660"/>
      <c r="DN40" s="660"/>
      <c r="DO40" s="660"/>
      <c r="DP40" s="660"/>
      <c r="DQ40" s="660"/>
      <c r="DR40" s="660"/>
      <c r="DS40" s="660"/>
      <c r="DT40" s="660"/>
      <c r="DU40" s="660"/>
      <c r="DV40" s="661"/>
      <c r="DW40" s="664">
        <v>0</v>
      </c>
      <c r="DX40" s="689"/>
      <c r="DY40" s="689"/>
      <c r="DZ40" s="689"/>
      <c r="EA40" s="689"/>
      <c r="EB40" s="689"/>
      <c r="EC40" s="690"/>
    </row>
    <row r="41" spans="2:133" ht="11.25" customHeight="1">
      <c r="B41" s="680" t="s">
        <v>352</v>
      </c>
      <c r="C41" s="681"/>
      <c r="D41" s="681"/>
      <c r="E41" s="681"/>
      <c r="F41" s="681"/>
      <c r="G41" s="681"/>
      <c r="H41" s="681"/>
      <c r="I41" s="681"/>
      <c r="J41" s="681"/>
      <c r="K41" s="681"/>
      <c r="L41" s="681"/>
      <c r="M41" s="681"/>
      <c r="N41" s="681"/>
      <c r="O41" s="681"/>
      <c r="P41" s="681"/>
      <c r="Q41" s="682"/>
      <c r="R41" s="731">
        <v>6128544</v>
      </c>
      <c r="S41" s="732"/>
      <c r="T41" s="732"/>
      <c r="U41" s="732"/>
      <c r="V41" s="732"/>
      <c r="W41" s="732"/>
      <c r="X41" s="732"/>
      <c r="Y41" s="736"/>
      <c r="Z41" s="737">
        <v>100</v>
      </c>
      <c r="AA41" s="737"/>
      <c r="AB41" s="737"/>
      <c r="AC41" s="737"/>
      <c r="AD41" s="738">
        <v>3062952</v>
      </c>
      <c r="AE41" s="738"/>
      <c r="AF41" s="738"/>
      <c r="AG41" s="738"/>
      <c r="AH41" s="738"/>
      <c r="AI41" s="738"/>
      <c r="AJ41" s="738"/>
      <c r="AK41" s="738"/>
      <c r="AL41" s="739">
        <v>100</v>
      </c>
      <c r="AM41" s="719"/>
      <c r="AN41" s="719"/>
      <c r="AO41" s="740"/>
      <c r="AQ41" s="722" t="s">
        <v>353</v>
      </c>
      <c r="AR41" s="723"/>
      <c r="AS41" s="723"/>
      <c r="AT41" s="723"/>
      <c r="AU41" s="723"/>
      <c r="AV41" s="723"/>
      <c r="AW41" s="723"/>
      <c r="AX41" s="723"/>
      <c r="AY41" s="724"/>
      <c r="AZ41" s="659">
        <v>66950</v>
      </c>
      <c r="BA41" s="660"/>
      <c r="BB41" s="660"/>
      <c r="BC41" s="660"/>
      <c r="BD41" s="691"/>
      <c r="BE41" s="691"/>
      <c r="BF41" s="714"/>
      <c r="BG41" s="707"/>
      <c r="BH41" s="708"/>
      <c r="BI41" s="708"/>
      <c r="BJ41" s="708"/>
      <c r="BK41" s="708"/>
      <c r="BL41" s="223"/>
      <c r="BM41" s="657" t="s">
        <v>354</v>
      </c>
      <c r="BN41" s="657"/>
      <c r="BO41" s="657"/>
      <c r="BP41" s="657"/>
      <c r="BQ41" s="657"/>
      <c r="BR41" s="657"/>
      <c r="BS41" s="657"/>
      <c r="BT41" s="657"/>
      <c r="BU41" s="658"/>
      <c r="BV41" s="659" t="s">
        <v>244</v>
      </c>
      <c r="BW41" s="660"/>
      <c r="BX41" s="660"/>
      <c r="BY41" s="660"/>
      <c r="BZ41" s="660"/>
      <c r="CA41" s="660"/>
      <c r="CB41" s="669"/>
      <c r="CD41" s="656" t="s">
        <v>355</v>
      </c>
      <c r="CE41" s="657"/>
      <c r="CF41" s="657"/>
      <c r="CG41" s="657"/>
      <c r="CH41" s="657"/>
      <c r="CI41" s="657"/>
      <c r="CJ41" s="657"/>
      <c r="CK41" s="657"/>
      <c r="CL41" s="657"/>
      <c r="CM41" s="657"/>
      <c r="CN41" s="657"/>
      <c r="CO41" s="657"/>
      <c r="CP41" s="657"/>
      <c r="CQ41" s="658"/>
      <c r="CR41" s="659" t="s">
        <v>130</v>
      </c>
      <c r="CS41" s="691"/>
      <c r="CT41" s="691"/>
      <c r="CU41" s="691"/>
      <c r="CV41" s="691"/>
      <c r="CW41" s="691"/>
      <c r="CX41" s="691"/>
      <c r="CY41" s="692"/>
      <c r="CZ41" s="664" t="s">
        <v>244</v>
      </c>
      <c r="DA41" s="689"/>
      <c r="DB41" s="689"/>
      <c r="DC41" s="693"/>
      <c r="DD41" s="668" t="s">
        <v>130</v>
      </c>
      <c r="DE41" s="691"/>
      <c r="DF41" s="691"/>
      <c r="DG41" s="691"/>
      <c r="DH41" s="691"/>
      <c r="DI41" s="691"/>
      <c r="DJ41" s="691"/>
      <c r="DK41" s="692"/>
      <c r="DL41" s="742"/>
      <c r="DM41" s="743"/>
      <c r="DN41" s="743"/>
      <c r="DO41" s="743"/>
      <c r="DP41" s="743"/>
      <c r="DQ41" s="743"/>
      <c r="DR41" s="743"/>
      <c r="DS41" s="743"/>
      <c r="DT41" s="743"/>
      <c r="DU41" s="743"/>
      <c r="DV41" s="744"/>
      <c r="DW41" s="733"/>
      <c r="DX41" s="734"/>
      <c r="DY41" s="734"/>
      <c r="DZ41" s="734"/>
      <c r="EA41" s="734"/>
      <c r="EB41" s="734"/>
      <c r="EC41" s="735"/>
    </row>
    <row r="42" spans="2:133" ht="11.25" customHeight="1">
      <c r="AQ42" s="728" t="s">
        <v>356</v>
      </c>
      <c r="AR42" s="729"/>
      <c r="AS42" s="729"/>
      <c r="AT42" s="729"/>
      <c r="AU42" s="729"/>
      <c r="AV42" s="729"/>
      <c r="AW42" s="729"/>
      <c r="AX42" s="729"/>
      <c r="AY42" s="730"/>
      <c r="AZ42" s="731">
        <v>218209</v>
      </c>
      <c r="BA42" s="732"/>
      <c r="BB42" s="732"/>
      <c r="BC42" s="732"/>
      <c r="BD42" s="718"/>
      <c r="BE42" s="718"/>
      <c r="BF42" s="720"/>
      <c r="BG42" s="709"/>
      <c r="BH42" s="710"/>
      <c r="BI42" s="710"/>
      <c r="BJ42" s="710"/>
      <c r="BK42" s="710"/>
      <c r="BL42" s="224"/>
      <c r="BM42" s="681" t="s">
        <v>357</v>
      </c>
      <c r="BN42" s="681"/>
      <c r="BO42" s="681"/>
      <c r="BP42" s="681"/>
      <c r="BQ42" s="681"/>
      <c r="BR42" s="681"/>
      <c r="BS42" s="681"/>
      <c r="BT42" s="681"/>
      <c r="BU42" s="682"/>
      <c r="BV42" s="731">
        <v>288</v>
      </c>
      <c r="BW42" s="732"/>
      <c r="BX42" s="732"/>
      <c r="BY42" s="732"/>
      <c r="BZ42" s="732"/>
      <c r="CA42" s="732"/>
      <c r="CB42" s="741"/>
      <c r="CD42" s="656" t="s">
        <v>358</v>
      </c>
      <c r="CE42" s="657"/>
      <c r="CF42" s="657"/>
      <c r="CG42" s="657"/>
      <c r="CH42" s="657"/>
      <c r="CI42" s="657"/>
      <c r="CJ42" s="657"/>
      <c r="CK42" s="657"/>
      <c r="CL42" s="657"/>
      <c r="CM42" s="657"/>
      <c r="CN42" s="657"/>
      <c r="CO42" s="657"/>
      <c r="CP42" s="657"/>
      <c r="CQ42" s="658"/>
      <c r="CR42" s="659">
        <v>1325147</v>
      </c>
      <c r="CS42" s="691"/>
      <c r="CT42" s="691"/>
      <c r="CU42" s="691"/>
      <c r="CV42" s="691"/>
      <c r="CW42" s="691"/>
      <c r="CX42" s="691"/>
      <c r="CY42" s="692"/>
      <c r="CZ42" s="664">
        <v>22.5</v>
      </c>
      <c r="DA42" s="689"/>
      <c r="DB42" s="689"/>
      <c r="DC42" s="693"/>
      <c r="DD42" s="668">
        <v>305160</v>
      </c>
      <c r="DE42" s="691"/>
      <c r="DF42" s="691"/>
      <c r="DG42" s="691"/>
      <c r="DH42" s="691"/>
      <c r="DI42" s="691"/>
      <c r="DJ42" s="691"/>
      <c r="DK42" s="692"/>
      <c r="DL42" s="742"/>
      <c r="DM42" s="743"/>
      <c r="DN42" s="743"/>
      <c r="DO42" s="743"/>
      <c r="DP42" s="743"/>
      <c r="DQ42" s="743"/>
      <c r="DR42" s="743"/>
      <c r="DS42" s="743"/>
      <c r="DT42" s="743"/>
      <c r="DU42" s="743"/>
      <c r="DV42" s="744"/>
      <c r="DW42" s="733"/>
      <c r="DX42" s="734"/>
      <c r="DY42" s="734"/>
      <c r="DZ42" s="734"/>
      <c r="EA42" s="734"/>
      <c r="EB42" s="734"/>
      <c r="EC42" s="735"/>
    </row>
    <row r="43" spans="2:133" ht="11.25" customHeight="1">
      <c r="B43" s="214" t="s">
        <v>359</v>
      </c>
      <c r="CD43" s="656" t="s">
        <v>360</v>
      </c>
      <c r="CE43" s="657"/>
      <c r="CF43" s="657"/>
      <c r="CG43" s="657"/>
      <c r="CH43" s="657"/>
      <c r="CI43" s="657"/>
      <c r="CJ43" s="657"/>
      <c r="CK43" s="657"/>
      <c r="CL43" s="657"/>
      <c r="CM43" s="657"/>
      <c r="CN43" s="657"/>
      <c r="CO43" s="657"/>
      <c r="CP43" s="657"/>
      <c r="CQ43" s="658"/>
      <c r="CR43" s="659" t="s">
        <v>130</v>
      </c>
      <c r="CS43" s="691"/>
      <c r="CT43" s="691"/>
      <c r="CU43" s="691"/>
      <c r="CV43" s="691"/>
      <c r="CW43" s="691"/>
      <c r="CX43" s="691"/>
      <c r="CY43" s="692"/>
      <c r="CZ43" s="664" t="s">
        <v>130</v>
      </c>
      <c r="DA43" s="689"/>
      <c r="DB43" s="689"/>
      <c r="DC43" s="693"/>
      <c r="DD43" s="668" t="s">
        <v>130</v>
      </c>
      <c r="DE43" s="691"/>
      <c r="DF43" s="691"/>
      <c r="DG43" s="691"/>
      <c r="DH43" s="691"/>
      <c r="DI43" s="691"/>
      <c r="DJ43" s="691"/>
      <c r="DK43" s="692"/>
      <c r="DL43" s="742"/>
      <c r="DM43" s="743"/>
      <c r="DN43" s="743"/>
      <c r="DO43" s="743"/>
      <c r="DP43" s="743"/>
      <c r="DQ43" s="743"/>
      <c r="DR43" s="743"/>
      <c r="DS43" s="743"/>
      <c r="DT43" s="743"/>
      <c r="DU43" s="743"/>
      <c r="DV43" s="744"/>
      <c r="DW43" s="733"/>
      <c r="DX43" s="734"/>
      <c r="DY43" s="734"/>
      <c r="DZ43" s="734"/>
      <c r="EA43" s="734"/>
      <c r="EB43" s="734"/>
      <c r="EC43" s="735"/>
    </row>
    <row r="44" spans="2:133" ht="11.25" customHeight="1">
      <c r="B44" s="745" t="s">
        <v>361</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5" t="s">
        <v>309</v>
      </c>
      <c r="CE44" s="696"/>
      <c r="CF44" s="656" t="s">
        <v>362</v>
      </c>
      <c r="CG44" s="657"/>
      <c r="CH44" s="657"/>
      <c r="CI44" s="657"/>
      <c r="CJ44" s="657"/>
      <c r="CK44" s="657"/>
      <c r="CL44" s="657"/>
      <c r="CM44" s="657"/>
      <c r="CN44" s="657"/>
      <c r="CO44" s="657"/>
      <c r="CP44" s="657"/>
      <c r="CQ44" s="658"/>
      <c r="CR44" s="659">
        <v>1325147</v>
      </c>
      <c r="CS44" s="660"/>
      <c r="CT44" s="660"/>
      <c r="CU44" s="660"/>
      <c r="CV44" s="660"/>
      <c r="CW44" s="660"/>
      <c r="CX44" s="660"/>
      <c r="CY44" s="661"/>
      <c r="CZ44" s="664">
        <v>22.5</v>
      </c>
      <c r="DA44" s="665"/>
      <c r="DB44" s="665"/>
      <c r="DC44" s="671"/>
      <c r="DD44" s="668">
        <v>305160</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c r="B45" s="745" t="s">
        <v>363</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7"/>
      <c r="CE45" s="698"/>
      <c r="CF45" s="656" t="s">
        <v>364</v>
      </c>
      <c r="CG45" s="657"/>
      <c r="CH45" s="657"/>
      <c r="CI45" s="657"/>
      <c r="CJ45" s="657"/>
      <c r="CK45" s="657"/>
      <c r="CL45" s="657"/>
      <c r="CM45" s="657"/>
      <c r="CN45" s="657"/>
      <c r="CO45" s="657"/>
      <c r="CP45" s="657"/>
      <c r="CQ45" s="658"/>
      <c r="CR45" s="659">
        <v>1045889</v>
      </c>
      <c r="CS45" s="691"/>
      <c r="CT45" s="691"/>
      <c r="CU45" s="691"/>
      <c r="CV45" s="691"/>
      <c r="CW45" s="691"/>
      <c r="CX45" s="691"/>
      <c r="CY45" s="692"/>
      <c r="CZ45" s="664">
        <v>17.7</v>
      </c>
      <c r="DA45" s="689"/>
      <c r="DB45" s="689"/>
      <c r="DC45" s="693"/>
      <c r="DD45" s="668">
        <v>159358</v>
      </c>
      <c r="DE45" s="691"/>
      <c r="DF45" s="691"/>
      <c r="DG45" s="691"/>
      <c r="DH45" s="691"/>
      <c r="DI45" s="691"/>
      <c r="DJ45" s="691"/>
      <c r="DK45" s="692"/>
      <c r="DL45" s="742"/>
      <c r="DM45" s="743"/>
      <c r="DN45" s="743"/>
      <c r="DO45" s="743"/>
      <c r="DP45" s="743"/>
      <c r="DQ45" s="743"/>
      <c r="DR45" s="743"/>
      <c r="DS45" s="743"/>
      <c r="DT45" s="743"/>
      <c r="DU45" s="743"/>
      <c r="DV45" s="744"/>
      <c r="DW45" s="733"/>
      <c r="DX45" s="734"/>
      <c r="DY45" s="734"/>
      <c r="DZ45" s="734"/>
      <c r="EA45" s="734"/>
      <c r="EB45" s="734"/>
      <c r="EC45" s="735"/>
    </row>
    <row r="46" spans="2:133" ht="11.25" customHeight="1">
      <c r="B46" s="225"/>
      <c r="CD46" s="697"/>
      <c r="CE46" s="698"/>
      <c r="CF46" s="656" t="s">
        <v>365</v>
      </c>
      <c r="CG46" s="657"/>
      <c r="CH46" s="657"/>
      <c r="CI46" s="657"/>
      <c r="CJ46" s="657"/>
      <c r="CK46" s="657"/>
      <c r="CL46" s="657"/>
      <c r="CM46" s="657"/>
      <c r="CN46" s="657"/>
      <c r="CO46" s="657"/>
      <c r="CP46" s="657"/>
      <c r="CQ46" s="658"/>
      <c r="CR46" s="659">
        <v>206009</v>
      </c>
      <c r="CS46" s="660"/>
      <c r="CT46" s="660"/>
      <c r="CU46" s="660"/>
      <c r="CV46" s="660"/>
      <c r="CW46" s="660"/>
      <c r="CX46" s="660"/>
      <c r="CY46" s="661"/>
      <c r="CZ46" s="664">
        <v>3.5</v>
      </c>
      <c r="DA46" s="665"/>
      <c r="DB46" s="665"/>
      <c r="DC46" s="671"/>
      <c r="DD46" s="668">
        <v>109974</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c r="B47" s="225"/>
      <c r="CD47" s="697"/>
      <c r="CE47" s="698"/>
      <c r="CF47" s="656" t="s">
        <v>366</v>
      </c>
      <c r="CG47" s="657"/>
      <c r="CH47" s="657"/>
      <c r="CI47" s="657"/>
      <c r="CJ47" s="657"/>
      <c r="CK47" s="657"/>
      <c r="CL47" s="657"/>
      <c r="CM47" s="657"/>
      <c r="CN47" s="657"/>
      <c r="CO47" s="657"/>
      <c r="CP47" s="657"/>
      <c r="CQ47" s="658"/>
      <c r="CR47" s="659" t="s">
        <v>244</v>
      </c>
      <c r="CS47" s="691"/>
      <c r="CT47" s="691"/>
      <c r="CU47" s="691"/>
      <c r="CV47" s="691"/>
      <c r="CW47" s="691"/>
      <c r="CX47" s="691"/>
      <c r="CY47" s="692"/>
      <c r="CZ47" s="664" t="s">
        <v>130</v>
      </c>
      <c r="DA47" s="689"/>
      <c r="DB47" s="689"/>
      <c r="DC47" s="693"/>
      <c r="DD47" s="668" t="s">
        <v>130</v>
      </c>
      <c r="DE47" s="691"/>
      <c r="DF47" s="691"/>
      <c r="DG47" s="691"/>
      <c r="DH47" s="691"/>
      <c r="DI47" s="691"/>
      <c r="DJ47" s="691"/>
      <c r="DK47" s="692"/>
      <c r="DL47" s="742"/>
      <c r="DM47" s="743"/>
      <c r="DN47" s="743"/>
      <c r="DO47" s="743"/>
      <c r="DP47" s="743"/>
      <c r="DQ47" s="743"/>
      <c r="DR47" s="743"/>
      <c r="DS47" s="743"/>
      <c r="DT47" s="743"/>
      <c r="DU47" s="743"/>
      <c r="DV47" s="744"/>
      <c r="DW47" s="733"/>
      <c r="DX47" s="734"/>
      <c r="DY47" s="734"/>
      <c r="DZ47" s="734"/>
      <c r="EA47" s="734"/>
      <c r="EB47" s="734"/>
      <c r="EC47" s="735"/>
    </row>
    <row r="48" spans="2:133" ht="11">
      <c r="B48" s="225"/>
      <c r="CD48" s="699"/>
      <c r="CE48" s="700"/>
      <c r="CF48" s="656" t="s">
        <v>367</v>
      </c>
      <c r="CG48" s="657"/>
      <c r="CH48" s="657"/>
      <c r="CI48" s="657"/>
      <c r="CJ48" s="657"/>
      <c r="CK48" s="657"/>
      <c r="CL48" s="657"/>
      <c r="CM48" s="657"/>
      <c r="CN48" s="657"/>
      <c r="CO48" s="657"/>
      <c r="CP48" s="657"/>
      <c r="CQ48" s="658"/>
      <c r="CR48" s="659" t="s">
        <v>130</v>
      </c>
      <c r="CS48" s="660"/>
      <c r="CT48" s="660"/>
      <c r="CU48" s="660"/>
      <c r="CV48" s="660"/>
      <c r="CW48" s="660"/>
      <c r="CX48" s="660"/>
      <c r="CY48" s="661"/>
      <c r="CZ48" s="664" t="s">
        <v>130</v>
      </c>
      <c r="DA48" s="665"/>
      <c r="DB48" s="665"/>
      <c r="DC48" s="671"/>
      <c r="DD48" s="668" t="s">
        <v>244</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c r="B49" s="225"/>
      <c r="CD49" s="680" t="s">
        <v>368</v>
      </c>
      <c r="CE49" s="681"/>
      <c r="CF49" s="681"/>
      <c r="CG49" s="681"/>
      <c r="CH49" s="681"/>
      <c r="CI49" s="681"/>
      <c r="CJ49" s="681"/>
      <c r="CK49" s="681"/>
      <c r="CL49" s="681"/>
      <c r="CM49" s="681"/>
      <c r="CN49" s="681"/>
      <c r="CO49" s="681"/>
      <c r="CP49" s="681"/>
      <c r="CQ49" s="682"/>
      <c r="CR49" s="731">
        <v>5893042</v>
      </c>
      <c r="CS49" s="718"/>
      <c r="CT49" s="718"/>
      <c r="CU49" s="718"/>
      <c r="CV49" s="718"/>
      <c r="CW49" s="718"/>
      <c r="CX49" s="718"/>
      <c r="CY49" s="747"/>
      <c r="CZ49" s="739">
        <v>100</v>
      </c>
      <c r="DA49" s="748"/>
      <c r="DB49" s="748"/>
      <c r="DC49" s="749"/>
      <c r="DD49" s="750">
        <v>3375639</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6Cxff6p3cV6tTHf2e3JkmLGZ0vJ59rf+d0D89gVXvFKtm30h5oe/X4vXnmRoh/d79ZIKoMPbp6SBm9Oajoeh+Q==" saltValue="ulLkFO+vvVtQRqT8a2Cn2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view="pageBreakPreview" zoomScale="70" zoomScaleNormal="70" zoomScaleSheetLayoutView="70" workbookViewId="0"/>
  </sheetViews>
  <sheetFormatPr defaultColWidth="0" defaultRowHeight="13" zeroHeight="1"/>
  <cols>
    <col min="1" max="130" width="2.7265625" style="231" customWidth="1"/>
    <col min="131" max="131" width="1.6328125" style="231" customWidth="1"/>
    <col min="132" max="16384" width="9" style="231" hidden="1"/>
  </cols>
  <sheetData>
    <row r="1" spans="1:131" ht="11.25" customHeight="1" thickBot="1">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c r="A2" s="757" t="s">
        <v>369</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370</v>
      </c>
      <c r="DK2" s="759"/>
      <c r="DL2" s="759"/>
      <c r="DM2" s="759"/>
      <c r="DN2" s="759"/>
      <c r="DO2" s="760"/>
      <c r="DP2" s="228"/>
      <c r="DQ2" s="758" t="s">
        <v>371</v>
      </c>
      <c r="DR2" s="759"/>
      <c r="DS2" s="759"/>
      <c r="DT2" s="759"/>
      <c r="DU2" s="759"/>
      <c r="DV2" s="759"/>
      <c r="DW2" s="759"/>
      <c r="DX2" s="759"/>
      <c r="DY2" s="759"/>
      <c r="DZ2" s="760"/>
      <c r="EA2" s="230"/>
    </row>
    <row r="3" spans="1:131" ht="11.25" customHeight="1">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c r="A4" s="761" t="s">
        <v>372</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373</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c r="A5" s="763" t="s">
        <v>374</v>
      </c>
      <c r="B5" s="764"/>
      <c r="C5" s="764"/>
      <c r="D5" s="764"/>
      <c r="E5" s="764"/>
      <c r="F5" s="764"/>
      <c r="G5" s="764"/>
      <c r="H5" s="764"/>
      <c r="I5" s="764"/>
      <c r="J5" s="764"/>
      <c r="K5" s="764"/>
      <c r="L5" s="764"/>
      <c r="M5" s="764"/>
      <c r="N5" s="764"/>
      <c r="O5" s="764"/>
      <c r="P5" s="765"/>
      <c r="Q5" s="769" t="s">
        <v>375</v>
      </c>
      <c r="R5" s="770"/>
      <c r="S5" s="770"/>
      <c r="T5" s="770"/>
      <c r="U5" s="771"/>
      <c r="V5" s="769" t="s">
        <v>376</v>
      </c>
      <c r="W5" s="770"/>
      <c r="X5" s="770"/>
      <c r="Y5" s="770"/>
      <c r="Z5" s="771"/>
      <c r="AA5" s="769" t="s">
        <v>377</v>
      </c>
      <c r="AB5" s="770"/>
      <c r="AC5" s="770"/>
      <c r="AD5" s="770"/>
      <c r="AE5" s="770"/>
      <c r="AF5" s="775" t="s">
        <v>378</v>
      </c>
      <c r="AG5" s="770"/>
      <c r="AH5" s="770"/>
      <c r="AI5" s="770"/>
      <c r="AJ5" s="776"/>
      <c r="AK5" s="770" t="s">
        <v>379</v>
      </c>
      <c r="AL5" s="770"/>
      <c r="AM5" s="770"/>
      <c r="AN5" s="770"/>
      <c r="AO5" s="771"/>
      <c r="AP5" s="769" t="s">
        <v>380</v>
      </c>
      <c r="AQ5" s="770"/>
      <c r="AR5" s="770"/>
      <c r="AS5" s="770"/>
      <c r="AT5" s="771"/>
      <c r="AU5" s="769" t="s">
        <v>381</v>
      </c>
      <c r="AV5" s="770"/>
      <c r="AW5" s="770"/>
      <c r="AX5" s="770"/>
      <c r="AY5" s="776"/>
      <c r="AZ5" s="232"/>
      <c r="BA5" s="232"/>
      <c r="BB5" s="232"/>
      <c r="BC5" s="232"/>
      <c r="BD5" s="232"/>
      <c r="BE5" s="233"/>
      <c r="BF5" s="233"/>
      <c r="BG5" s="233"/>
      <c r="BH5" s="233"/>
      <c r="BI5" s="233"/>
      <c r="BJ5" s="233"/>
      <c r="BK5" s="233"/>
      <c r="BL5" s="233"/>
      <c r="BM5" s="233"/>
      <c r="BN5" s="233"/>
      <c r="BO5" s="233"/>
      <c r="BP5" s="233"/>
      <c r="BQ5" s="763" t="s">
        <v>382</v>
      </c>
      <c r="BR5" s="764"/>
      <c r="BS5" s="764"/>
      <c r="BT5" s="764"/>
      <c r="BU5" s="764"/>
      <c r="BV5" s="764"/>
      <c r="BW5" s="764"/>
      <c r="BX5" s="764"/>
      <c r="BY5" s="764"/>
      <c r="BZ5" s="764"/>
      <c r="CA5" s="764"/>
      <c r="CB5" s="764"/>
      <c r="CC5" s="764"/>
      <c r="CD5" s="764"/>
      <c r="CE5" s="764"/>
      <c r="CF5" s="764"/>
      <c r="CG5" s="765"/>
      <c r="CH5" s="769" t="s">
        <v>383</v>
      </c>
      <c r="CI5" s="770"/>
      <c r="CJ5" s="770"/>
      <c r="CK5" s="770"/>
      <c r="CL5" s="771"/>
      <c r="CM5" s="769" t="s">
        <v>384</v>
      </c>
      <c r="CN5" s="770"/>
      <c r="CO5" s="770"/>
      <c r="CP5" s="770"/>
      <c r="CQ5" s="771"/>
      <c r="CR5" s="769" t="s">
        <v>385</v>
      </c>
      <c r="CS5" s="770"/>
      <c r="CT5" s="770"/>
      <c r="CU5" s="770"/>
      <c r="CV5" s="771"/>
      <c r="CW5" s="769" t="s">
        <v>386</v>
      </c>
      <c r="CX5" s="770"/>
      <c r="CY5" s="770"/>
      <c r="CZ5" s="770"/>
      <c r="DA5" s="771"/>
      <c r="DB5" s="769" t="s">
        <v>387</v>
      </c>
      <c r="DC5" s="770"/>
      <c r="DD5" s="770"/>
      <c r="DE5" s="770"/>
      <c r="DF5" s="771"/>
      <c r="DG5" s="799" t="s">
        <v>388</v>
      </c>
      <c r="DH5" s="800"/>
      <c r="DI5" s="800"/>
      <c r="DJ5" s="800"/>
      <c r="DK5" s="801"/>
      <c r="DL5" s="799" t="s">
        <v>389</v>
      </c>
      <c r="DM5" s="800"/>
      <c r="DN5" s="800"/>
      <c r="DO5" s="800"/>
      <c r="DP5" s="801"/>
      <c r="DQ5" s="769" t="s">
        <v>390</v>
      </c>
      <c r="DR5" s="770"/>
      <c r="DS5" s="770"/>
      <c r="DT5" s="770"/>
      <c r="DU5" s="771"/>
      <c r="DV5" s="769" t="s">
        <v>381</v>
      </c>
      <c r="DW5" s="770"/>
      <c r="DX5" s="770"/>
      <c r="DY5" s="770"/>
      <c r="DZ5" s="776"/>
      <c r="EA5" s="234"/>
    </row>
    <row r="6" spans="1:131" s="235" customFormat="1" ht="26.25" customHeight="1" thickBot="1">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c r="A7" s="236">
        <v>1</v>
      </c>
      <c r="B7" s="785" t="s">
        <v>391</v>
      </c>
      <c r="C7" s="786"/>
      <c r="D7" s="786"/>
      <c r="E7" s="786"/>
      <c r="F7" s="786"/>
      <c r="G7" s="786"/>
      <c r="H7" s="786"/>
      <c r="I7" s="786"/>
      <c r="J7" s="786"/>
      <c r="K7" s="786"/>
      <c r="L7" s="786"/>
      <c r="M7" s="786"/>
      <c r="N7" s="786"/>
      <c r="O7" s="786"/>
      <c r="P7" s="787"/>
      <c r="Q7" s="788">
        <v>6128</v>
      </c>
      <c r="R7" s="789"/>
      <c r="S7" s="789"/>
      <c r="T7" s="789"/>
      <c r="U7" s="789"/>
      <c r="V7" s="789">
        <v>5893</v>
      </c>
      <c r="W7" s="789"/>
      <c r="X7" s="789"/>
      <c r="Y7" s="789"/>
      <c r="Z7" s="789"/>
      <c r="AA7" s="789">
        <v>235</v>
      </c>
      <c r="AB7" s="789"/>
      <c r="AC7" s="789"/>
      <c r="AD7" s="789"/>
      <c r="AE7" s="790"/>
      <c r="AF7" s="791">
        <v>120</v>
      </c>
      <c r="AG7" s="792"/>
      <c r="AH7" s="792"/>
      <c r="AI7" s="792"/>
      <c r="AJ7" s="793"/>
      <c r="AK7" s="794">
        <v>0</v>
      </c>
      <c r="AL7" s="795"/>
      <c r="AM7" s="795"/>
      <c r="AN7" s="795"/>
      <c r="AO7" s="795"/>
      <c r="AP7" s="795">
        <v>6404</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c r="BS7" s="782" t="s">
        <v>590</v>
      </c>
      <c r="BT7" s="783"/>
      <c r="BU7" s="783"/>
      <c r="BV7" s="783"/>
      <c r="BW7" s="783"/>
      <c r="BX7" s="783"/>
      <c r="BY7" s="783"/>
      <c r="BZ7" s="783"/>
      <c r="CA7" s="783"/>
      <c r="CB7" s="783"/>
      <c r="CC7" s="783"/>
      <c r="CD7" s="783"/>
      <c r="CE7" s="783"/>
      <c r="CF7" s="783"/>
      <c r="CG7" s="798"/>
      <c r="CH7" s="779">
        <v>0</v>
      </c>
      <c r="CI7" s="780"/>
      <c r="CJ7" s="780"/>
      <c r="CK7" s="780"/>
      <c r="CL7" s="781"/>
      <c r="CM7" s="779">
        <v>0</v>
      </c>
      <c r="CN7" s="780"/>
      <c r="CO7" s="780"/>
      <c r="CP7" s="780"/>
      <c r="CQ7" s="781"/>
      <c r="CR7" s="779">
        <v>30</v>
      </c>
      <c r="CS7" s="780"/>
      <c r="CT7" s="780"/>
      <c r="CU7" s="780"/>
      <c r="CV7" s="781"/>
      <c r="CW7" s="779" t="s">
        <v>584</v>
      </c>
      <c r="CX7" s="780"/>
      <c r="CY7" s="780"/>
      <c r="CZ7" s="780"/>
      <c r="DA7" s="781"/>
      <c r="DB7" s="779" t="s">
        <v>584</v>
      </c>
      <c r="DC7" s="780"/>
      <c r="DD7" s="780"/>
      <c r="DE7" s="780"/>
      <c r="DF7" s="781"/>
      <c r="DG7" s="779" t="s">
        <v>584</v>
      </c>
      <c r="DH7" s="780"/>
      <c r="DI7" s="780"/>
      <c r="DJ7" s="780"/>
      <c r="DK7" s="781"/>
      <c r="DL7" s="779" t="s">
        <v>584</v>
      </c>
      <c r="DM7" s="780"/>
      <c r="DN7" s="780"/>
      <c r="DO7" s="780"/>
      <c r="DP7" s="781"/>
      <c r="DQ7" s="779" t="s">
        <v>584</v>
      </c>
      <c r="DR7" s="780"/>
      <c r="DS7" s="780"/>
      <c r="DT7" s="780"/>
      <c r="DU7" s="781"/>
      <c r="DV7" s="782"/>
      <c r="DW7" s="783"/>
      <c r="DX7" s="783"/>
      <c r="DY7" s="783"/>
      <c r="DZ7" s="784"/>
      <c r="EA7" s="234"/>
    </row>
    <row r="8" spans="1:131" s="235" customFormat="1" ht="26.25" customHeight="1">
      <c r="A8" s="238">
        <v>2</v>
      </c>
      <c r="B8" s="816"/>
      <c r="C8" s="817"/>
      <c r="D8" s="817"/>
      <c r="E8" s="817"/>
      <c r="F8" s="817"/>
      <c r="G8" s="817"/>
      <c r="H8" s="817"/>
      <c r="I8" s="817"/>
      <c r="J8" s="817"/>
      <c r="K8" s="817"/>
      <c r="L8" s="817"/>
      <c r="M8" s="817"/>
      <c r="N8" s="817"/>
      <c r="O8" s="817"/>
      <c r="P8" s="818"/>
      <c r="Q8" s="819"/>
      <c r="R8" s="820"/>
      <c r="S8" s="820"/>
      <c r="T8" s="820"/>
      <c r="U8" s="820"/>
      <c r="V8" s="820"/>
      <c r="W8" s="820"/>
      <c r="X8" s="820"/>
      <c r="Y8" s="820"/>
      <c r="Z8" s="820"/>
      <c r="AA8" s="820"/>
      <c r="AB8" s="820"/>
      <c r="AC8" s="820"/>
      <c r="AD8" s="820"/>
      <c r="AE8" s="821"/>
      <c r="AF8" s="822"/>
      <c r="AG8" s="823"/>
      <c r="AH8" s="823"/>
      <c r="AI8" s="823"/>
      <c r="AJ8" s="824"/>
      <c r="AK8" s="805"/>
      <c r="AL8" s="806"/>
      <c r="AM8" s="806"/>
      <c r="AN8" s="806"/>
      <c r="AO8" s="806"/>
      <c r="AP8" s="806"/>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c r="BT8" s="810"/>
      <c r="BU8" s="810"/>
      <c r="BV8" s="810"/>
      <c r="BW8" s="810"/>
      <c r="BX8" s="810"/>
      <c r="BY8" s="810"/>
      <c r="BZ8" s="810"/>
      <c r="CA8" s="810"/>
      <c r="CB8" s="810"/>
      <c r="CC8" s="810"/>
      <c r="CD8" s="810"/>
      <c r="CE8" s="810"/>
      <c r="CF8" s="810"/>
      <c r="CG8" s="811"/>
      <c r="CH8" s="812"/>
      <c r="CI8" s="813"/>
      <c r="CJ8" s="813"/>
      <c r="CK8" s="813"/>
      <c r="CL8" s="814"/>
      <c r="CM8" s="812"/>
      <c r="CN8" s="813"/>
      <c r="CO8" s="813"/>
      <c r="CP8" s="813"/>
      <c r="CQ8" s="814"/>
      <c r="CR8" s="812"/>
      <c r="CS8" s="813"/>
      <c r="CT8" s="813"/>
      <c r="CU8" s="813"/>
      <c r="CV8" s="814"/>
      <c r="CW8" s="812"/>
      <c r="CX8" s="813"/>
      <c r="CY8" s="813"/>
      <c r="CZ8" s="813"/>
      <c r="DA8" s="814"/>
      <c r="DB8" s="812"/>
      <c r="DC8" s="813"/>
      <c r="DD8" s="813"/>
      <c r="DE8" s="813"/>
      <c r="DF8" s="814"/>
      <c r="DG8" s="812"/>
      <c r="DH8" s="813"/>
      <c r="DI8" s="813"/>
      <c r="DJ8" s="813"/>
      <c r="DK8" s="814"/>
      <c r="DL8" s="812"/>
      <c r="DM8" s="813"/>
      <c r="DN8" s="813"/>
      <c r="DO8" s="813"/>
      <c r="DP8" s="814"/>
      <c r="DQ8" s="812"/>
      <c r="DR8" s="813"/>
      <c r="DS8" s="813"/>
      <c r="DT8" s="813"/>
      <c r="DU8" s="814"/>
      <c r="DV8" s="809"/>
      <c r="DW8" s="810"/>
      <c r="DX8" s="810"/>
      <c r="DY8" s="810"/>
      <c r="DZ8" s="815"/>
      <c r="EA8" s="234"/>
    </row>
    <row r="9" spans="1:131" s="235" customFormat="1" ht="26.25" customHeight="1">
      <c r="A9" s="238">
        <v>3</v>
      </c>
      <c r="B9" s="816"/>
      <c r="C9" s="817"/>
      <c r="D9" s="817"/>
      <c r="E9" s="817"/>
      <c r="F9" s="817"/>
      <c r="G9" s="817"/>
      <c r="H9" s="817"/>
      <c r="I9" s="817"/>
      <c r="J9" s="817"/>
      <c r="K9" s="817"/>
      <c r="L9" s="817"/>
      <c r="M9" s="817"/>
      <c r="N9" s="817"/>
      <c r="O9" s="817"/>
      <c r="P9" s="818"/>
      <c r="Q9" s="819"/>
      <c r="R9" s="820"/>
      <c r="S9" s="820"/>
      <c r="T9" s="820"/>
      <c r="U9" s="820"/>
      <c r="V9" s="820"/>
      <c r="W9" s="820"/>
      <c r="X9" s="820"/>
      <c r="Y9" s="820"/>
      <c r="Z9" s="820"/>
      <c r="AA9" s="820"/>
      <c r="AB9" s="820"/>
      <c r="AC9" s="820"/>
      <c r="AD9" s="820"/>
      <c r="AE9" s="821"/>
      <c r="AF9" s="822"/>
      <c r="AG9" s="823"/>
      <c r="AH9" s="823"/>
      <c r="AI9" s="823"/>
      <c r="AJ9" s="824"/>
      <c r="AK9" s="805"/>
      <c r="AL9" s="806"/>
      <c r="AM9" s="806"/>
      <c r="AN9" s="806"/>
      <c r="AO9" s="806"/>
      <c r="AP9" s="806"/>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c r="BT9" s="810"/>
      <c r="BU9" s="810"/>
      <c r="BV9" s="810"/>
      <c r="BW9" s="810"/>
      <c r="BX9" s="810"/>
      <c r="BY9" s="810"/>
      <c r="BZ9" s="810"/>
      <c r="CA9" s="810"/>
      <c r="CB9" s="810"/>
      <c r="CC9" s="810"/>
      <c r="CD9" s="810"/>
      <c r="CE9" s="810"/>
      <c r="CF9" s="810"/>
      <c r="CG9" s="811"/>
      <c r="CH9" s="812"/>
      <c r="CI9" s="813"/>
      <c r="CJ9" s="813"/>
      <c r="CK9" s="813"/>
      <c r="CL9" s="814"/>
      <c r="CM9" s="812"/>
      <c r="CN9" s="813"/>
      <c r="CO9" s="813"/>
      <c r="CP9" s="813"/>
      <c r="CQ9" s="814"/>
      <c r="CR9" s="812"/>
      <c r="CS9" s="813"/>
      <c r="CT9" s="813"/>
      <c r="CU9" s="813"/>
      <c r="CV9" s="814"/>
      <c r="CW9" s="812"/>
      <c r="CX9" s="813"/>
      <c r="CY9" s="813"/>
      <c r="CZ9" s="813"/>
      <c r="DA9" s="814"/>
      <c r="DB9" s="812"/>
      <c r="DC9" s="813"/>
      <c r="DD9" s="813"/>
      <c r="DE9" s="813"/>
      <c r="DF9" s="814"/>
      <c r="DG9" s="812"/>
      <c r="DH9" s="813"/>
      <c r="DI9" s="813"/>
      <c r="DJ9" s="813"/>
      <c r="DK9" s="814"/>
      <c r="DL9" s="812"/>
      <c r="DM9" s="813"/>
      <c r="DN9" s="813"/>
      <c r="DO9" s="813"/>
      <c r="DP9" s="814"/>
      <c r="DQ9" s="812"/>
      <c r="DR9" s="813"/>
      <c r="DS9" s="813"/>
      <c r="DT9" s="813"/>
      <c r="DU9" s="814"/>
      <c r="DV9" s="809"/>
      <c r="DW9" s="810"/>
      <c r="DX9" s="810"/>
      <c r="DY9" s="810"/>
      <c r="DZ9" s="815"/>
      <c r="EA9" s="234"/>
    </row>
    <row r="10" spans="1:131" s="235" customFormat="1" ht="26.25" customHeight="1">
      <c r="A10" s="238">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5"/>
      <c r="AL10" s="806"/>
      <c r="AM10" s="806"/>
      <c r="AN10" s="806"/>
      <c r="AO10" s="806"/>
      <c r="AP10" s="806"/>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c r="BT10" s="810"/>
      <c r="BU10" s="810"/>
      <c r="BV10" s="810"/>
      <c r="BW10" s="810"/>
      <c r="BX10" s="810"/>
      <c r="BY10" s="810"/>
      <c r="BZ10" s="810"/>
      <c r="CA10" s="810"/>
      <c r="CB10" s="810"/>
      <c r="CC10" s="810"/>
      <c r="CD10" s="810"/>
      <c r="CE10" s="810"/>
      <c r="CF10" s="810"/>
      <c r="CG10" s="811"/>
      <c r="CH10" s="812"/>
      <c r="CI10" s="813"/>
      <c r="CJ10" s="813"/>
      <c r="CK10" s="813"/>
      <c r="CL10" s="814"/>
      <c r="CM10" s="812"/>
      <c r="CN10" s="813"/>
      <c r="CO10" s="813"/>
      <c r="CP10" s="813"/>
      <c r="CQ10" s="814"/>
      <c r="CR10" s="812"/>
      <c r="CS10" s="813"/>
      <c r="CT10" s="813"/>
      <c r="CU10" s="813"/>
      <c r="CV10" s="814"/>
      <c r="CW10" s="812"/>
      <c r="CX10" s="813"/>
      <c r="CY10" s="813"/>
      <c r="CZ10" s="813"/>
      <c r="DA10" s="814"/>
      <c r="DB10" s="812"/>
      <c r="DC10" s="813"/>
      <c r="DD10" s="813"/>
      <c r="DE10" s="813"/>
      <c r="DF10" s="814"/>
      <c r="DG10" s="812"/>
      <c r="DH10" s="813"/>
      <c r="DI10" s="813"/>
      <c r="DJ10" s="813"/>
      <c r="DK10" s="814"/>
      <c r="DL10" s="812"/>
      <c r="DM10" s="813"/>
      <c r="DN10" s="813"/>
      <c r="DO10" s="813"/>
      <c r="DP10" s="814"/>
      <c r="DQ10" s="812"/>
      <c r="DR10" s="813"/>
      <c r="DS10" s="813"/>
      <c r="DT10" s="813"/>
      <c r="DU10" s="814"/>
      <c r="DV10" s="809"/>
      <c r="DW10" s="810"/>
      <c r="DX10" s="810"/>
      <c r="DY10" s="810"/>
      <c r="DZ10" s="815"/>
      <c r="EA10" s="234"/>
    </row>
    <row r="11" spans="1:131" s="235" customFormat="1" ht="26.25" customHeight="1">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c r="BT11" s="810"/>
      <c r="BU11" s="810"/>
      <c r="BV11" s="810"/>
      <c r="BW11" s="810"/>
      <c r="BX11" s="810"/>
      <c r="BY11" s="810"/>
      <c r="BZ11" s="810"/>
      <c r="CA11" s="810"/>
      <c r="CB11" s="810"/>
      <c r="CC11" s="810"/>
      <c r="CD11" s="810"/>
      <c r="CE11" s="810"/>
      <c r="CF11" s="810"/>
      <c r="CG11" s="811"/>
      <c r="CH11" s="812"/>
      <c r="CI11" s="813"/>
      <c r="CJ11" s="813"/>
      <c r="CK11" s="813"/>
      <c r="CL11" s="814"/>
      <c r="CM11" s="812"/>
      <c r="CN11" s="813"/>
      <c r="CO11" s="813"/>
      <c r="CP11" s="813"/>
      <c r="CQ11" s="814"/>
      <c r="CR11" s="812"/>
      <c r="CS11" s="813"/>
      <c r="CT11" s="813"/>
      <c r="CU11" s="813"/>
      <c r="CV11" s="814"/>
      <c r="CW11" s="812"/>
      <c r="CX11" s="813"/>
      <c r="CY11" s="813"/>
      <c r="CZ11" s="813"/>
      <c r="DA11" s="814"/>
      <c r="DB11" s="812"/>
      <c r="DC11" s="813"/>
      <c r="DD11" s="813"/>
      <c r="DE11" s="813"/>
      <c r="DF11" s="814"/>
      <c r="DG11" s="812"/>
      <c r="DH11" s="813"/>
      <c r="DI11" s="813"/>
      <c r="DJ11" s="813"/>
      <c r="DK11" s="814"/>
      <c r="DL11" s="812"/>
      <c r="DM11" s="813"/>
      <c r="DN11" s="813"/>
      <c r="DO11" s="813"/>
      <c r="DP11" s="814"/>
      <c r="DQ11" s="812"/>
      <c r="DR11" s="813"/>
      <c r="DS11" s="813"/>
      <c r="DT11" s="813"/>
      <c r="DU11" s="814"/>
      <c r="DV11" s="809"/>
      <c r="DW11" s="810"/>
      <c r="DX11" s="810"/>
      <c r="DY11" s="810"/>
      <c r="DZ11" s="815"/>
      <c r="EA11" s="234"/>
    </row>
    <row r="12" spans="1:131" s="235" customFormat="1" ht="26.25" customHeight="1">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c r="BT12" s="810"/>
      <c r="BU12" s="810"/>
      <c r="BV12" s="810"/>
      <c r="BW12" s="810"/>
      <c r="BX12" s="810"/>
      <c r="BY12" s="810"/>
      <c r="BZ12" s="810"/>
      <c r="CA12" s="810"/>
      <c r="CB12" s="810"/>
      <c r="CC12" s="810"/>
      <c r="CD12" s="810"/>
      <c r="CE12" s="810"/>
      <c r="CF12" s="810"/>
      <c r="CG12" s="811"/>
      <c r="CH12" s="812"/>
      <c r="CI12" s="813"/>
      <c r="CJ12" s="813"/>
      <c r="CK12" s="813"/>
      <c r="CL12" s="814"/>
      <c r="CM12" s="812"/>
      <c r="CN12" s="813"/>
      <c r="CO12" s="813"/>
      <c r="CP12" s="813"/>
      <c r="CQ12" s="814"/>
      <c r="CR12" s="812"/>
      <c r="CS12" s="813"/>
      <c r="CT12" s="813"/>
      <c r="CU12" s="813"/>
      <c r="CV12" s="814"/>
      <c r="CW12" s="812"/>
      <c r="CX12" s="813"/>
      <c r="CY12" s="813"/>
      <c r="CZ12" s="813"/>
      <c r="DA12" s="814"/>
      <c r="DB12" s="812"/>
      <c r="DC12" s="813"/>
      <c r="DD12" s="813"/>
      <c r="DE12" s="813"/>
      <c r="DF12" s="814"/>
      <c r="DG12" s="812"/>
      <c r="DH12" s="813"/>
      <c r="DI12" s="813"/>
      <c r="DJ12" s="813"/>
      <c r="DK12" s="814"/>
      <c r="DL12" s="812"/>
      <c r="DM12" s="813"/>
      <c r="DN12" s="813"/>
      <c r="DO12" s="813"/>
      <c r="DP12" s="814"/>
      <c r="DQ12" s="812"/>
      <c r="DR12" s="813"/>
      <c r="DS12" s="813"/>
      <c r="DT12" s="813"/>
      <c r="DU12" s="814"/>
      <c r="DV12" s="809"/>
      <c r="DW12" s="810"/>
      <c r="DX12" s="810"/>
      <c r="DY12" s="810"/>
      <c r="DZ12" s="815"/>
      <c r="EA12" s="234"/>
    </row>
    <row r="13" spans="1:131" s="235" customFormat="1" ht="26.25" customHeight="1">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4"/>
    </row>
    <row r="14" spans="1:131" s="235" customFormat="1" ht="26.25" customHeight="1">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customHeight="1">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392</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c r="A23" s="240" t="s">
        <v>393</v>
      </c>
      <c r="B23" s="825" t="s">
        <v>394</v>
      </c>
      <c r="C23" s="826"/>
      <c r="D23" s="826"/>
      <c r="E23" s="826"/>
      <c r="F23" s="826"/>
      <c r="G23" s="826"/>
      <c r="H23" s="826"/>
      <c r="I23" s="826"/>
      <c r="J23" s="826"/>
      <c r="K23" s="826"/>
      <c r="L23" s="826"/>
      <c r="M23" s="826"/>
      <c r="N23" s="826"/>
      <c r="O23" s="826"/>
      <c r="P23" s="827"/>
      <c r="Q23" s="828">
        <v>6128</v>
      </c>
      <c r="R23" s="829"/>
      <c r="S23" s="829"/>
      <c r="T23" s="829"/>
      <c r="U23" s="829"/>
      <c r="V23" s="829">
        <v>5893</v>
      </c>
      <c r="W23" s="829"/>
      <c r="X23" s="829"/>
      <c r="Y23" s="829"/>
      <c r="Z23" s="829"/>
      <c r="AA23" s="829">
        <v>235</v>
      </c>
      <c r="AB23" s="829"/>
      <c r="AC23" s="829"/>
      <c r="AD23" s="829"/>
      <c r="AE23" s="830"/>
      <c r="AF23" s="831">
        <v>120</v>
      </c>
      <c r="AG23" s="829"/>
      <c r="AH23" s="829"/>
      <c r="AI23" s="829"/>
      <c r="AJ23" s="832"/>
      <c r="AK23" s="833"/>
      <c r="AL23" s="834"/>
      <c r="AM23" s="834"/>
      <c r="AN23" s="834"/>
      <c r="AO23" s="834"/>
      <c r="AP23" s="829">
        <v>6404</v>
      </c>
      <c r="AQ23" s="829"/>
      <c r="AR23" s="829"/>
      <c r="AS23" s="829"/>
      <c r="AT23" s="829"/>
      <c r="AU23" s="845"/>
      <c r="AV23" s="845"/>
      <c r="AW23" s="845"/>
      <c r="AX23" s="845"/>
      <c r="AY23" s="846"/>
      <c r="AZ23" s="847" t="s">
        <v>130</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c r="A24" s="844" t="s">
        <v>395</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c r="A25" s="761" t="s">
        <v>396</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c r="A26" s="763" t="s">
        <v>374</v>
      </c>
      <c r="B26" s="764"/>
      <c r="C26" s="764"/>
      <c r="D26" s="764"/>
      <c r="E26" s="764"/>
      <c r="F26" s="764"/>
      <c r="G26" s="764"/>
      <c r="H26" s="764"/>
      <c r="I26" s="764"/>
      <c r="J26" s="764"/>
      <c r="K26" s="764"/>
      <c r="L26" s="764"/>
      <c r="M26" s="764"/>
      <c r="N26" s="764"/>
      <c r="O26" s="764"/>
      <c r="P26" s="765"/>
      <c r="Q26" s="769" t="s">
        <v>397</v>
      </c>
      <c r="R26" s="770"/>
      <c r="S26" s="770"/>
      <c r="T26" s="770"/>
      <c r="U26" s="771"/>
      <c r="V26" s="769" t="s">
        <v>398</v>
      </c>
      <c r="W26" s="770"/>
      <c r="X26" s="770"/>
      <c r="Y26" s="770"/>
      <c r="Z26" s="771"/>
      <c r="AA26" s="769" t="s">
        <v>399</v>
      </c>
      <c r="AB26" s="770"/>
      <c r="AC26" s="770"/>
      <c r="AD26" s="770"/>
      <c r="AE26" s="770"/>
      <c r="AF26" s="850" t="s">
        <v>400</v>
      </c>
      <c r="AG26" s="851"/>
      <c r="AH26" s="851"/>
      <c r="AI26" s="851"/>
      <c r="AJ26" s="852"/>
      <c r="AK26" s="770" t="s">
        <v>401</v>
      </c>
      <c r="AL26" s="770"/>
      <c r="AM26" s="770"/>
      <c r="AN26" s="770"/>
      <c r="AO26" s="771"/>
      <c r="AP26" s="769" t="s">
        <v>402</v>
      </c>
      <c r="AQ26" s="770"/>
      <c r="AR26" s="770"/>
      <c r="AS26" s="770"/>
      <c r="AT26" s="771"/>
      <c r="AU26" s="769" t="s">
        <v>403</v>
      </c>
      <c r="AV26" s="770"/>
      <c r="AW26" s="770"/>
      <c r="AX26" s="770"/>
      <c r="AY26" s="771"/>
      <c r="AZ26" s="769" t="s">
        <v>404</v>
      </c>
      <c r="BA26" s="770"/>
      <c r="BB26" s="770"/>
      <c r="BC26" s="770"/>
      <c r="BD26" s="771"/>
      <c r="BE26" s="769" t="s">
        <v>381</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c r="A28" s="242">
        <v>1</v>
      </c>
      <c r="B28" s="785" t="s">
        <v>405</v>
      </c>
      <c r="C28" s="786"/>
      <c r="D28" s="786"/>
      <c r="E28" s="786"/>
      <c r="F28" s="786"/>
      <c r="G28" s="786"/>
      <c r="H28" s="786"/>
      <c r="I28" s="786"/>
      <c r="J28" s="786"/>
      <c r="K28" s="786"/>
      <c r="L28" s="786"/>
      <c r="M28" s="786"/>
      <c r="N28" s="786"/>
      <c r="O28" s="786"/>
      <c r="P28" s="787"/>
      <c r="Q28" s="858">
        <v>772</v>
      </c>
      <c r="R28" s="859"/>
      <c r="S28" s="859"/>
      <c r="T28" s="859"/>
      <c r="U28" s="859"/>
      <c r="V28" s="859">
        <v>748</v>
      </c>
      <c r="W28" s="859"/>
      <c r="X28" s="859"/>
      <c r="Y28" s="859"/>
      <c r="Z28" s="859"/>
      <c r="AA28" s="859">
        <v>24</v>
      </c>
      <c r="AB28" s="859"/>
      <c r="AC28" s="859"/>
      <c r="AD28" s="859"/>
      <c r="AE28" s="860"/>
      <c r="AF28" s="861">
        <v>24</v>
      </c>
      <c r="AG28" s="859"/>
      <c r="AH28" s="859"/>
      <c r="AI28" s="859"/>
      <c r="AJ28" s="862"/>
      <c r="AK28" s="863">
        <v>59</v>
      </c>
      <c r="AL28" s="864"/>
      <c r="AM28" s="864"/>
      <c r="AN28" s="864"/>
      <c r="AO28" s="864"/>
      <c r="AP28" s="864" t="s">
        <v>584</v>
      </c>
      <c r="AQ28" s="864"/>
      <c r="AR28" s="864"/>
      <c r="AS28" s="864"/>
      <c r="AT28" s="864"/>
      <c r="AU28" s="864" t="s">
        <v>584</v>
      </c>
      <c r="AV28" s="864"/>
      <c r="AW28" s="864"/>
      <c r="AX28" s="864"/>
      <c r="AY28" s="864"/>
      <c r="AZ28" s="865" t="s">
        <v>584</v>
      </c>
      <c r="BA28" s="865"/>
      <c r="BB28" s="865"/>
      <c r="BC28" s="865"/>
      <c r="BD28" s="865"/>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c r="A29" s="242">
        <v>2</v>
      </c>
      <c r="B29" s="816" t="s">
        <v>406</v>
      </c>
      <c r="C29" s="817"/>
      <c r="D29" s="817"/>
      <c r="E29" s="817"/>
      <c r="F29" s="817"/>
      <c r="G29" s="817"/>
      <c r="H29" s="817"/>
      <c r="I29" s="817"/>
      <c r="J29" s="817"/>
      <c r="K29" s="817"/>
      <c r="L29" s="817"/>
      <c r="M29" s="817"/>
      <c r="N29" s="817"/>
      <c r="O29" s="817"/>
      <c r="P29" s="818"/>
      <c r="Q29" s="819">
        <v>707</v>
      </c>
      <c r="R29" s="820"/>
      <c r="S29" s="820"/>
      <c r="T29" s="820"/>
      <c r="U29" s="820"/>
      <c r="V29" s="820">
        <v>616</v>
      </c>
      <c r="W29" s="820"/>
      <c r="X29" s="820"/>
      <c r="Y29" s="820"/>
      <c r="Z29" s="820"/>
      <c r="AA29" s="820">
        <v>90</v>
      </c>
      <c r="AB29" s="820"/>
      <c r="AC29" s="820"/>
      <c r="AD29" s="820"/>
      <c r="AE29" s="821"/>
      <c r="AF29" s="822">
        <v>90</v>
      </c>
      <c r="AG29" s="823"/>
      <c r="AH29" s="823"/>
      <c r="AI29" s="823"/>
      <c r="AJ29" s="824"/>
      <c r="AK29" s="870">
        <v>92</v>
      </c>
      <c r="AL29" s="866"/>
      <c r="AM29" s="866"/>
      <c r="AN29" s="866"/>
      <c r="AO29" s="866"/>
      <c r="AP29" s="866" t="s">
        <v>584</v>
      </c>
      <c r="AQ29" s="866"/>
      <c r="AR29" s="866"/>
      <c r="AS29" s="866"/>
      <c r="AT29" s="866"/>
      <c r="AU29" s="866" t="s">
        <v>584</v>
      </c>
      <c r="AV29" s="866"/>
      <c r="AW29" s="866"/>
      <c r="AX29" s="866"/>
      <c r="AY29" s="866"/>
      <c r="AZ29" s="867" t="s">
        <v>584</v>
      </c>
      <c r="BA29" s="867"/>
      <c r="BB29" s="867"/>
      <c r="BC29" s="867"/>
      <c r="BD29" s="867"/>
      <c r="BE29" s="868"/>
      <c r="BF29" s="868"/>
      <c r="BG29" s="868"/>
      <c r="BH29" s="868"/>
      <c r="BI29" s="869"/>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c r="A30" s="242">
        <v>3</v>
      </c>
      <c r="B30" s="816" t="s">
        <v>407</v>
      </c>
      <c r="C30" s="817"/>
      <c r="D30" s="817"/>
      <c r="E30" s="817"/>
      <c r="F30" s="817"/>
      <c r="G30" s="817"/>
      <c r="H30" s="817"/>
      <c r="I30" s="817"/>
      <c r="J30" s="817"/>
      <c r="K30" s="817"/>
      <c r="L30" s="817"/>
      <c r="M30" s="817"/>
      <c r="N30" s="817"/>
      <c r="O30" s="817"/>
      <c r="P30" s="818"/>
      <c r="Q30" s="819">
        <v>77</v>
      </c>
      <c r="R30" s="820"/>
      <c r="S30" s="820"/>
      <c r="T30" s="820"/>
      <c r="U30" s="820"/>
      <c r="V30" s="820">
        <v>77</v>
      </c>
      <c r="W30" s="820"/>
      <c r="X30" s="820"/>
      <c r="Y30" s="820"/>
      <c r="Z30" s="820"/>
      <c r="AA30" s="820">
        <v>1</v>
      </c>
      <c r="AB30" s="820"/>
      <c r="AC30" s="820"/>
      <c r="AD30" s="820"/>
      <c r="AE30" s="821"/>
      <c r="AF30" s="822">
        <v>1</v>
      </c>
      <c r="AG30" s="823"/>
      <c r="AH30" s="823"/>
      <c r="AI30" s="823"/>
      <c r="AJ30" s="824"/>
      <c r="AK30" s="870">
        <v>30</v>
      </c>
      <c r="AL30" s="866"/>
      <c r="AM30" s="866"/>
      <c r="AN30" s="866"/>
      <c r="AO30" s="866"/>
      <c r="AP30" s="866" t="s">
        <v>584</v>
      </c>
      <c r="AQ30" s="866"/>
      <c r="AR30" s="866"/>
      <c r="AS30" s="866"/>
      <c r="AT30" s="866"/>
      <c r="AU30" s="866" t="s">
        <v>584</v>
      </c>
      <c r="AV30" s="866"/>
      <c r="AW30" s="866"/>
      <c r="AX30" s="866"/>
      <c r="AY30" s="866"/>
      <c r="AZ30" s="867" t="s">
        <v>584</v>
      </c>
      <c r="BA30" s="867"/>
      <c r="BB30" s="867"/>
      <c r="BC30" s="867"/>
      <c r="BD30" s="867"/>
      <c r="BE30" s="868"/>
      <c r="BF30" s="868"/>
      <c r="BG30" s="868"/>
      <c r="BH30" s="868"/>
      <c r="BI30" s="869"/>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c r="A31" s="242">
        <v>4</v>
      </c>
      <c r="B31" s="816" t="s">
        <v>408</v>
      </c>
      <c r="C31" s="817"/>
      <c r="D31" s="817"/>
      <c r="E31" s="817"/>
      <c r="F31" s="817"/>
      <c r="G31" s="817"/>
      <c r="H31" s="817"/>
      <c r="I31" s="817"/>
      <c r="J31" s="817"/>
      <c r="K31" s="817"/>
      <c r="L31" s="817"/>
      <c r="M31" s="817"/>
      <c r="N31" s="817"/>
      <c r="O31" s="817"/>
      <c r="P31" s="818"/>
      <c r="Q31" s="819">
        <v>158</v>
      </c>
      <c r="R31" s="820"/>
      <c r="S31" s="820"/>
      <c r="T31" s="820"/>
      <c r="U31" s="820"/>
      <c r="V31" s="820">
        <v>149</v>
      </c>
      <c r="W31" s="820"/>
      <c r="X31" s="820"/>
      <c r="Y31" s="820"/>
      <c r="Z31" s="820"/>
      <c r="AA31" s="820">
        <v>9</v>
      </c>
      <c r="AB31" s="820"/>
      <c r="AC31" s="820"/>
      <c r="AD31" s="820"/>
      <c r="AE31" s="821"/>
      <c r="AF31" s="822" t="s">
        <v>130</v>
      </c>
      <c r="AG31" s="823"/>
      <c r="AH31" s="823"/>
      <c r="AI31" s="823"/>
      <c r="AJ31" s="824"/>
      <c r="AK31" s="870">
        <v>1</v>
      </c>
      <c r="AL31" s="866"/>
      <c r="AM31" s="866"/>
      <c r="AN31" s="866"/>
      <c r="AO31" s="866"/>
      <c r="AP31" s="866">
        <v>93</v>
      </c>
      <c r="AQ31" s="866"/>
      <c r="AR31" s="866"/>
      <c r="AS31" s="866"/>
      <c r="AT31" s="866"/>
      <c r="AU31" s="866" t="s">
        <v>591</v>
      </c>
      <c r="AV31" s="866"/>
      <c r="AW31" s="866"/>
      <c r="AX31" s="866"/>
      <c r="AY31" s="866"/>
      <c r="AZ31" s="867" t="s">
        <v>584</v>
      </c>
      <c r="BA31" s="867"/>
      <c r="BB31" s="867"/>
      <c r="BC31" s="867"/>
      <c r="BD31" s="867"/>
      <c r="BE31" s="868" t="s">
        <v>409</v>
      </c>
      <c r="BF31" s="868"/>
      <c r="BG31" s="868"/>
      <c r="BH31" s="868"/>
      <c r="BI31" s="869"/>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c r="A32" s="242">
        <v>5</v>
      </c>
      <c r="B32" s="816" t="s">
        <v>410</v>
      </c>
      <c r="C32" s="817"/>
      <c r="D32" s="817"/>
      <c r="E32" s="817"/>
      <c r="F32" s="817"/>
      <c r="G32" s="817"/>
      <c r="H32" s="817"/>
      <c r="I32" s="817"/>
      <c r="J32" s="817"/>
      <c r="K32" s="817"/>
      <c r="L32" s="817"/>
      <c r="M32" s="817"/>
      <c r="N32" s="817"/>
      <c r="O32" s="817"/>
      <c r="P32" s="818"/>
      <c r="Q32" s="819">
        <v>70</v>
      </c>
      <c r="R32" s="820"/>
      <c r="S32" s="820"/>
      <c r="T32" s="820"/>
      <c r="U32" s="820"/>
      <c r="V32" s="820">
        <v>70</v>
      </c>
      <c r="W32" s="820"/>
      <c r="X32" s="820"/>
      <c r="Y32" s="820"/>
      <c r="Z32" s="820"/>
      <c r="AA32" s="820" t="s">
        <v>591</v>
      </c>
      <c r="AB32" s="820"/>
      <c r="AC32" s="820"/>
      <c r="AD32" s="820"/>
      <c r="AE32" s="821"/>
      <c r="AF32" s="822" t="s">
        <v>411</v>
      </c>
      <c r="AG32" s="823"/>
      <c r="AH32" s="823"/>
      <c r="AI32" s="823"/>
      <c r="AJ32" s="824"/>
      <c r="AK32" s="870">
        <v>25</v>
      </c>
      <c r="AL32" s="866"/>
      <c r="AM32" s="866"/>
      <c r="AN32" s="866"/>
      <c r="AO32" s="866"/>
      <c r="AP32" s="866">
        <v>19</v>
      </c>
      <c r="AQ32" s="866"/>
      <c r="AR32" s="866"/>
      <c r="AS32" s="866"/>
      <c r="AT32" s="866"/>
      <c r="AU32" s="866">
        <v>19</v>
      </c>
      <c r="AV32" s="866"/>
      <c r="AW32" s="866"/>
      <c r="AX32" s="866"/>
      <c r="AY32" s="866"/>
      <c r="AZ32" s="867" t="s">
        <v>584</v>
      </c>
      <c r="BA32" s="867"/>
      <c r="BB32" s="867"/>
      <c r="BC32" s="867"/>
      <c r="BD32" s="867"/>
      <c r="BE32" s="868" t="s">
        <v>412</v>
      </c>
      <c r="BF32" s="868"/>
      <c r="BG32" s="868"/>
      <c r="BH32" s="868"/>
      <c r="BI32" s="869"/>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c r="A33" s="242">
        <v>6</v>
      </c>
      <c r="B33" s="816" t="s">
        <v>413</v>
      </c>
      <c r="C33" s="817"/>
      <c r="D33" s="817"/>
      <c r="E33" s="817"/>
      <c r="F33" s="817"/>
      <c r="G33" s="817"/>
      <c r="H33" s="817"/>
      <c r="I33" s="817"/>
      <c r="J33" s="817"/>
      <c r="K33" s="817"/>
      <c r="L33" s="817"/>
      <c r="M33" s="817"/>
      <c r="N33" s="817"/>
      <c r="O33" s="817"/>
      <c r="P33" s="818"/>
      <c r="Q33" s="819">
        <v>178</v>
      </c>
      <c r="R33" s="820"/>
      <c r="S33" s="820"/>
      <c r="T33" s="820"/>
      <c r="U33" s="820"/>
      <c r="V33" s="820">
        <v>178</v>
      </c>
      <c r="W33" s="820"/>
      <c r="X33" s="820"/>
      <c r="Y33" s="820"/>
      <c r="Z33" s="820"/>
      <c r="AA33" s="820" t="s">
        <v>591</v>
      </c>
      <c r="AB33" s="820"/>
      <c r="AC33" s="820"/>
      <c r="AD33" s="820"/>
      <c r="AE33" s="821"/>
      <c r="AF33" s="822" t="s">
        <v>411</v>
      </c>
      <c r="AG33" s="823"/>
      <c r="AH33" s="823"/>
      <c r="AI33" s="823"/>
      <c r="AJ33" s="824"/>
      <c r="AK33" s="870" t="s">
        <v>591</v>
      </c>
      <c r="AL33" s="866"/>
      <c r="AM33" s="866"/>
      <c r="AN33" s="866"/>
      <c r="AO33" s="866"/>
      <c r="AP33" s="866" t="s">
        <v>584</v>
      </c>
      <c r="AQ33" s="866"/>
      <c r="AR33" s="866"/>
      <c r="AS33" s="866"/>
      <c r="AT33" s="866"/>
      <c r="AU33" s="866" t="s">
        <v>584</v>
      </c>
      <c r="AV33" s="866"/>
      <c r="AW33" s="866"/>
      <c r="AX33" s="866"/>
      <c r="AY33" s="866"/>
      <c r="AZ33" s="867" t="s">
        <v>584</v>
      </c>
      <c r="BA33" s="867"/>
      <c r="BB33" s="867"/>
      <c r="BC33" s="867"/>
      <c r="BD33" s="867"/>
      <c r="BE33" s="868" t="s">
        <v>414</v>
      </c>
      <c r="BF33" s="868"/>
      <c r="BG33" s="868"/>
      <c r="BH33" s="868"/>
      <c r="BI33" s="869"/>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c r="A34" s="242">
        <v>7</v>
      </c>
      <c r="B34" s="816"/>
      <c r="C34" s="817"/>
      <c r="D34" s="817"/>
      <c r="E34" s="817"/>
      <c r="F34" s="817"/>
      <c r="G34" s="817"/>
      <c r="H34" s="817"/>
      <c r="I34" s="817"/>
      <c r="J34" s="817"/>
      <c r="K34" s="817"/>
      <c r="L34" s="817"/>
      <c r="M34" s="817"/>
      <c r="N34" s="817"/>
      <c r="O34" s="817"/>
      <c r="P34" s="818"/>
      <c r="Q34" s="819"/>
      <c r="R34" s="820"/>
      <c r="S34" s="820"/>
      <c r="T34" s="820"/>
      <c r="U34" s="820"/>
      <c r="V34" s="820"/>
      <c r="W34" s="820"/>
      <c r="X34" s="820"/>
      <c r="Y34" s="820"/>
      <c r="Z34" s="820"/>
      <c r="AA34" s="820"/>
      <c r="AB34" s="820"/>
      <c r="AC34" s="820"/>
      <c r="AD34" s="820"/>
      <c r="AE34" s="821"/>
      <c r="AF34" s="822"/>
      <c r="AG34" s="823"/>
      <c r="AH34" s="823"/>
      <c r="AI34" s="823"/>
      <c r="AJ34" s="824"/>
      <c r="AK34" s="870"/>
      <c r="AL34" s="866"/>
      <c r="AM34" s="866"/>
      <c r="AN34" s="866"/>
      <c r="AO34" s="866"/>
      <c r="AP34" s="866"/>
      <c r="AQ34" s="866"/>
      <c r="AR34" s="866"/>
      <c r="AS34" s="866"/>
      <c r="AT34" s="866"/>
      <c r="AU34" s="866"/>
      <c r="AV34" s="866"/>
      <c r="AW34" s="866"/>
      <c r="AX34" s="866"/>
      <c r="AY34" s="866"/>
      <c r="AZ34" s="867"/>
      <c r="BA34" s="867"/>
      <c r="BB34" s="867"/>
      <c r="BC34" s="867"/>
      <c r="BD34" s="867"/>
      <c r="BE34" s="868"/>
      <c r="BF34" s="868"/>
      <c r="BG34" s="868"/>
      <c r="BH34" s="868"/>
      <c r="BI34" s="869"/>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c r="A35" s="242">
        <v>8</v>
      </c>
      <c r="B35" s="816"/>
      <c r="C35" s="817"/>
      <c r="D35" s="817"/>
      <c r="E35" s="817"/>
      <c r="F35" s="817"/>
      <c r="G35" s="817"/>
      <c r="H35" s="817"/>
      <c r="I35" s="817"/>
      <c r="J35" s="817"/>
      <c r="K35" s="817"/>
      <c r="L35" s="817"/>
      <c r="M35" s="817"/>
      <c r="N35" s="817"/>
      <c r="O35" s="817"/>
      <c r="P35" s="818"/>
      <c r="Q35" s="819"/>
      <c r="R35" s="820"/>
      <c r="S35" s="820"/>
      <c r="T35" s="820"/>
      <c r="U35" s="820"/>
      <c r="V35" s="820"/>
      <c r="W35" s="820"/>
      <c r="X35" s="820"/>
      <c r="Y35" s="820"/>
      <c r="Z35" s="820"/>
      <c r="AA35" s="820"/>
      <c r="AB35" s="820"/>
      <c r="AC35" s="820"/>
      <c r="AD35" s="820"/>
      <c r="AE35" s="821"/>
      <c r="AF35" s="822"/>
      <c r="AG35" s="823"/>
      <c r="AH35" s="823"/>
      <c r="AI35" s="823"/>
      <c r="AJ35" s="824"/>
      <c r="AK35" s="870"/>
      <c r="AL35" s="866"/>
      <c r="AM35" s="866"/>
      <c r="AN35" s="866"/>
      <c r="AO35" s="866"/>
      <c r="AP35" s="866"/>
      <c r="AQ35" s="866"/>
      <c r="AR35" s="866"/>
      <c r="AS35" s="866"/>
      <c r="AT35" s="866"/>
      <c r="AU35" s="866"/>
      <c r="AV35" s="866"/>
      <c r="AW35" s="866"/>
      <c r="AX35" s="866"/>
      <c r="AY35" s="866"/>
      <c r="AZ35" s="867"/>
      <c r="BA35" s="867"/>
      <c r="BB35" s="867"/>
      <c r="BC35" s="867"/>
      <c r="BD35" s="867"/>
      <c r="BE35" s="868"/>
      <c r="BF35" s="868"/>
      <c r="BG35" s="868"/>
      <c r="BH35" s="868"/>
      <c r="BI35" s="869"/>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c r="A36" s="242">
        <v>9</v>
      </c>
      <c r="B36" s="816"/>
      <c r="C36" s="817"/>
      <c r="D36" s="817"/>
      <c r="E36" s="817"/>
      <c r="F36" s="817"/>
      <c r="G36" s="817"/>
      <c r="H36" s="817"/>
      <c r="I36" s="817"/>
      <c r="J36" s="817"/>
      <c r="K36" s="817"/>
      <c r="L36" s="817"/>
      <c r="M36" s="817"/>
      <c r="N36" s="817"/>
      <c r="O36" s="817"/>
      <c r="P36" s="818"/>
      <c r="Q36" s="819"/>
      <c r="R36" s="820"/>
      <c r="S36" s="820"/>
      <c r="T36" s="820"/>
      <c r="U36" s="820"/>
      <c r="V36" s="820"/>
      <c r="W36" s="820"/>
      <c r="X36" s="820"/>
      <c r="Y36" s="820"/>
      <c r="Z36" s="820"/>
      <c r="AA36" s="820"/>
      <c r="AB36" s="820"/>
      <c r="AC36" s="820"/>
      <c r="AD36" s="820"/>
      <c r="AE36" s="821"/>
      <c r="AF36" s="822"/>
      <c r="AG36" s="823"/>
      <c r="AH36" s="823"/>
      <c r="AI36" s="823"/>
      <c r="AJ36" s="824"/>
      <c r="AK36" s="870"/>
      <c r="AL36" s="866"/>
      <c r="AM36" s="866"/>
      <c r="AN36" s="866"/>
      <c r="AO36" s="866"/>
      <c r="AP36" s="866"/>
      <c r="AQ36" s="866"/>
      <c r="AR36" s="866"/>
      <c r="AS36" s="866"/>
      <c r="AT36" s="866"/>
      <c r="AU36" s="866"/>
      <c r="AV36" s="866"/>
      <c r="AW36" s="866"/>
      <c r="AX36" s="866"/>
      <c r="AY36" s="866"/>
      <c r="AZ36" s="867"/>
      <c r="BA36" s="867"/>
      <c r="BB36" s="867"/>
      <c r="BC36" s="867"/>
      <c r="BD36" s="867"/>
      <c r="BE36" s="868"/>
      <c r="BF36" s="868"/>
      <c r="BG36" s="868"/>
      <c r="BH36" s="868"/>
      <c r="BI36" s="869"/>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70"/>
      <c r="AL37" s="866"/>
      <c r="AM37" s="866"/>
      <c r="AN37" s="866"/>
      <c r="AO37" s="866"/>
      <c r="AP37" s="866"/>
      <c r="AQ37" s="866"/>
      <c r="AR37" s="866"/>
      <c r="AS37" s="866"/>
      <c r="AT37" s="866"/>
      <c r="AU37" s="866"/>
      <c r="AV37" s="866"/>
      <c r="AW37" s="866"/>
      <c r="AX37" s="866"/>
      <c r="AY37" s="866"/>
      <c r="AZ37" s="867"/>
      <c r="BA37" s="867"/>
      <c r="BB37" s="867"/>
      <c r="BC37" s="867"/>
      <c r="BD37" s="867"/>
      <c r="BE37" s="868"/>
      <c r="BF37" s="868"/>
      <c r="BG37" s="868"/>
      <c r="BH37" s="868"/>
      <c r="BI37" s="869"/>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0"/>
      <c r="AL38" s="866"/>
      <c r="AM38" s="866"/>
      <c r="AN38" s="866"/>
      <c r="AO38" s="866"/>
      <c r="AP38" s="866"/>
      <c r="AQ38" s="866"/>
      <c r="AR38" s="866"/>
      <c r="AS38" s="866"/>
      <c r="AT38" s="866"/>
      <c r="AU38" s="866"/>
      <c r="AV38" s="866"/>
      <c r="AW38" s="866"/>
      <c r="AX38" s="866"/>
      <c r="AY38" s="866"/>
      <c r="AZ38" s="867"/>
      <c r="BA38" s="867"/>
      <c r="BB38" s="867"/>
      <c r="BC38" s="867"/>
      <c r="BD38" s="867"/>
      <c r="BE38" s="868"/>
      <c r="BF38" s="868"/>
      <c r="BG38" s="868"/>
      <c r="BH38" s="868"/>
      <c r="BI38" s="869"/>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0"/>
      <c r="AL39" s="866"/>
      <c r="AM39" s="866"/>
      <c r="AN39" s="866"/>
      <c r="AO39" s="866"/>
      <c r="AP39" s="866"/>
      <c r="AQ39" s="866"/>
      <c r="AR39" s="866"/>
      <c r="AS39" s="866"/>
      <c r="AT39" s="866"/>
      <c r="AU39" s="866"/>
      <c r="AV39" s="866"/>
      <c r="AW39" s="866"/>
      <c r="AX39" s="866"/>
      <c r="AY39" s="866"/>
      <c r="AZ39" s="867"/>
      <c r="BA39" s="867"/>
      <c r="BB39" s="867"/>
      <c r="BC39" s="867"/>
      <c r="BD39" s="867"/>
      <c r="BE39" s="868"/>
      <c r="BF39" s="868"/>
      <c r="BG39" s="868"/>
      <c r="BH39" s="868"/>
      <c r="BI39" s="869"/>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0"/>
      <c r="AL40" s="866"/>
      <c r="AM40" s="866"/>
      <c r="AN40" s="866"/>
      <c r="AO40" s="866"/>
      <c r="AP40" s="866"/>
      <c r="AQ40" s="866"/>
      <c r="AR40" s="866"/>
      <c r="AS40" s="866"/>
      <c r="AT40" s="866"/>
      <c r="AU40" s="866"/>
      <c r="AV40" s="866"/>
      <c r="AW40" s="866"/>
      <c r="AX40" s="866"/>
      <c r="AY40" s="866"/>
      <c r="AZ40" s="867"/>
      <c r="BA40" s="867"/>
      <c r="BB40" s="867"/>
      <c r="BC40" s="867"/>
      <c r="BD40" s="867"/>
      <c r="BE40" s="868"/>
      <c r="BF40" s="868"/>
      <c r="BG40" s="868"/>
      <c r="BH40" s="868"/>
      <c r="BI40" s="869"/>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0"/>
      <c r="AL41" s="866"/>
      <c r="AM41" s="866"/>
      <c r="AN41" s="866"/>
      <c r="AO41" s="866"/>
      <c r="AP41" s="866"/>
      <c r="AQ41" s="866"/>
      <c r="AR41" s="866"/>
      <c r="AS41" s="866"/>
      <c r="AT41" s="866"/>
      <c r="AU41" s="866"/>
      <c r="AV41" s="866"/>
      <c r="AW41" s="866"/>
      <c r="AX41" s="866"/>
      <c r="AY41" s="866"/>
      <c r="AZ41" s="867"/>
      <c r="BA41" s="867"/>
      <c r="BB41" s="867"/>
      <c r="BC41" s="867"/>
      <c r="BD41" s="867"/>
      <c r="BE41" s="868"/>
      <c r="BF41" s="868"/>
      <c r="BG41" s="868"/>
      <c r="BH41" s="868"/>
      <c r="BI41" s="869"/>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0"/>
      <c r="AL42" s="866"/>
      <c r="AM42" s="866"/>
      <c r="AN42" s="866"/>
      <c r="AO42" s="866"/>
      <c r="AP42" s="866"/>
      <c r="AQ42" s="866"/>
      <c r="AR42" s="866"/>
      <c r="AS42" s="866"/>
      <c r="AT42" s="866"/>
      <c r="AU42" s="866"/>
      <c r="AV42" s="866"/>
      <c r="AW42" s="866"/>
      <c r="AX42" s="866"/>
      <c r="AY42" s="866"/>
      <c r="AZ42" s="867"/>
      <c r="BA42" s="867"/>
      <c r="BB42" s="867"/>
      <c r="BC42" s="867"/>
      <c r="BD42" s="867"/>
      <c r="BE42" s="868"/>
      <c r="BF42" s="868"/>
      <c r="BG42" s="868"/>
      <c r="BH42" s="868"/>
      <c r="BI42" s="869"/>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0"/>
      <c r="AL43" s="866"/>
      <c r="AM43" s="866"/>
      <c r="AN43" s="866"/>
      <c r="AO43" s="866"/>
      <c r="AP43" s="866"/>
      <c r="AQ43" s="866"/>
      <c r="AR43" s="866"/>
      <c r="AS43" s="866"/>
      <c r="AT43" s="866"/>
      <c r="AU43" s="866"/>
      <c r="AV43" s="866"/>
      <c r="AW43" s="866"/>
      <c r="AX43" s="866"/>
      <c r="AY43" s="866"/>
      <c r="AZ43" s="867"/>
      <c r="BA43" s="867"/>
      <c r="BB43" s="867"/>
      <c r="BC43" s="867"/>
      <c r="BD43" s="867"/>
      <c r="BE43" s="868"/>
      <c r="BF43" s="868"/>
      <c r="BG43" s="868"/>
      <c r="BH43" s="868"/>
      <c r="BI43" s="869"/>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0"/>
      <c r="AL44" s="866"/>
      <c r="AM44" s="866"/>
      <c r="AN44" s="866"/>
      <c r="AO44" s="866"/>
      <c r="AP44" s="866"/>
      <c r="AQ44" s="866"/>
      <c r="AR44" s="866"/>
      <c r="AS44" s="866"/>
      <c r="AT44" s="866"/>
      <c r="AU44" s="866"/>
      <c r="AV44" s="866"/>
      <c r="AW44" s="866"/>
      <c r="AX44" s="866"/>
      <c r="AY44" s="866"/>
      <c r="AZ44" s="867"/>
      <c r="BA44" s="867"/>
      <c r="BB44" s="867"/>
      <c r="BC44" s="867"/>
      <c r="BD44" s="867"/>
      <c r="BE44" s="868"/>
      <c r="BF44" s="868"/>
      <c r="BG44" s="868"/>
      <c r="BH44" s="868"/>
      <c r="BI44" s="869"/>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0"/>
      <c r="AL45" s="866"/>
      <c r="AM45" s="866"/>
      <c r="AN45" s="866"/>
      <c r="AO45" s="866"/>
      <c r="AP45" s="866"/>
      <c r="AQ45" s="866"/>
      <c r="AR45" s="866"/>
      <c r="AS45" s="866"/>
      <c r="AT45" s="866"/>
      <c r="AU45" s="866"/>
      <c r="AV45" s="866"/>
      <c r="AW45" s="866"/>
      <c r="AX45" s="866"/>
      <c r="AY45" s="866"/>
      <c r="AZ45" s="867"/>
      <c r="BA45" s="867"/>
      <c r="BB45" s="867"/>
      <c r="BC45" s="867"/>
      <c r="BD45" s="867"/>
      <c r="BE45" s="868"/>
      <c r="BF45" s="868"/>
      <c r="BG45" s="868"/>
      <c r="BH45" s="868"/>
      <c r="BI45" s="869"/>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0"/>
      <c r="AL46" s="866"/>
      <c r="AM46" s="866"/>
      <c r="AN46" s="866"/>
      <c r="AO46" s="866"/>
      <c r="AP46" s="866"/>
      <c r="AQ46" s="866"/>
      <c r="AR46" s="866"/>
      <c r="AS46" s="866"/>
      <c r="AT46" s="866"/>
      <c r="AU46" s="866"/>
      <c r="AV46" s="866"/>
      <c r="AW46" s="866"/>
      <c r="AX46" s="866"/>
      <c r="AY46" s="866"/>
      <c r="AZ46" s="867"/>
      <c r="BA46" s="867"/>
      <c r="BB46" s="867"/>
      <c r="BC46" s="867"/>
      <c r="BD46" s="867"/>
      <c r="BE46" s="868"/>
      <c r="BF46" s="868"/>
      <c r="BG46" s="868"/>
      <c r="BH46" s="868"/>
      <c r="BI46" s="869"/>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0"/>
      <c r="AL47" s="866"/>
      <c r="AM47" s="866"/>
      <c r="AN47" s="866"/>
      <c r="AO47" s="866"/>
      <c r="AP47" s="866"/>
      <c r="AQ47" s="866"/>
      <c r="AR47" s="866"/>
      <c r="AS47" s="866"/>
      <c r="AT47" s="866"/>
      <c r="AU47" s="866"/>
      <c r="AV47" s="866"/>
      <c r="AW47" s="866"/>
      <c r="AX47" s="866"/>
      <c r="AY47" s="866"/>
      <c r="AZ47" s="867"/>
      <c r="BA47" s="867"/>
      <c r="BB47" s="867"/>
      <c r="BC47" s="867"/>
      <c r="BD47" s="867"/>
      <c r="BE47" s="868"/>
      <c r="BF47" s="868"/>
      <c r="BG47" s="868"/>
      <c r="BH47" s="868"/>
      <c r="BI47" s="869"/>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0"/>
      <c r="AL48" s="866"/>
      <c r="AM48" s="866"/>
      <c r="AN48" s="866"/>
      <c r="AO48" s="866"/>
      <c r="AP48" s="866"/>
      <c r="AQ48" s="866"/>
      <c r="AR48" s="866"/>
      <c r="AS48" s="866"/>
      <c r="AT48" s="866"/>
      <c r="AU48" s="866"/>
      <c r="AV48" s="866"/>
      <c r="AW48" s="866"/>
      <c r="AX48" s="866"/>
      <c r="AY48" s="866"/>
      <c r="AZ48" s="867"/>
      <c r="BA48" s="867"/>
      <c r="BB48" s="867"/>
      <c r="BC48" s="867"/>
      <c r="BD48" s="867"/>
      <c r="BE48" s="868"/>
      <c r="BF48" s="868"/>
      <c r="BG48" s="868"/>
      <c r="BH48" s="868"/>
      <c r="BI48" s="869"/>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0"/>
      <c r="AL49" s="866"/>
      <c r="AM49" s="866"/>
      <c r="AN49" s="866"/>
      <c r="AO49" s="866"/>
      <c r="AP49" s="866"/>
      <c r="AQ49" s="866"/>
      <c r="AR49" s="866"/>
      <c r="AS49" s="866"/>
      <c r="AT49" s="866"/>
      <c r="AU49" s="866"/>
      <c r="AV49" s="866"/>
      <c r="AW49" s="866"/>
      <c r="AX49" s="866"/>
      <c r="AY49" s="866"/>
      <c r="AZ49" s="867"/>
      <c r="BA49" s="867"/>
      <c r="BB49" s="867"/>
      <c r="BC49" s="867"/>
      <c r="BD49" s="867"/>
      <c r="BE49" s="868"/>
      <c r="BF49" s="868"/>
      <c r="BG49" s="868"/>
      <c r="BH49" s="868"/>
      <c r="BI49" s="869"/>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c r="A50" s="238">
        <v>23</v>
      </c>
      <c r="B50" s="816"/>
      <c r="C50" s="817"/>
      <c r="D50" s="817"/>
      <c r="E50" s="817"/>
      <c r="F50" s="817"/>
      <c r="G50" s="817"/>
      <c r="H50" s="817"/>
      <c r="I50" s="817"/>
      <c r="J50" s="817"/>
      <c r="K50" s="817"/>
      <c r="L50" s="817"/>
      <c r="M50" s="817"/>
      <c r="N50" s="817"/>
      <c r="O50" s="817"/>
      <c r="P50" s="818"/>
      <c r="Q50" s="871"/>
      <c r="R50" s="872"/>
      <c r="S50" s="872"/>
      <c r="T50" s="872"/>
      <c r="U50" s="872"/>
      <c r="V50" s="872"/>
      <c r="W50" s="872"/>
      <c r="X50" s="872"/>
      <c r="Y50" s="872"/>
      <c r="Z50" s="872"/>
      <c r="AA50" s="872"/>
      <c r="AB50" s="872"/>
      <c r="AC50" s="872"/>
      <c r="AD50" s="872"/>
      <c r="AE50" s="873"/>
      <c r="AF50" s="822"/>
      <c r="AG50" s="823"/>
      <c r="AH50" s="823"/>
      <c r="AI50" s="823"/>
      <c r="AJ50" s="824"/>
      <c r="AK50" s="875"/>
      <c r="AL50" s="872"/>
      <c r="AM50" s="872"/>
      <c r="AN50" s="872"/>
      <c r="AO50" s="872"/>
      <c r="AP50" s="872"/>
      <c r="AQ50" s="872"/>
      <c r="AR50" s="872"/>
      <c r="AS50" s="872"/>
      <c r="AT50" s="872"/>
      <c r="AU50" s="872"/>
      <c r="AV50" s="872"/>
      <c r="AW50" s="872"/>
      <c r="AX50" s="872"/>
      <c r="AY50" s="872"/>
      <c r="AZ50" s="874"/>
      <c r="BA50" s="874"/>
      <c r="BB50" s="874"/>
      <c r="BC50" s="874"/>
      <c r="BD50" s="874"/>
      <c r="BE50" s="868"/>
      <c r="BF50" s="868"/>
      <c r="BG50" s="868"/>
      <c r="BH50" s="868"/>
      <c r="BI50" s="869"/>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c r="A51" s="238">
        <v>24</v>
      </c>
      <c r="B51" s="816"/>
      <c r="C51" s="817"/>
      <c r="D51" s="817"/>
      <c r="E51" s="817"/>
      <c r="F51" s="817"/>
      <c r="G51" s="817"/>
      <c r="H51" s="817"/>
      <c r="I51" s="817"/>
      <c r="J51" s="817"/>
      <c r="K51" s="817"/>
      <c r="L51" s="817"/>
      <c r="M51" s="817"/>
      <c r="N51" s="817"/>
      <c r="O51" s="817"/>
      <c r="P51" s="818"/>
      <c r="Q51" s="871"/>
      <c r="R51" s="872"/>
      <c r="S51" s="872"/>
      <c r="T51" s="872"/>
      <c r="U51" s="872"/>
      <c r="V51" s="872"/>
      <c r="W51" s="872"/>
      <c r="X51" s="872"/>
      <c r="Y51" s="872"/>
      <c r="Z51" s="872"/>
      <c r="AA51" s="872"/>
      <c r="AB51" s="872"/>
      <c r="AC51" s="872"/>
      <c r="AD51" s="872"/>
      <c r="AE51" s="873"/>
      <c r="AF51" s="822"/>
      <c r="AG51" s="823"/>
      <c r="AH51" s="823"/>
      <c r="AI51" s="823"/>
      <c r="AJ51" s="824"/>
      <c r="AK51" s="875"/>
      <c r="AL51" s="872"/>
      <c r="AM51" s="872"/>
      <c r="AN51" s="872"/>
      <c r="AO51" s="872"/>
      <c r="AP51" s="872"/>
      <c r="AQ51" s="872"/>
      <c r="AR51" s="872"/>
      <c r="AS51" s="872"/>
      <c r="AT51" s="872"/>
      <c r="AU51" s="872"/>
      <c r="AV51" s="872"/>
      <c r="AW51" s="872"/>
      <c r="AX51" s="872"/>
      <c r="AY51" s="872"/>
      <c r="AZ51" s="874"/>
      <c r="BA51" s="874"/>
      <c r="BB51" s="874"/>
      <c r="BC51" s="874"/>
      <c r="BD51" s="874"/>
      <c r="BE51" s="868"/>
      <c r="BF51" s="868"/>
      <c r="BG51" s="868"/>
      <c r="BH51" s="868"/>
      <c r="BI51" s="869"/>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c r="A52" s="238">
        <v>25</v>
      </c>
      <c r="B52" s="816"/>
      <c r="C52" s="817"/>
      <c r="D52" s="817"/>
      <c r="E52" s="817"/>
      <c r="F52" s="817"/>
      <c r="G52" s="817"/>
      <c r="H52" s="817"/>
      <c r="I52" s="817"/>
      <c r="J52" s="817"/>
      <c r="K52" s="817"/>
      <c r="L52" s="817"/>
      <c r="M52" s="817"/>
      <c r="N52" s="817"/>
      <c r="O52" s="817"/>
      <c r="P52" s="818"/>
      <c r="Q52" s="871"/>
      <c r="R52" s="872"/>
      <c r="S52" s="872"/>
      <c r="T52" s="872"/>
      <c r="U52" s="872"/>
      <c r="V52" s="872"/>
      <c r="W52" s="872"/>
      <c r="X52" s="872"/>
      <c r="Y52" s="872"/>
      <c r="Z52" s="872"/>
      <c r="AA52" s="872"/>
      <c r="AB52" s="872"/>
      <c r="AC52" s="872"/>
      <c r="AD52" s="872"/>
      <c r="AE52" s="873"/>
      <c r="AF52" s="822"/>
      <c r="AG52" s="823"/>
      <c r="AH52" s="823"/>
      <c r="AI52" s="823"/>
      <c r="AJ52" s="824"/>
      <c r="AK52" s="875"/>
      <c r="AL52" s="872"/>
      <c r="AM52" s="872"/>
      <c r="AN52" s="872"/>
      <c r="AO52" s="872"/>
      <c r="AP52" s="872"/>
      <c r="AQ52" s="872"/>
      <c r="AR52" s="872"/>
      <c r="AS52" s="872"/>
      <c r="AT52" s="872"/>
      <c r="AU52" s="872"/>
      <c r="AV52" s="872"/>
      <c r="AW52" s="872"/>
      <c r="AX52" s="872"/>
      <c r="AY52" s="872"/>
      <c r="AZ52" s="874"/>
      <c r="BA52" s="874"/>
      <c r="BB52" s="874"/>
      <c r="BC52" s="874"/>
      <c r="BD52" s="874"/>
      <c r="BE52" s="868"/>
      <c r="BF52" s="868"/>
      <c r="BG52" s="868"/>
      <c r="BH52" s="868"/>
      <c r="BI52" s="869"/>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c r="A53" s="238">
        <v>26</v>
      </c>
      <c r="B53" s="816"/>
      <c r="C53" s="817"/>
      <c r="D53" s="817"/>
      <c r="E53" s="817"/>
      <c r="F53" s="817"/>
      <c r="G53" s="817"/>
      <c r="H53" s="817"/>
      <c r="I53" s="817"/>
      <c r="J53" s="817"/>
      <c r="K53" s="817"/>
      <c r="L53" s="817"/>
      <c r="M53" s="817"/>
      <c r="N53" s="817"/>
      <c r="O53" s="817"/>
      <c r="P53" s="818"/>
      <c r="Q53" s="871"/>
      <c r="R53" s="872"/>
      <c r="S53" s="872"/>
      <c r="T53" s="872"/>
      <c r="U53" s="872"/>
      <c r="V53" s="872"/>
      <c r="W53" s="872"/>
      <c r="X53" s="872"/>
      <c r="Y53" s="872"/>
      <c r="Z53" s="872"/>
      <c r="AA53" s="872"/>
      <c r="AB53" s="872"/>
      <c r="AC53" s="872"/>
      <c r="AD53" s="872"/>
      <c r="AE53" s="873"/>
      <c r="AF53" s="822"/>
      <c r="AG53" s="823"/>
      <c r="AH53" s="823"/>
      <c r="AI53" s="823"/>
      <c r="AJ53" s="824"/>
      <c r="AK53" s="875"/>
      <c r="AL53" s="872"/>
      <c r="AM53" s="872"/>
      <c r="AN53" s="872"/>
      <c r="AO53" s="872"/>
      <c r="AP53" s="872"/>
      <c r="AQ53" s="872"/>
      <c r="AR53" s="872"/>
      <c r="AS53" s="872"/>
      <c r="AT53" s="872"/>
      <c r="AU53" s="872"/>
      <c r="AV53" s="872"/>
      <c r="AW53" s="872"/>
      <c r="AX53" s="872"/>
      <c r="AY53" s="872"/>
      <c r="AZ53" s="874"/>
      <c r="BA53" s="874"/>
      <c r="BB53" s="874"/>
      <c r="BC53" s="874"/>
      <c r="BD53" s="874"/>
      <c r="BE53" s="868"/>
      <c r="BF53" s="868"/>
      <c r="BG53" s="868"/>
      <c r="BH53" s="868"/>
      <c r="BI53" s="869"/>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c r="A54" s="238">
        <v>27</v>
      </c>
      <c r="B54" s="816"/>
      <c r="C54" s="817"/>
      <c r="D54" s="817"/>
      <c r="E54" s="817"/>
      <c r="F54" s="817"/>
      <c r="G54" s="817"/>
      <c r="H54" s="817"/>
      <c r="I54" s="817"/>
      <c r="J54" s="817"/>
      <c r="K54" s="817"/>
      <c r="L54" s="817"/>
      <c r="M54" s="817"/>
      <c r="N54" s="817"/>
      <c r="O54" s="817"/>
      <c r="P54" s="818"/>
      <c r="Q54" s="871"/>
      <c r="R54" s="872"/>
      <c r="S54" s="872"/>
      <c r="T54" s="872"/>
      <c r="U54" s="872"/>
      <c r="V54" s="872"/>
      <c r="W54" s="872"/>
      <c r="X54" s="872"/>
      <c r="Y54" s="872"/>
      <c r="Z54" s="872"/>
      <c r="AA54" s="872"/>
      <c r="AB54" s="872"/>
      <c r="AC54" s="872"/>
      <c r="AD54" s="872"/>
      <c r="AE54" s="873"/>
      <c r="AF54" s="822"/>
      <c r="AG54" s="823"/>
      <c r="AH54" s="823"/>
      <c r="AI54" s="823"/>
      <c r="AJ54" s="824"/>
      <c r="AK54" s="875"/>
      <c r="AL54" s="872"/>
      <c r="AM54" s="872"/>
      <c r="AN54" s="872"/>
      <c r="AO54" s="872"/>
      <c r="AP54" s="872"/>
      <c r="AQ54" s="872"/>
      <c r="AR54" s="872"/>
      <c r="AS54" s="872"/>
      <c r="AT54" s="872"/>
      <c r="AU54" s="872"/>
      <c r="AV54" s="872"/>
      <c r="AW54" s="872"/>
      <c r="AX54" s="872"/>
      <c r="AY54" s="872"/>
      <c r="AZ54" s="874"/>
      <c r="BA54" s="874"/>
      <c r="BB54" s="874"/>
      <c r="BC54" s="874"/>
      <c r="BD54" s="874"/>
      <c r="BE54" s="868"/>
      <c r="BF54" s="868"/>
      <c r="BG54" s="868"/>
      <c r="BH54" s="868"/>
      <c r="BI54" s="869"/>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c r="A55" s="238">
        <v>28</v>
      </c>
      <c r="B55" s="816"/>
      <c r="C55" s="817"/>
      <c r="D55" s="817"/>
      <c r="E55" s="817"/>
      <c r="F55" s="817"/>
      <c r="G55" s="817"/>
      <c r="H55" s="817"/>
      <c r="I55" s="817"/>
      <c r="J55" s="817"/>
      <c r="K55" s="817"/>
      <c r="L55" s="817"/>
      <c r="M55" s="817"/>
      <c r="N55" s="817"/>
      <c r="O55" s="817"/>
      <c r="P55" s="818"/>
      <c r="Q55" s="871"/>
      <c r="R55" s="872"/>
      <c r="S55" s="872"/>
      <c r="T55" s="872"/>
      <c r="U55" s="872"/>
      <c r="V55" s="872"/>
      <c r="W55" s="872"/>
      <c r="X55" s="872"/>
      <c r="Y55" s="872"/>
      <c r="Z55" s="872"/>
      <c r="AA55" s="872"/>
      <c r="AB55" s="872"/>
      <c r="AC55" s="872"/>
      <c r="AD55" s="872"/>
      <c r="AE55" s="873"/>
      <c r="AF55" s="822"/>
      <c r="AG55" s="823"/>
      <c r="AH55" s="823"/>
      <c r="AI55" s="823"/>
      <c r="AJ55" s="824"/>
      <c r="AK55" s="875"/>
      <c r="AL55" s="872"/>
      <c r="AM55" s="872"/>
      <c r="AN55" s="872"/>
      <c r="AO55" s="872"/>
      <c r="AP55" s="872"/>
      <c r="AQ55" s="872"/>
      <c r="AR55" s="872"/>
      <c r="AS55" s="872"/>
      <c r="AT55" s="872"/>
      <c r="AU55" s="872"/>
      <c r="AV55" s="872"/>
      <c r="AW55" s="872"/>
      <c r="AX55" s="872"/>
      <c r="AY55" s="872"/>
      <c r="AZ55" s="874"/>
      <c r="BA55" s="874"/>
      <c r="BB55" s="874"/>
      <c r="BC55" s="874"/>
      <c r="BD55" s="874"/>
      <c r="BE55" s="868"/>
      <c r="BF55" s="868"/>
      <c r="BG55" s="868"/>
      <c r="BH55" s="868"/>
      <c r="BI55" s="869"/>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c r="A56" s="238">
        <v>29</v>
      </c>
      <c r="B56" s="816"/>
      <c r="C56" s="817"/>
      <c r="D56" s="817"/>
      <c r="E56" s="817"/>
      <c r="F56" s="817"/>
      <c r="G56" s="817"/>
      <c r="H56" s="817"/>
      <c r="I56" s="817"/>
      <c r="J56" s="817"/>
      <c r="K56" s="817"/>
      <c r="L56" s="817"/>
      <c r="M56" s="817"/>
      <c r="N56" s="817"/>
      <c r="O56" s="817"/>
      <c r="P56" s="818"/>
      <c r="Q56" s="871"/>
      <c r="R56" s="872"/>
      <c r="S56" s="872"/>
      <c r="T56" s="872"/>
      <c r="U56" s="872"/>
      <c r="V56" s="872"/>
      <c r="W56" s="872"/>
      <c r="X56" s="872"/>
      <c r="Y56" s="872"/>
      <c r="Z56" s="872"/>
      <c r="AA56" s="872"/>
      <c r="AB56" s="872"/>
      <c r="AC56" s="872"/>
      <c r="AD56" s="872"/>
      <c r="AE56" s="873"/>
      <c r="AF56" s="822"/>
      <c r="AG56" s="823"/>
      <c r="AH56" s="823"/>
      <c r="AI56" s="823"/>
      <c r="AJ56" s="824"/>
      <c r="AK56" s="875"/>
      <c r="AL56" s="872"/>
      <c r="AM56" s="872"/>
      <c r="AN56" s="872"/>
      <c r="AO56" s="872"/>
      <c r="AP56" s="872"/>
      <c r="AQ56" s="872"/>
      <c r="AR56" s="872"/>
      <c r="AS56" s="872"/>
      <c r="AT56" s="872"/>
      <c r="AU56" s="872"/>
      <c r="AV56" s="872"/>
      <c r="AW56" s="872"/>
      <c r="AX56" s="872"/>
      <c r="AY56" s="872"/>
      <c r="AZ56" s="874"/>
      <c r="BA56" s="874"/>
      <c r="BB56" s="874"/>
      <c r="BC56" s="874"/>
      <c r="BD56" s="874"/>
      <c r="BE56" s="868"/>
      <c r="BF56" s="868"/>
      <c r="BG56" s="868"/>
      <c r="BH56" s="868"/>
      <c r="BI56" s="869"/>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c r="A57" s="238">
        <v>30</v>
      </c>
      <c r="B57" s="816"/>
      <c r="C57" s="817"/>
      <c r="D57" s="817"/>
      <c r="E57" s="817"/>
      <c r="F57" s="817"/>
      <c r="G57" s="817"/>
      <c r="H57" s="817"/>
      <c r="I57" s="817"/>
      <c r="J57" s="817"/>
      <c r="K57" s="817"/>
      <c r="L57" s="817"/>
      <c r="M57" s="817"/>
      <c r="N57" s="817"/>
      <c r="O57" s="817"/>
      <c r="P57" s="818"/>
      <c r="Q57" s="871"/>
      <c r="R57" s="872"/>
      <c r="S57" s="872"/>
      <c r="T57" s="872"/>
      <c r="U57" s="872"/>
      <c r="V57" s="872"/>
      <c r="W57" s="872"/>
      <c r="X57" s="872"/>
      <c r="Y57" s="872"/>
      <c r="Z57" s="872"/>
      <c r="AA57" s="872"/>
      <c r="AB57" s="872"/>
      <c r="AC57" s="872"/>
      <c r="AD57" s="872"/>
      <c r="AE57" s="873"/>
      <c r="AF57" s="822"/>
      <c r="AG57" s="823"/>
      <c r="AH57" s="823"/>
      <c r="AI57" s="823"/>
      <c r="AJ57" s="824"/>
      <c r="AK57" s="875"/>
      <c r="AL57" s="872"/>
      <c r="AM57" s="872"/>
      <c r="AN57" s="872"/>
      <c r="AO57" s="872"/>
      <c r="AP57" s="872"/>
      <c r="AQ57" s="872"/>
      <c r="AR57" s="872"/>
      <c r="AS57" s="872"/>
      <c r="AT57" s="872"/>
      <c r="AU57" s="872"/>
      <c r="AV57" s="872"/>
      <c r="AW57" s="872"/>
      <c r="AX57" s="872"/>
      <c r="AY57" s="872"/>
      <c r="AZ57" s="874"/>
      <c r="BA57" s="874"/>
      <c r="BB57" s="874"/>
      <c r="BC57" s="874"/>
      <c r="BD57" s="874"/>
      <c r="BE57" s="868"/>
      <c r="BF57" s="868"/>
      <c r="BG57" s="868"/>
      <c r="BH57" s="868"/>
      <c r="BI57" s="869"/>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c r="A58" s="238">
        <v>31</v>
      </c>
      <c r="B58" s="816"/>
      <c r="C58" s="817"/>
      <c r="D58" s="817"/>
      <c r="E58" s="817"/>
      <c r="F58" s="817"/>
      <c r="G58" s="817"/>
      <c r="H58" s="817"/>
      <c r="I58" s="817"/>
      <c r="J58" s="817"/>
      <c r="K58" s="817"/>
      <c r="L58" s="817"/>
      <c r="M58" s="817"/>
      <c r="N58" s="817"/>
      <c r="O58" s="817"/>
      <c r="P58" s="818"/>
      <c r="Q58" s="871"/>
      <c r="R58" s="872"/>
      <c r="S58" s="872"/>
      <c r="T58" s="872"/>
      <c r="U58" s="872"/>
      <c r="V58" s="872"/>
      <c r="W58" s="872"/>
      <c r="X58" s="872"/>
      <c r="Y58" s="872"/>
      <c r="Z58" s="872"/>
      <c r="AA58" s="872"/>
      <c r="AB58" s="872"/>
      <c r="AC58" s="872"/>
      <c r="AD58" s="872"/>
      <c r="AE58" s="873"/>
      <c r="AF58" s="822"/>
      <c r="AG58" s="823"/>
      <c r="AH58" s="823"/>
      <c r="AI58" s="823"/>
      <c r="AJ58" s="824"/>
      <c r="AK58" s="875"/>
      <c r="AL58" s="872"/>
      <c r="AM58" s="872"/>
      <c r="AN58" s="872"/>
      <c r="AO58" s="872"/>
      <c r="AP58" s="872"/>
      <c r="AQ58" s="872"/>
      <c r="AR58" s="872"/>
      <c r="AS58" s="872"/>
      <c r="AT58" s="872"/>
      <c r="AU58" s="872"/>
      <c r="AV58" s="872"/>
      <c r="AW58" s="872"/>
      <c r="AX58" s="872"/>
      <c r="AY58" s="872"/>
      <c r="AZ58" s="874"/>
      <c r="BA58" s="874"/>
      <c r="BB58" s="874"/>
      <c r="BC58" s="874"/>
      <c r="BD58" s="874"/>
      <c r="BE58" s="868"/>
      <c r="BF58" s="868"/>
      <c r="BG58" s="868"/>
      <c r="BH58" s="868"/>
      <c r="BI58" s="869"/>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c r="A59" s="238">
        <v>32</v>
      </c>
      <c r="B59" s="816"/>
      <c r="C59" s="817"/>
      <c r="D59" s="817"/>
      <c r="E59" s="817"/>
      <c r="F59" s="817"/>
      <c r="G59" s="817"/>
      <c r="H59" s="817"/>
      <c r="I59" s="817"/>
      <c r="J59" s="817"/>
      <c r="K59" s="817"/>
      <c r="L59" s="817"/>
      <c r="M59" s="817"/>
      <c r="N59" s="817"/>
      <c r="O59" s="817"/>
      <c r="P59" s="818"/>
      <c r="Q59" s="871"/>
      <c r="R59" s="872"/>
      <c r="S59" s="872"/>
      <c r="T59" s="872"/>
      <c r="U59" s="872"/>
      <c r="V59" s="872"/>
      <c r="W59" s="872"/>
      <c r="X59" s="872"/>
      <c r="Y59" s="872"/>
      <c r="Z59" s="872"/>
      <c r="AA59" s="872"/>
      <c r="AB59" s="872"/>
      <c r="AC59" s="872"/>
      <c r="AD59" s="872"/>
      <c r="AE59" s="873"/>
      <c r="AF59" s="822"/>
      <c r="AG59" s="823"/>
      <c r="AH59" s="823"/>
      <c r="AI59" s="823"/>
      <c r="AJ59" s="824"/>
      <c r="AK59" s="875"/>
      <c r="AL59" s="872"/>
      <c r="AM59" s="872"/>
      <c r="AN59" s="872"/>
      <c r="AO59" s="872"/>
      <c r="AP59" s="872"/>
      <c r="AQ59" s="872"/>
      <c r="AR59" s="872"/>
      <c r="AS59" s="872"/>
      <c r="AT59" s="872"/>
      <c r="AU59" s="872"/>
      <c r="AV59" s="872"/>
      <c r="AW59" s="872"/>
      <c r="AX59" s="872"/>
      <c r="AY59" s="872"/>
      <c r="AZ59" s="874"/>
      <c r="BA59" s="874"/>
      <c r="BB59" s="874"/>
      <c r="BC59" s="874"/>
      <c r="BD59" s="874"/>
      <c r="BE59" s="868"/>
      <c r="BF59" s="868"/>
      <c r="BG59" s="868"/>
      <c r="BH59" s="868"/>
      <c r="BI59" s="869"/>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c r="A60" s="238">
        <v>33</v>
      </c>
      <c r="B60" s="816"/>
      <c r="C60" s="817"/>
      <c r="D60" s="817"/>
      <c r="E60" s="817"/>
      <c r="F60" s="817"/>
      <c r="G60" s="817"/>
      <c r="H60" s="817"/>
      <c r="I60" s="817"/>
      <c r="J60" s="817"/>
      <c r="K60" s="817"/>
      <c r="L60" s="817"/>
      <c r="M60" s="817"/>
      <c r="N60" s="817"/>
      <c r="O60" s="817"/>
      <c r="P60" s="818"/>
      <c r="Q60" s="871"/>
      <c r="R60" s="872"/>
      <c r="S60" s="872"/>
      <c r="T60" s="872"/>
      <c r="U60" s="872"/>
      <c r="V60" s="872"/>
      <c r="W60" s="872"/>
      <c r="X60" s="872"/>
      <c r="Y60" s="872"/>
      <c r="Z60" s="872"/>
      <c r="AA60" s="872"/>
      <c r="AB60" s="872"/>
      <c r="AC60" s="872"/>
      <c r="AD60" s="872"/>
      <c r="AE60" s="873"/>
      <c r="AF60" s="822"/>
      <c r="AG60" s="823"/>
      <c r="AH60" s="823"/>
      <c r="AI60" s="823"/>
      <c r="AJ60" s="824"/>
      <c r="AK60" s="875"/>
      <c r="AL60" s="872"/>
      <c r="AM60" s="872"/>
      <c r="AN60" s="872"/>
      <c r="AO60" s="872"/>
      <c r="AP60" s="872"/>
      <c r="AQ60" s="872"/>
      <c r="AR60" s="872"/>
      <c r="AS60" s="872"/>
      <c r="AT60" s="872"/>
      <c r="AU60" s="872"/>
      <c r="AV60" s="872"/>
      <c r="AW60" s="872"/>
      <c r="AX60" s="872"/>
      <c r="AY60" s="872"/>
      <c r="AZ60" s="874"/>
      <c r="BA60" s="874"/>
      <c r="BB60" s="874"/>
      <c r="BC60" s="874"/>
      <c r="BD60" s="874"/>
      <c r="BE60" s="868"/>
      <c r="BF60" s="868"/>
      <c r="BG60" s="868"/>
      <c r="BH60" s="868"/>
      <c r="BI60" s="869"/>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c r="A61" s="238">
        <v>34</v>
      </c>
      <c r="B61" s="816"/>
      <c r="C61" s="817"/>
      <c r="D61" s="817"/>
      <c r="E61" s="817"/>
      <c r="F61" s="817"/>
      <c r="G61" s="817"/>
      <c r="H61" s="817"/>
      <c r="I61" s="817"/>
      <c r="J61" s="817"/>
      <c r="K61" s="817"/>
      <c r="L61" s="817"/>
      <c r="M61" s="817"/>
      <c r="N61" s="817"/>
      <c r="O61" s="817"/>
      <c r="P61" s="818"/>
      <c r="Q61" s="871"/>
      <c r="R61" s="872"/>
      <c r="S61" s="872"/>
      <c r="T61" s="872"/>
      <c r="U61" s="872"/>
      <c r="V61" s="872"/>
      <c r="W61" s="872"/>
      <c r="X61" s="872"/>
      <c r="Y61" s="872"/>
      <c r="Z61" s="872"/>
      <c r="AA61" s="872"/>
      <c r="AB61" s="872"/>
      <c r="AC61" s="872"/>
      <c r="AD61" s="872"/>
      <c r="AE61" s="873"/>
      <c r="AF61" s="822"/>
      <c r="AG61" s="823"/>
      <c r="AH61" s="823"/>
      <c r="AI61" s="823"/>
      <c r="AJ61" s="824"/>
      <c r="AK61" s="875"/>
      <c r="AL61" s="872"/>
      <c r="AM61" s="872"/>
      <c r="AN61" s="872"/>
      <c r="AO61" s="872"/>
      <c r="AP61" s="872"/>
      <c r="AQ61" s="872"/>
      <c r="AR61" s="872"/>
      <c r="AS61" s="872"/>
      <c r="AT61" s="872"/>
      <c r="AU61" s="872"/>
      <c r="AV61" s="872"/>
      <c r="AW61" s="872"/>
      <c r="AX61" s="872"/>
      <c r="AY61" s="872"/>
      <c r="AZ61" s="874"/>
      <c r="BA61" s="874"/>
      <c r="BB61" s="874"/>
      <c r="BC61" s="874"/>
      <c r="BD61" s="874"/>
      <c r="BE61" s="868"/>
      <c r="BF61" s="868"/>
      <c r="BG61" s="868"/>
      <c r="BH61" s="868"/>
      <c r="BI61" s="869"/>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c r="A62" s="238">
        <v>35</v>
      </c>
      <c r="B62" s="816"/>
      <c r="C62" s="817"/>
      <c r="D62" s="817"/>
      <c r="E62" s="817"/>
      <c r="F62" s="817"/>
      <c r="G62" s="817"/>
      <c r="H62" s="817"/>
      <c r="I62" s="817"/>
      <c r="J62" s="817"/>
      <c r="K62" s="817"/>
      <c r="L62" s="817"/>
      <c r="M62" s="817"/>
      <c r="N62" s="817"/>
      <c r="O62" s="817"/>
      <c r="P62" s="818"/>
      <c r="Q62" s="871"/>
      <c r="R62" s="872"/>
      <c r="S62" s="872"/>
      <c r="T62" s="872"/>
      <c r="U62" s="872"/>
      <c r="V62" s="872"/>
      <c r="W62" s="872"/>
      <c r="X62" s="872"/>
      <c r="Y62" s="872"/>
      <c r="Z62" s="872"/>
      <c r="AA62" s="872"/>
      <c r="AB62" s="872"/>
      <c r="AC62" s="872"/>
      <c r="AD62" s="872"/>
      <c r="AE62" s="873"/>
      <c r="AF62" s="822"/>
      <c r="AG62" s="823"/>
      <c r="AH62" s="823"/>
      <c r="AI62" s="823"/>
      <c r="AJ62" s="824"/>
      <c r="AK62" s="875"/>
      <c r="AL62" s="872"/>
      <c r="AM62" s="872"/>
      <c r="AN62" s="872"/>
      <c r="AO62" s="872"/>
      <c r="AP62" s="872"/>
      <c r="AQ62" s="872"/>
      <c r="AR62" s="872"/>
      <c r="AS62" s="872"/>
      <c r="AT62" s="872"/>
      <c r="AU62" s="872"/>
      <c r="AV62" s="872"/>
      <c r="AW62" s="872"/>
      <c r="AX62" s="872"/>
      <c r="AY62" s="872"/>
      <c r="AZ62" s="874"/>
      <c r="BA62" s="874"/>
      <c r="BB62" s="874"/>
      <c r="BC62" s="874"/>
      <c r="BD62" s="874"/>
      <c r="BE62" s="868"/>
      <c r="BF62" s="868"/>
      <c r="BG62" s="868"/>
      <c r="BH62" s="868"/>
      <c r="BI62" s="869"/>
      <c r="BJ62" s="883" t="s">
        <v>415</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c r="A63" s="240" t="s">
        <v>393</v>
      </c>
      <c r="B63" s="825" t="s">
        <v>416</v>
      </c>
      <c r="C63" s="826"/>
      <c r="D63" s="826"/>
      <c r="E63" s="826"/>
      <c r="F63" s="826"/>
      <c r="G63" s="826"/>
      <c r="H63" s="826"/>
      <c r="I63" s="826"/>
      <c r="J63" s="826"/>
      <c r="K63" s="826"/>
      <c r="L63" s="826"/>
      <c r="M63" s="826"/>
      <c r="N63" s="826"/>
      <c r="O63" s="826"/>
      <c r="P63" s="827"/>
      <c r="Q63" s="876"/>
      <c r="R63" s="877"/>
      <c r="S63" s="877"/>
      <c r="T63" s="877"/>
      <c r="U63" s="877"/>
      <c r="V63" s="877"/>
      <c r="W63" s="877"/>
      <c r="X63" s="877"/>
      <c r="Y63" s="877"/>
      <c r="Z63" s="877"/>
      <c r="AA63" s="877"/>
      <c r="AB63" s="877"/>
      <c r="AC63" s="877"/>
      <c r="AD63" s="877"/>
      <c r="AE63" s="878"/>
      <c r="AF63" s="879">
        <v>114</v>
      </c>
      <c r="AG63" s="880"/>
      <c r="AH63" s="880"/>
      <c r="AI63" s="880"/>
      <c r="AJ63" s="881"/>
      <c r="AK63" s="882"/>
      <c r="AL63" s="877"/>
      <c r="AM63" s="877"/>
      <c r="AN63" s="877"/>
      <c r="AO63" s="877"/>
      <c r="AP63" s="880">
        <v>112</v>
      </c>
      <c r="AQ63" s="880"/>
      <c r="AR63" s="880"/>
      <c r="AS63" s="880"/>
      <c r="AT63" s="880"/>
      <c r="AU63" s="880">
        <v>19</v>
      </c>
      <c r="AV63" s="880"/>
      <c r="AW63" s="880"/>
      <c r="AX63" s="880"/>
      <c r="AY63" s="880"/>
      <c r="AZ63" s="884"/>
      <c r="BA63" s="884"/>
      <c r="BB63" s="884"/>
      <c r="BC63" s="884"/>
      <c r="BD63" s="884"/>
      <c r="BE63" s="885" t="s">
        <v>591</v>
      </c>
      <c r="BF63" s="885"/>
      <c r="BG63" s="885"/>
      <c r="BH63" s="885"/>
      <c r="BI63" s="886"/>
      <c r="BJ63" s="887" t="s">
        <v>130</v>
      </c>
      <c r="BK63" s="888"/>
      <c r="BL63" s="888"/>
      <c r="BM63" s="888"/>
      <c r="BN63" s="889"/>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c r="A65" s="232" t="s">
        <v>417</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c r="A66" s="763" t="s">
        <v>418</v>
      </c>
      <c r="B66" s="764"/>
      <c r="C66" s="764"/>
      <c r="D66" s="764"/>
      <c r="E66" s="764"/>
      <c r="F66" s="764"/>
      <c r="G66" s="764"/>
      <c r="H66" s="764"/>
      <c r="I66" s="764"/>
      <c r="J66" s="764"/>
      <c r="K66" s="764"/>
      <c r="L66" s="764"/>
      <c r="M66" s="764"/>
      <c r="N66" s="764"/>
      <c r="O66" s="764"/>
      <c r="P66" s="765"/>
      <c r="Q66" s="769" t="s">
        <v>397</v>
      </c>
      <c r="R66" s="770"/>
      <c r="S66" s="770"/>
      <c r="T66" s="770"/>
      <c r="U66" s="771"/>
      <c r="V66" s="769" t="s">
        <v>419</v>
      </c>
      <c r="W66" s="770"/>
      <c r="X66" s="770"/>
      <c r="Y66" s="770"/>
      <c r="Z66" s="771"/>
      <c r="AA66" s="769" t="s">
        <v>420</v>
      </c>
      <c r="AB66" s="770"/>
      <c r="AC66" s="770"/>
      <c r="AD66" s="770"/>
      <c r="AE66" s="771"/>
      <c r="AF66" s="890" t="s">
        <v>421</v>
      </c>
      <c r="AG66" s="851"/>
      <c r="AH66" s="851"/>
      <c r="AI66" s="851"/>
      <c r="AJ66" s="891"/>
      <c r="AK66" s="769" t="s">
        <v>401</v>
      </c>
      <c r="AL66" s="764"/>
      <c r="AM66" s="764"/>
      <c r="AN66" s="764"/>
      <c r="AO66" s="765"/>
      <c r="AP66" s="769" t="s">
        <v>402</v>
      </c>
      <c r="AQ66" s="770"/>
      <c r="AR66" s="770"/>
      <c r="AS66" s="770"/>
      <c r="AT66" s="771"/>
      <c r="AU66" s="769" t="s">
        <v>422</v>
      </c>
      <c r="AV66" s="770"/>
      <c r="AW66" s="770"/>
      <c r="AX66" s="770"/>
      <c r="AY66" s="771"/>
      <c r="AZ66" s="769" t="s">
        <v>381</v>
      </c>
      <c r="BA66" s="770"/>
      <c r="BB66" s="770"/>
      <c r="BC66" s="770"/>
      <c r="BD66" s="776"/>
      <c r="BE66" s="241"/>
      <c r="BF66" s="241"/>
      <c r="BG66" s="241"/>
      <c r="BH66" s="241"/>
      <c r="BI66" s="241"/>
      <c r="BJ66" s="241"/>
      <c r="BK66" s="241"/>
      <c r="BL66" s="241"/>
      <c r="BM66" s="241"/>
      <c r="BN66" s="241"/>
      <c r="BO66" s="241"/>
      <c r="BP66" s="241"/>
      <c r="BQ66" s="238">
        <v>60</v>
      </c>
      <c r="BR66" s="243"/>
      <c r="BS66" s="895"/>
      <c r="BT66" s="896"/>
      <c r="BU66" s="896"/>
      <c r="BV66" s="896"/>
      <c r="BW66" s="896"/>
      <c r="BX66" s="896"/>
      <c r="BY66" s="896"/>
      <c r="BZ66" s="896"/>
      <c r="CA66" s="896"/>
      <c r="CB66" s="896"/>
      <c r="CC66" s="896"/>
      <c r="CD66" s="896"/>
      <c r="CE66" s="896"/>
      <c r="CF66" s="896"/>
      <c r="CG66" s="901"/>
      <c r="CH66" s="898"/>
      <c r="CI66" s="899"/>
      <c r="CJ66" s="899"/>
      <c r="CK66" s="899"/>
      <c r="CL66" s="900"/>
      <c r="CM66" s="898"/>
      <c r="CN66" s="899"/>
      <c r="CO66" s="899"/>
      <c r="CP66" s="899"/>
      <c r="CQ66" s="900"/>
      <c r="CR66" s="898"/>
      <c r="CS66" s="899"/>
      <c r="CT66" s="899"/>
      <c r="CU66" s="899"/>
      <c r="CV66" s="900"/>
      <c r="CW66" s="898"/>
      <c r="CX66" s="899"/>
      <c r="CY66" s="899"/>
      <c r="CZ66" s="899"/>
      <c r="DA66" s="900"/>
      <c r="DB66" s="898"/>
      <c r="DC66" s="899"/>
      <c r="DD66" s="899"/>
      <c r="DE66" s="899"/>
      <c r="DF66" s="900"/>
      <c r="DG66" s="898"/>
      <c r="DH66" s="899"/>
      <c r="DI66" s="899"/>
      <c r="DJ66" s="899"/>
      <c r="DK66" s="900"/>
      <c r="DL66" s="898"/>
      <c r="DM66" s="899"/>
      <c r="DN66" s="899"/>
      <c r="DO66" s="899"/>
      <c r="DP66" s="900"/>
      <c r="DQ66" s="898"/>
      <c r="DR66" s="899"/>
      <c r="DS66" s="899"/>
      <c r="DT66" s="899"/>
      <c r="DU66" s="900"/>
      <c r="DV66" s="895"/>
      <c r="DW66" s="896"/>
      <c r="DX66" s="896"/>
      <c r="DY66" s="896"/>
      <c r="DZ66" s="897"/>
      <c r="EA66" s="230"/>
    </row>
    <row r="67" spans="1:131" ht="26.25" customHeight="1" thickBot="1">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2"/>
      <c r="AG67" s="854"/>
      <c r="AH67" s="854"/>
      <c r="AI67" s="854"/>
      <c r="AJ67" s="893"/>
      <c r="AK67" s="894"/>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5"/>
      <c r="BT67" s="896"/>
      <c r="BU67" s="896"/>
      <c r="BV67" s="896"/>
      <c r="BW67" s="896"/>
      <c r="BX67" s="896"/>
      <c r="BY67" s="896"/>
      <c r="BZ67" s="896"/>
      <c r="CA67" s="896"/>
      <c r="CB67" s="896"/>
      <c r="CC67" s="896"/>
      <c r="CD67" s="896"/>
      <c r="CE67" s="896"/>
      <c r="CF67" s="896"/>
      <c r="CG67" s="901"/>
      <c r="CH67" s="898"/>
      <c r="CI67" s="899"/>
      <c r="CJ67" s="899"/>
      <c r="CK67" s="899"/>
      <c r="CL67" s="900"/>
      <c r="CM67" s="898"/>
      <c r="CN67" s="899"/>
      <c r="CO67" s="899"/>
      <c r="CP67" s="899"/>
      <c r="CQ67" s="900"/>
      <c r="CR67" s="898"/>
      <c r="CS67" s="899"/>
      <c r="CT67" s="899"/>
      <c r="CU67" s="899"/>
      <c r="CV67" s="900"/>
      <c r="CW67" s="898"/>
      <c r="CX67" s="899"/>
      <c r="CY67" s="899"/>
      <c r="CZ67" s="899"/>
      <c r="DA67" s="900"/>
      <c r="DB67" s="898"/>
      <c r="DC67" s="899"/>
      <c r="DD67" s="899"/>
      <c r="DE67" s="899"/>
      <c r="DF67" s="900"/>
      <c r="DG67" s="898"/>
      <c r="DH67" s="899"/>
      <c r="DI67" s="899"/>
      <c r="DJ67" s="899"/>
      <c r="DK67" s="900"/>
      <c r="DL67" s="898"/>
      <c r="DM67" s="899"/>
      <c r="DN67" s="899"/>
      <c r="DO67" s="899"/>
      <c r="DP67" s="900"/>
      <c r="DQ67" s="898"/>
      <c r="DR67" s="899"/>
      <c r="DS67" s="899"/>
      <c r="DT67" s="899"/>
      <c r="DU67" s="900"/>
      <c r="DV67" s="895"/>
      <c r="DW67" s="896"/>
      <c r="DX67" s="896"/>
      <c r="DY67" s="896"/>
      <c r="DZ67" s="897"/>
      <c r="EA67" s="230"/>
    </row>
    <row r="68" spans="1:131" ht="26.25" customHeight="1" thickTop="1">
      <c r="A68" s="236">
        <v>1</v>
      </c>
      <c r="B68" s="905" t="s">
        <v>585</v>
      </c>
      <c r="C68" s="906"/>
      <c r="D68" s="906"/>
      <c r="E68" s="906"/>
      <c r="F68" s="906"/>
      <c r="G68" s="906"/>
      <c r="H68" s="906"/>
      <c r="I68" s="906"/>
      <c r="J68" s="906"/>
      <c r="K68" s="906"/>
      <c r="L68" s="906"/>
      <c r="M68" s="906"/>
      <c r="N68" s="906"/>
      <c r="O68" s="906"/>
      <c r="P68" s="907"/>
      <c r="Q68" s="908">
        <v>11751</v>
      </c>
      <c r="R68" s="902"/>
      <c r="S68" s="902"/>
      <c r="T68" s="902"/>
      <c r="U68" s="902"/>
      <c r="V68" s="902">
        <v>11426</v>
      </c>
      <c r="W68" s="902"/>
      <c r="X68" s="902"/>
      <c r="Y68" s="902"/>
      <c r="Z68" s="902"/>
      <c r="AA68" s="902">
        <v>325</v>
      </c>
      <c r="AB68" s="902"/>
      <c r="AC68" s="902"/>
      <c r="AD68" s="902"/>
      <c r="AE68" s="902"/>
      <c r="AF68" s="902">
        <v>325</v>
      </c>
      <c r="AG68" s="902"/>
      <c r="AH68" s="902"/>
      <c r="AI68" s="902"/>
      <c r="AJ68" s="902"/>
      <c r="AK68" s="902">
        <v>326</v>
      </c>
      <c r="AL68" s="902"/>
      <c r="AM68" s="902"/>
      <c r="AN68" s="902"/>
      <c r="AO68" s="902"/>
      <c r="AP68" s="902" t="s">
        <v>592</v>
      </c>
      <c r="AQ68" s="902"/>
      <c r="AR68" s="902"/>
      <c r="AS68" s="902"/>
      <c r="AT68" s="902"/>
      <c r="AU68" s="902" t="s">
        <v>592</v>
      </c>
      <c r="AV68" s="902"/>
      <c r="AW68" s="902"/>
      <c r="AX68" s="902"/>
      <c r="AY68" s="902"/>
      <c r="AZ68" s="903"/>
      <c r="BA68" s="903"/>
      <c r="BB68" s="903"/>
      <c r="BC68" s="903"/>
      <c r="BD68" s="904"/>
      <c r="BE68" s="241"/>
      <c r="BF68" s="241"/>
      <c r="BG68" s="241"/>
      <c r="BH68" s="241"/>
      <c r="BI68" s="241"/>
      <c r="BJ68" s="241"/>
      <c r="BK68" s="241"/>
      <c r="BL68" s="241"/>
      <c r="BM68" s="241"/>
      <c r="BN68" s="241"/>
      <c r="BO68" s="241"/>
      <c r="BP68" s="241"/>
      <c r="BQ68" s="238">
        <v>62</v>
      </c>
      <c r="BR68" s="243"/>
      <c r="BS68" s="895"/>
      <c r="BT68" s="896"/>
      <c r="BU68" s="896"/>
      <c r="BV68" s="896"/>
      <c r="BW68" s="896"/>
      <c r="BX68" s="896"/>
      <c r="BY68" s="896"/>
      <c r="BZ68" s="896"/>
      <c r="CA68" s="896"/>
      <c r="CB68" s="896"/>
      <c r="CC68" s="896"/>
      <c r="CD68" s="896"/>
      <c r="CE68" s="896"/>
      <c r="CF68" s="896"/>
      <c r="CG68" s="901"/>
      <c r="CH68" s="898"/>
      <c r="CI68" s="899"/>
      <c r="CJ68" s="899"/>
      <c r="CK68" s="899"/>
      <c r="CL68" s="900"/>
      <c r="CM68" s="898"/>
      <c r="CN68" s="899"/>
      <c r="CO68" s="899"/>
      <c r="CP68" s="899"/>
      <c r="CQ68" s="900"/>
      <c r="CR68" s="898"/>
      <c r="CS68" s="899"/>
      <c r="CT68" s="899"/>
      <c r="CU68" s="899"/>
      <c r="CV68" s="900"/>
      <c r="CW68" s="898"/>
      <c r="CX68" s="899"/>
      <c r="CY68" s="899"/>
      <c r="CZ68" s="899"/>
      <c r="DA68" s="900"/>
      <c r="DB68" s="898"/>
      <c r="DC68" s="899"/>
      <c r="DD68" s="899"/>
      <c r="DE68" s="899"/>
      <c r="DF68" s="900"/>
      <c r="DG68" s="898"/>
      <c r="DH68" s="899"/>
      <c r="DI68" s="899"/>
      <c r="DJ68" s="899"/>
      <c r="DK68" s="900"/>
      <c r="DL68" s="898"/>
      <c r="DM68" s="899"/>
      <c r="DN68" s="899"/>
      <c r="DO68" s="899"/>
      <c r="DP68" s="900"/>
      <c r="DQ68" s="898"/>
      <c r="DR68" s="899"/>
      <c r="DS68" s="899"/>
      <c r="DT68" s="899"/>
      <c r="DU68" s="900"/>
      <c r="DV68" s="895"/>
      <c r="DW68" s="896"/>
      <c r="DX68" s="896"/>
      <c r="DY68" s="896"/>
      <c r="DZ68" s="897"/>
      <c r="EA68" s="230"/>
    </row>
    <row r="69" spans="1:131" ht="26.25" customHeight="1">
      <c r="A69" s="238">
        <v>2</v>
      </c>
      <c r="B69" s="909" t="s">
        <v>586</v>
      </c>
      <c r="C69" s="910"/>
      <c r="D69" s="910"/>
      <c r="E69" s="910"/>
      <c r="F69" s="910"/>
      <c r="G69" s="910"/>
      <c r="H69" s="910"/>
      <c r="I69" s="910"/>
      <c r="J69" s="910"/>
      <c r="K69" s="910"/>
      <c r="L69" s="910"/>
      <c r="M69" s="910"/>
      <c r="N69" s="910"/>
      <c r="O69" s="910"/>
      <c r="P69" s="911"/>
      <c r="Q69" s="912">
        <v>423</v>
      </c>
      <c r="R69" s="866"/>
      <c r="S69" s="866"/>
      <c r="T69" s="866"/>
      <c r="U69" s="866"/>
      <c r="V69" s="866">
        <v>423</v>
      </c>
      <c r="W69" s="866"/>
      <c r="X69" s="866"/>
      <c r="Y69" s="866"/>
      <c r="Z69" s="866"/>
      <c r="AA69" s="866">
        <v>0</v>
      </c>
      <c r="AB69" s="866"/>
      <c r="AC69" s="866"/>
      <c r="AD69" s="866"/>
      <c r="AE69" s="866"/>
      <c r="AF69" s="866">
        <v>0</v>
      </c>
      <c r="AG69" s="866"/>
      <c r="AH69" s="866"/>
      <c r="AI69" s="866"/>
      <c r="AJ69" s="866"/>
      <c r="AK69" s="866">
        <v>6</v>
      </c>
      <c r="AL69" s="866"/>
      <c r="AM69" s="866"/>
      <c r="AN69" s="866"/>
      <c r="AO69" s="866"/>
      <c r="AP69" s="866">
        <v>36</v>
      </c>
      <c r="AQ69" s="866"/>
      <c r="AR69" s="866"/>
      <c r="AS69" s="866"/>
      <c r="AT69" s="866"/>
      <c r="AU69" s="866" t="s">
        <v>592</v>
      </c>
      <c r="AV69" s="866"/>
      <c r="AW69" s="866"/>
      <c r="AX69" s="866"/>
      <c r="AY69" s="866"/>
      <c r="AZ69" s="868"/>
      <c r="BA69" s="868"/>
      <c r="BB69" s="868"/>
      <c r="BC69" s="868"/>
      <c r="BD69" s="869"/>
      <c r="BE69" s="241"/>
      <c r="BF69" s="241"/>
      <c r="BG69" s="241"/>
      <c r="BH69" s="241"/>
      <c r="BI69" s="241"/>
      <c r="BJ69" s="241"/>
      <c r="BK69" s="241"/>
      <c r="BL69" s="241"/>
      <c r="BM69" s="241"/>
      <c r="BN69" s="241"/>
      <c r="BO69" s="241"/>
      <c r="BP69" s="241"/>
      <c r="BQ69" s="238">
        <v>63</v>
      </c>
      <c r="BR69" s="243"/>
      <c r="BS69" s="895"/>
      <c r="BT69" s="896"/>
      <c r="BU69" s="896"/>
      <c r="BV69" s="896"/>
      <c r="BW69" s="896"/>
      <c r="BX69" s="896"/>
      <c r="BY69" s="896"/>
      <c r="BZ69" s="896"/>
      <c r="CA69" s="896"/>
      <c r="CB69" s="896"/>
      <c r="CC69" s="896"/>
      <c r="CD69" s="896"/>
      <c r="CE69" s="896"/>
      <c r="CF69" s="896"/>
      <c r="CG69" s="901"/>
      <c r="CH69" s="898"/>
      <c r="CI69" s="899"/>
      <c r="CJ69" s="899"/>
      <c r="CK69" s="899"/>
      <c r="CL69" s="900"/>
      <c r="CM69" s="898"/>
      <c r="CN69" s="899"/>
      <c r="CO69" s="899"/>
      <c r="CP69" s="899"/>
      <c r="CQ69" s="900"/>
      <c r="CR69" s="898"/>
      <c r="CS69" s="899"/>
      <c r="CT69" s="899"/>
      <c r="CU69" s="899"/>
      <c r="CV69" s="900"/>
      <c r="CW69" s="898"/>
      <c r="CX69" s="899"/>
      <c r="CY69" s="899"/>
      <c r="CZ69" s="899"/>
      <c r="DA69" s="900"/>
      <c r="DB69" s="898"/>
      <c r="DC69" s="899"/>
      <c r="DD69" s="899"/>
      <c r="DE69" s="899"/>
      <c r="DF69" s="900"/>
      <c r="DG69" s="898"/>
      <c r="DH69" s="899"/>
      <c r="DI69" s="899"/>
      <c r="DJ69" s="899"/>
      <c r="DK69" s="900"/>
      <c r="DL69" s="898"/>
      <c r="DM69" s="899"/>
      <c r="DN69" s="899"/>
      <c r="DO69" s="899"/>
      <c r="DP69" s="900"/>
      <c r="DQ69" s="898"/>
      <c r="DR69" s="899"/>
      <c r="DS69" s="899"/>
      <c r="DT69" s="899"/>
      <c r="DU69" s="900"/>
      <c r="DV69" s="895"/>
      <c r="DW69" s="896"/>
      <c r="DX69" s="896"/>
      <c r="DY69" s="896"/>
      <c r="DZ69" s="897"/>
      <c r="EA69" s="230"/>
    </row>
    <row r="70" spans="1:131" ht="26.25" customHeight="1">
      <c r="A70" s="238">
        <v>3</v>
      </c>
      <c r="B70" s="909" t="s">
        <v>587</v>
      </c>
      <c r="C70" s="910"/>
      <c r="D70" s="910"/>
      <c r="E70" s="910"/>
      <c r="F70" s="910"/>
      <c r="G70" s="910"/>
      <c r="H70" s="910"/>
      <c r="I70" s="910"/>
      <c r="J70" s="910"/>
      <c r="K70" s="910"/>
      <c r="L70" s="910"/>
      <c r="M70" s="910"/>
      <c r="N70" s="910"/>
      <c r="O70" s="910"/>
      <c r="P70" s="911"/>
      <c r="Q70" s="912">
        <v>599</v>
      </c>
      <c r="R70" s="866"/>
      <c r="S70" s="866"/>
      <c r="T70" s="866"/>
      <c r="U70" s="866"/>
      <c r="V70" s="866">
        <v>576</v>
      </c>
      <c r="W70" s="866"/>
      <c r="X70" s="866"/>
      <c r="Y70" s="866"/>
      <c r="Z70" s="866"/>
      <c r="AA70" s="866">
        <v>23</v>
      </c>
      <c r="AB70" s="866"/>
      <c r="AC70" s="866"/>
      <c r="AD70" s="866"/>
      <c r="AE70" s="866"/>
      <c r="AF70" s="866">
        <v>23</v>
      </c>
      <c r="AG70" s="866"/>
      <c r="AH70" s="866"/>
      <c r="AI70" s="866"/>
      <c r="AJ70" s="866"/>
      <c r="AK70" s="866">
        <v>33</v>
      </c>
      <c r="AL70" s="866"/>
      <c r="AM70" s="866"/>
      <c r="AN70" s="866"/>
      <c r="AO70" s="866"/>
      <c r="AP70" s="866" t="s">
        <v>592</v>
      </c>
      <c r="AQ70" s="866"/>
      <c r="AR70" s="866"/>
      <c r="AS70" s="866"/>
      <c r="AT70" s="866"/>
      <c r="AU70" s="866" t="s">
        <v>592</v>
      </c>
      <c r="AV70" s="866"/>
      <c r="AW70" s="866"/>
      <c r="AX70" s="866"/>
      <c r="AY70" s="866"/>
      <c r="AZ70" s="868"/>
      <c r="BA70" s="868"/>
      <c r="BB70" s="868"/>
      <c r="BC70" s="868"/>
      <c r="BD70" s="869"/>
      <c r="BE70" s="241"/>
      <c r="BF70" s="241"/>
      <c r="BG70" s="241"/>
      <c r="BH70" s="241"/>
      <c r="BI70" s="241"/>
      <c r="BJ70" s="241"/>
      <c r="BK70" s="241"/>
      <c r="BL70" s="241"/>
      <c r="BM70" s="241"/>
      <c r="BN70" s="241"/>
      <c r="BO70" s="241"/>
      <c r="BP70" s="241"/>
      <c r="BQ70" s="238">
        <v>64</v>
      </c>
      <c r="BR70" s="243"/>
      <c r="BS70" s="895"/>
      <c r="BT70" s="896"/>
      <c r="BU70" s="896"/>
      <c r="BV70" s="896"/>
      <c r="BW70" s="896"/>
      <c r="BX70" s="896"/>
      <c r="BY70" s="896"/>
      <c r="BZ70" s="896"/>
      <c r="CA70" s="896"/>
      <c r="CB70" s="896"/>
      <c r="CC70" s="896"/>
      <c r="CD70" s="896"/>
      <c r="CE70" s="896"/>
      <c r="CF70" s="896"/>
      <c r="CG70" s="901"/>
      <c r="CH70" s="898"/>
      <c r="CI70" s="899"/>
      <c r="CJ70" s="899"/>
      <c r="CK70" s="899"/>
      <c r="CL70" s="900"/>
      <c r="CM70" s="898"/>
      <c r="CN70" s="899"/>
      <c r="CO70" s="899"/>
      <c r="CP70" s="899"/>
      <c r="CQ70" s="900"/>
      <c r="CR70" s="898"/>
      <c r="CS70" s="899"/>
      <c r="CT70" s="899"/>
      <c r="CU70" s="899"/>
      <c r="CV70" s="900"/>
      <c r="CW70" s="898"/>
      <c r="CX70" s="899"/>
      <c r="CY70" s="899"/>
      <c r="CZ70" s="899"/>
      <c r="DA70" s="900"/>
      <c r="DB70" s="898"/>
      <c r="DC70" s="899"/>
      <c r="DD70" s="899"/>
      <c r="DE70" s="899"/>
      <c r="DF70" s="900"/>
      <c r="DG70" s="898"/>
      <c r="DH70" s="899"/>
      <c r="DI70" s="899"/>
      <c r="DJ70" s="899"/>
      <c r="DK70" s="900"/>
      <c r="DL70" s="898"/>
      <c r="DM70" s="899"/>
      <c r="DN70" s="899"/>
      <c r="DO70" s="899"/>
      <c r="DP70" s="900"/>
      <c r="DQ70" s="898"/>
      <c r="DR70" s="899"/>
      <c r="DS70" s="899"/>
      <c r="DT70" s="899"/>
      <c r="DU70" s="900"/>
      <c r="DV70" s="895"/>
      <c r="DW70" s="896"/>
      <c r="DX70" s="896"/>
      <c r="DY70" s="896"/>
      <c r="DZ70" s="897"/>
      <c r="EA70" s="230"/>
    </row>
    <row r="71" spans="1:131" ht="26.25" customHeight="1">
      <c r="A71" s="238">
        <v>4</v>
      </c>
      <c r="B71" s="909" t="s">
        <v>588</v>
      </c>
      <c r="C71" s="910"/>
      <c r="D71" s="910"/>
      <c r="E71" s="910"/>
      <c r="F71" s="910"/>
      <c r="G71" s="910"/>
      <c r="H71" s="910"/>
      <c r="I71" s="910"/>
      <c r="J71" s="910"/>
      <c r="K71" s="910"/>
      <c r="L71" s="910"/>
      <c r="M71" s="910"/>
      <c r="N71" s="910"/>
      <c r="O71" s="910"/>
      <c r="P71" s="911"/>
      <c r="Q71" s="912">
        <v>84</v>
      </c>
      <c r="R71" s="866"/>
      <c r="S71" s="866"/>
      <c r="T71" s="866"/>
      <c r="U71" s="866"/>
      <c r="V71" s="866">
        <v>79</v>
      </c>
      <c r="W71" s="866"/>
      <c r="X71" s="866"/>
      <c r="Y71" s="866"/>
      <c r="Z71" s="866"/>
      <c r="AA71" s="866">
        <v>5</v>
      </c>
      <c r="AB71" s="866"/>
      <c r="AC71" s="866"/>
      <c r="AD71" s="866"/>
      <c r="AE71" s="866"/>
      <c r="AF71" s="866">
        <v>5</v>
      </c>
      <c r="AG71" s="866"/>
      <c r="AH71" s="866"/>
      <c r="AI71" s="866"/>
      <c r="AJ71" s="866"/>
      <c r="AK71" s="866">
        <v>5</v>
      </c>
      <c r="AL71" s="866"/>
      <c r="AM71" s="866"/>
      <c r="AN71" s="866"/>
      <c r="AO71" s="866"/>
      <c r="AP71" s="866" t="s">
        <v>592</v>
      </c>
      <c r="AQ71" s="866"/>
      <c r="AR71" s="866"/>
      <c r="AS71" s="866"/>
      <c r="AT71" s="866"/>
      <c r="AU71" s="866" t="s">
        <v>592</v>
      </c>
      <c r="AV71" s="866"/>
      <c r="AW71" s="866"/>
      <c r="AX71" s="866"/>
      <c r="AY71" s="866"/>
      <c r="AZ71" s="868"/>
      <c r="BA71" s="868"/>
      <c r="BB71" s="868"/>
      <c r="BC71" s="868"/>
      <c r="BD71" s="869"/>
      <c r="BE71" s="241"/>
      <c r="BF71" s="241"/>
      <c r="BG71" s="241"/>
      <c r="BH71" s="241"/>
      <c r="BI71" s="241"/>
      <c r="BJ71" s="241"/>
      <c r="BK71" s="241"/>
      <c r="BL71" s="241"/>
      <c r="BM71" s="241"/>
      <c r="BN71" s="241"/>
      <c r="BO71" s="241"/>
      <c r="BP71" s="241"/>
      <c r="BQ71" s="238">
        <v>65</v>
      </c>
      <c r="BR71" s="243"/>
      <c r="BS71" s="895"/>
      <c r="BT71" s="896"/>
      <c r="BU71" s="896"/>
      <c r="BV71" s="896"/>
      <c r="BW71" s="896"/>
      <c r="BX71" s="896"/>
      <c r="BY71" s="896"/>
      <c r="BZ71" s="896"/>
      <c r="CA71" s="896"/>
      <c r="CB71" s="896"/>
      <c r="CC71" s="896"/>
      <c r="CD71" s="896"/>
      <c r="CE71" s="896"/>
      <c r="CF71" s="896"/>
      <c r="CG71" s="901"/>
      <c r="CH71" s="898"/>
      <c r="CI71" s="899"/>
      <c r="CJ71" s="899"/>
      <c r="CK71" s="899"/>
      <c r="CL71" s="900"/>
      <c r="CM71" s="898"/>
      <c r="CN71" s="899"/>
      <c r="CO71" s="899"/>
      <c r="CP71" s="899"/>
      <c r="CQ71" s="900"/>
      <c r="CR71" s="898"/>
      <c r="CS71" s="899"/>
      <c r="CT71" s="899"/>
      <c r="CU71" s="899"/>
      <c r="CV71" s="900"/>
      <c r="CW71" s="898"/>
      <c r="CX71" s="899"/>
      <c r="CY71" s="899"/>
      <c r="CZ71" s="899"/>
      <c r="DA71" s="900"/>
      <c r="DB71" s="898"/>
      <c r="DC71" s="899"/>
      <c r="DD71" s="899"/>
      <c r="DE71" s="899"/>
      <c r="DF71" s="900"/>
      <c r="DG71" s="898"/>
      <c r="DH71" s="899"/>
      <c r="DI71" s="899"/>
      <c r="DJ71" s="899"/>
      <c r="DK71" s="900"/>
      <c r="DL71" s="898"/>
      <c r="DM71" s="899"/>
      <c r="DN71" s="899"/>
      <c r="DO71" s="899"/>
      <c r="DP71" s="900"/>
      <c r="DQ71" s="898"/>
      <c r="DR71" s="899"/>
      <c r="DS71" s="899"/>
      <c r="DT71" s="899"/>
      <c r="DU71" s="900"/>
      <c r="DV71" s="895"/>
      <c r="DW71" s="896"/>
      <c r="DX71" s="896"/>
      <c r="DY71" s="896"/>
      <c r="DZ71" s="897"/>
      <c r="EA71" s="230"/>
    </row>
    <row r="72" spans="1:131" ht="26.25" customHeight="1">
      <c r="A72" s="238">
        <v>5</v>
      </c>
      <c r="B72" s="909" t="s">
        <v>589</v>
      </c>
      <c r="C72" s="910"/>
      <c r="D72" s="910"/>
      <c r="E72" s="910"/>
      <c r="F72" s="910"/>
      <c r="G72" s="910"/>
      <c r="H72" s="910"/>
      <c r="I72" s="910"/>
      <c r="J72" s="910"/>
      <c r="K72" s="910"/>
      <c r="L72" s="910"/>
      <c r="M72" s="910"/>
      <c r="N72" s="910"/>
      <c r="O72" s="910"/>
      <c r="P72" s="911"/>
      <c r="Q72" s="912">
        <v>288382</v>
      </c>
      <c r="R72" s="866"/>
      <c r="S72" s="866"/>
      <c r="T72" s="866"/>
      <c r="U72" s="866"/>
      <c r="V72" s="866">
        <v>283191</v>
      </c>
      <c r="W72" s="866"/>
      <c r="X72" s="866"/>
      <c r="Y72" s="866"/>
      <c r="Z72" s="866"/>
      <c r="AA72" s="866">
        <v>5190</v>
      </c>
      <c r="AB72" s="866"/>
      <c r="AC72" s="866"/>
      <c r="AD72" s="866"/>
      <c r="AE72" s="866"/>
      <c r="AF72" s="866">
        <v>5190</v>
      </c>
      <c r="AG72" s="866"/>
      <c r="AH72" s="866"/>
      <c r="AI72" s="866"/>
      <c r="AJ72" s="866"/>
      <c r="AK72" s="866" t="s">
        <v>592</v>
      </c>
      <c r="AL72" s="866"/>
      <c r="AM72" s="866"/>
      <c r="AN72" s="866"/>
      <c r="AO72" s="866"/>
      <c r="AP72" s="866" t="s">
        <v>592</v>
      </c>
      <c r="AQ72" s="866"/>
      <c r="AR72" s="866"/>
      <c r="AS72" s="866"/>
      <c r="AT72" s="866"/>
      <c r="AU72" s="866" t="s">
        <v>592</v>
      </c>
      <c r="AV72" s="866"/>
      <c r="AW72" s="866"/>
      <c r="AX72" s="866"/>
      <c r="AY72" s="866"/>
      <c r="AZ72" s="868"/>
      <c r="BA72" s="868"/>
      <c r="BB72" s="868"/>
      <c r="BC72" s="868"/>
      <c r="BD72" s="869"/>
      <c r="BE72" s="241"/>
      <c r="BF72" s="241"/>
      <c r="BG72" s="241"/>
      <c r="BH72" s="241"/>
      <c r="BI72" s="241"/>
      <c r="BJ72" s="241"/>
      <c r="BK72" s="241"/>
      <c r="BL72" s="241"/>
      <c r="BM72" s="241"/>
      <c r="BN72" s="241"/>
      <c r="BO72" s="241"/>
      <c r="BP72" s="241"/>
      <c r="BQ72" s="238">
        <v>66</v>
      </c>
      <c r="BR72" s="243"/>
      <c r="BS72" s="895"/>
      <c r="BT72" s="896"/>
      <c r="BU72" s="896"/>
      <c r="BV72" s="896"/>
      <c r="BW72" s="896"/>
      <c r="BX72" s="896"/>
      <c r="BY72" s="896"/>
      <c r="BZ72" s="896"/>
      <c r="CA72" s="896"/>
      <c r="CB72" s="896"/>
      <c r="CC72" s="896"/>
      <c r="CD72" s="896"/>
      <c r="CE72" s="896"/>
      <c r="CF72" s="896"/>
      <c r="CG72" s="901"/>
      <c r="CH72" s="898"/>
      <c r="CI72" s="899"/>
      <c r="CJ72" s="899"/>
      <c r="CK72" s="899"/>
      <c r="CL72" s="900"/>
      <c r="CM72" s="898"/>
      <c r="CN72" s="899"/>
      <c r="CO72" s="899"/>
      <c r="CP72" s="899"/>
      <c r="CQ72" s="900"/>
      <c r="CR72" s="898"/>
      <c r="CS72" s="899"/>
      <c r="CT72" s="899"/>
      <c r="CU72" s="899"/>
      <c r="CV72" s="900"/>
      <c r="CW72" s="898"/>
      <c r="CX72" s="899"/>
      <c r="CY72" s="899"/>
      <c r="CZ72" s="899"/>
      <c r="DA72" s="900"/>
      <c r="DB72" s="898"/>
      <c r="DC72" s="899"/>
      <c r="DD72" s="899"/>
      <c r="DE72" s="899"/>
      <c r="DF72" s="900"/>
      <c r="DG72" s="898"/>
      <c r="DH72" s="899"/>
      <c r="DI72" s="899"/>
      <c r="DJ72" s="899"/>
      <c r="DK72" s="900"/>
      <c r="DL72" s="898"/>
      <c r="DM72" s="899"/>
      <c r="DN72" s="899"/>
      <c r="DO72" s="899"/>
      <c r="DP72" s="900"/>
      <c r="DQ72" s="898"/>
      <c r="DR72" s="899"/>
      <c r="DS72" s="899"/>
      <c r="DT72" s="899"/>
      <c r="DU72" s="900"/>
      <c r="DV72" s="895"/>
      <c r="DW72" s="896"/>
      <c r="DX72" s="896"/>
      <c r="DY72" s="896"/>
      <c r="DZ72" s="897"/>
      <c r="EA72" s="230"/>
    </row>
    <row r="73" spans="1:131" ht="26.25" customHeight="1">
      <c r="A73" s="238">
        <v>6</v>
      </c>
      <c r="B73" s="909"/>
      <c r="C73" s="910"/>
      <c r="D73" s="910"/>
      <c r="E73" s="910"/>
      <c r="F73" s="910"/>
      <c r="G73" s="910"/>
      <c r="H73" s="910"/>
      <c r="I73" s="910"/>
      <c r="J73" s="910"/>
      <c r="K73" s="910"/>
      <c r="L73" s="910"/>
      <c r="M73" s="910"/>
      <c r="N73" s="910"/>
      <c r="O73" s="910"/>
      <c r="P73" s="911"/>
      <c r="Q73" s="912"/>
      <c r="R73" s="866"/>
      <c r="S73" s="866"/>
      <c r="T73" s="866"/>
      <c r="U73" s="866"/>
      <c r="V73" s="866"/>
      <c r="W73" s="866"/>
      <c r="X73" s="866"/>
      <c r="Y73" s="866"/>
      <c r="Z73" s="866"/>
      <c r="AA73" s="866"/>
      <c r="AB73" s="866"/>
      <c r="AC73" s="866"/>
      <c r="AD73" s="866"/>
      <c r="AE73" s="866"/>
      <c r="AF73" s="866"/>
      <c r="AG73" s="866"/>
      <c r="AH73" s="866"/>
      <c r="AI73" s="866"/>
      <c r="AJ73" s="866"/>
      <c r="AK73" s="866"/>
      <c r="AL73" s="866"/>
      <c r="AM73" s="866"/>
      <c r="AN73" s="866"/>
      <c r="AO73" s="866"/>
      <c r="AP73" s="866"/>
      <c r="AQ73" s="866"/>
      <c r="AR73" s="866"/>
      <c r="AS73" s="866"/>
      <c r="AT73" s="866"/>
      <c r="AU73" s="866"/>
      <c r="AV73" s="866"/>
      <c r="AW73" s="866"/>
      <c r="AX73" s="866"/>
      <c r="AY73" s="866"/>
      <c r="AZ73" s="868"/>
      <c r="BA73" s="868"/>
      <c r="BB73" s="868"/>
      <c r="BC73" s="868"/>
      <c r="BD73" s="869"/>
      <c r="BE73" s="241"/>
      <c r="BF73" s="241"/>
      <c r="BG73" s="241"/>
      <c r="BH73" s="241"/>
      <c r="BI73" s="241"/>
      <c r="BJ73" s="241"/>
      <c r="BK73" s="241"/>
      <c r="BL73" s="241"/>
      <c r="BM73" s="241"/>
      <c r="BN73" s="241"/>
      <c r="BO73" s="241"/>
      <c r="BP73" s="241"/>
      <c r="BQ73" s="238">
        <v>67</v>
      </c>
      <c r="BR73" s="243"/>
      <c r="BS73" s="895"/>
      <c r="BT73" s="896"/>
      <c r="BU73" s="896"/>
      <c r="BV73" s="896"/>
      <c r="BW73" s="896"/>
      <c r="BX73" s="896"/>
      <c r="BY73" s="896"/>
      <c r="BZ73" s="896"/>
      <c r="CA73" s="896"/>
      <c r="CB73" s="896"/>
      <c r="CC73" s="896"/>
      <c r="CD73" s="896"/>
      <c r="CE73" s="896"/>
      <c r="CF73" s="896"/>
      <c r="CG73" s="901"/>
      <c r="CH73" s="898"/>
      <c r="CI73" s="899"/>
      <c r="CJ73" s="899"/>
      <c r="CK73" s="899"/>
      <c r="CL73" s="900"/>
      <c r="CM73" s="898"/>
      <c r="CN73" s="899"/>
      <c r="CO73" s="899"/>
      <c r="CP73" s="899"/>
      <c r="CQ73" s="900"/>
      <c r="CR73" s="898"/>
      <c r="CS73" s="899"/>
      <c r="CT73" s="899"/>
      <c r="CU73" s="899"/>
      <c r="CV73" s="900"/>
      <c r="CW73" s="898"/>
      <c r="CX73" s="899"/>
      <c r="CY73" s="899"/>
      <c r="CZ73" s="899"/>
      <c r="DA73" s="900"/>
      <c r="DB73" s="898"/>
      <c r="DC73" s="899"/>
      <c r="DD73" s="899"/>
      <c r="DE73" s="899"/>
      <c r="DF73" s="900"/>
      <c r="DG73" s="898"/>
      <c r="DH73" s="899"/>
      <c r="DI73" s="899"/>
      <c r="DJ73" s="899"/>
      <c r="DK73" s="900"/>
      <c r="DL73" s="898"/>
      <c r="DM73" s="899"/>
      <c r="DN73" s="899"/>
      <c r="DO73" s="899"/>
      <c r="DP73" s="900"/>
      <c r="DQ73" s="898"/>
      <c r="DR73" s="899"/>
      <c r="DS73" s="899"/>
      <c r="DT73" s="899"/>
      <c r="DU73" s="900"/>
      <c r="DV73" s="895"/>
      <c r="DW73" s="896"/>
      <c r="DX73" s="896"/>
      <c r="DY73" s="896"/>
      <c r="DZ73" s="897"/>
      <c r="EA73" s="230"/>
    </row>
    <row r="74" spans="1:131" ht="26.25" customHeight="1">
      <c r="A74" s="238">
        <v>7</v>
      </c>
      <c r="B74" s="909"/>
      <c r="C74" s="910"/>
      <c r="D74" s="910"/>
      <c r="E74" s="910"/>
      <c r="F74" s="910"/>
      <c r="G74" s="910"/>
      <c r="H74" s="910"/>
      <c r="I74" s="910"/>
      <c r="J74" s="910"/>
      <c r="K74" s="910"/>
      <c r="L74" s="910"/>
      <c r="M74" s="910"/>
      <c r="N74" s="910"/>
      <c r="O74" s="910"/>
      <c r="P74" s="911"/>
      <c r="Q74" s="912"/>
      <c r="R74" s="866"/>
      <c r="S74" s="866"/>
      <c r="T74" s="866"/>
      <c r="U74" s="866"/>
      <c r="V74" s="866"/>
      <c r="W74" s="866"/>
      <c r="X74" s="866"/>
      <c r="Y74" s="866"/>
      <c r="Z74" s="866"/>
      <c r="AA74" s="866"/>
      <c r="AB74" s="866"/>
      <c r="AC74" s="866"/>
      <c r="AD74" s="866"/>
      <c r="AE74" s="866"/>
      <c r="AF74" s="866"/>
      <c r="AG74" s="866"/>
      <c r="AH74" s="866"/>
      <c r="AI74" s="866"/>
      <c r="AJ74" s="866"/>
      <c r="AK74" s="866"/>
      <c r="AL74" s="866"/>
      <c r="AM74" s="866"/>
      <c r="AN74" s="866"/>
      <c r="AO74" s="866"/>
      <c r="AP74" s="866"/>
      <c r="AQ74" s="866"/>
      <c r="AR74" s="866"/>
      <c r="AS74" s="866"/>
      <c r="AT74" s="866"/>
      <c r="AU74" s="866"/>
      <c r="AV74" s="866"/>
      <c r="AW74" s="866"/>
      <c r="AX74" s="866"/>
      <c r="AY74" s="866"/>
      <c r="AZ74" s="868"/>
      <c r="BA74" s="868"/>
      <c r="BB74" s="868"/>
      <c r="BC74" s="868"/>
      <c r="BD74" s="869"/>
      <c r="BE74" s="241"/>
      <c r="BF74" s="241"/>
      <c r="BG74" s="241"/>
      <c r="BH74" s="241"/>
      <c r="BI74" s="241"/>
      <c r="BJ74" s="241"/>
      <c r="BK74" s="241"/>
      <c r="BL74" s="241"/>
      <c r="BM74" s="241"/>
      <c r="BN74" s="241"/>
      <c r="BO74" s="241"/>
      <c r="BP74" s="241"/>
      <c r="BQ74" s="238">
        <v>68</v>
      </c>
      <c r="BR74" s="243"/>
      <c r="BS74" s="895"/>
      <c r="BT74" s="896"/>
      <c r="BU74" s="896"/>
      <c r="BV74" s="896"/>
      <c r="BW74" s="896"/>
      <c r="BX74" s="896"/>
      <c r="BY74" s="896"/>
      <c r="BZ74" s="896"/>
      <c r="CA74" s="896"/>
      <c r="CB74" s="896"/>
      <c r="CC74" s="896"/>
      <c r="CD74" s="896"/>
      <c r="CE74" s="896"/>
      <c r="CF74" s="896"/>
      <c r="CG74" s="901"/>
      <c r="CH74" s="898"/>
      <c r="CI74" s="899"/>
      <c r="CJ74" s="899"/>
      <c r="CK74" s="899"/>
      <c r="CL74" s="900"/>
      <c r="CM74" s="898"/>
      <c r="CN74" s="899"/>
      <c r="CO74" s="899"/>
      <c r="CP74" s="899"/>
      <c r="CQ74" s="900"/>
      <c r="CR74" s="898"/>
      <c r="CS74" s="899"/>
      <c r="CT74" s="899"/>
      <c r="CU74" s="899"/>
      <c r="CV74" s="900"/>
      <c r="CW74" s="898"/>
      <c r="CX74" s="899"/>
      <c r="CY74" s="899"/>
      <c r="CZ74" s="899"/>
      <c r="DA74" s="900"/>
      <c r="DB74" s="898"/>
      <c r="DC74" s="899"/>
      <c r="DD74" s="899"/>
      <c r="DE74" s="899"/>
      <c r="DF74" s="900"/>
      <c r="DG74" s="898"/>
      <c r="DH74" s="899"/>
      <c r="DI74" s="899"/>
      <c r="DJ74" s="899"/>
      <c r="DK74" s="900"/>
      <c r="DL74" s="898"/>
      <c r="DM74" s="899"/>
      <c r="DN74" s="899"/>
      <c r="DO74" s="899"/>
      <c r="DP74" s="900"/>
      <c r="DQ74" s="898"/>
      <c r="DR74" s="899"/>
      <c r="DS74" s="899"/>
      <c r="DT74" s="899"/>
      <c r="DU74" s="900"/>
      <c r="DV74" s="895"/>
      <c r="DW74" s="896"/>
      <c r="DX74" s="896"/>
      <c r="DY74" s="896"/>
      <c r="DZ74" s="897"/>
      <c r="EA74" s="230"/>
    </row>
    <row r="75" spans="1:131" ht="26.25" customHeight="1">
      <c r="A75" s="238">
        <v>8</v>
      </c>
      <c r="B75" s="909"/>
      <c r="C75" s="910"/>
      <c r="D75" s="910"/>
      <c r="E75" s="910"/>
      <c r="F75" s="910"/>
      <c r="G75" s="910"/>
      <c r="H75" s="910"/>
      <c r="I75" s="910"/>
      <c r="J75" s="910"/>
      <c r="K75" s="910"/>
      <c r="L75" s="910"/>
      <c r="M75" s="910"/>
      <c r="N75" s="910"/>
      <c r="O75" s="910"/>
      <c r="P75" s="911"/>
      <c r="Q75" s="913"/>
      <c r="R75" s="914"/>
      <c r="S75" s="914"/>
      <c r="T75" s="914"/>
      <c r="U75" s="870"/>
      <c r="V75" s="915"/>
      <c r="W75" s="914"/>
      <c r="X75" s="914"/>
      <c r="Y75" s="914"/>
      <c r="Z75" s="870"/>
      <c r="AA75" s="915"/>
      <c r="AB75" s="914"/>
      <c r="AC75" s="914"/>
      <c r="AD75" s="914"/>
      <c r="AE75" s="870"/>
      <c r="AF75" s="915"/>
      <c r="AG75" s="914"/>
      <c r="AH75" s="914"/>
      <c r="AI75" s="914"/>
      <c r="AJ75" s="870"/>
      <c r="AK75" s="915"/>
      <c r="AL75" s="914"/>
      <c r="AM75" s="914"/>
      <c r="AN75" s="914"/>
      <c r="AO75" s="870"/>
      <c r="AP75" s="915"/>
      <c r="AQ75" s="914"/>
      <c r="AR75" s="914"/>
      <c r="AS75" s="914"/>
      <c r="AT75" s="870"/>
      <c r="AU75" s="915"/>
      <c r="AV75" s="914"/>
      <c r="AW75" s="914"/>
      <c r="AX75" s="914"/>
      <c r="AY75" s="870"/>
      <c r="AZ75" s="868"/>
      <c r="BA75" s="868"/>
      <c r="BB75" s="868"/>
      <c r="BC75" s="868"/>
      <c r="BD75" s="869"/>
      <c r="BE75" s="241"/>
      <c r="BF75" s="241"/>
      <c r="BG75" s="241"/>
      <c r="BH75" s="241"/>
      <c r="BI75" s="241"/>
      <c r="BJ75" s="241"/>
      <c r="BK75" s="241"/>
      <c r="BL75" s="241"/>
      <c r="BM75" s="241"/>
      <c r="BN75" s="241"/>
      <c r="BO75" s="241"/>
      <c r="BP75" s="241"/>
      <c r="BQ75" s="238">
        <v>69</v>
      </c>
      <c r="BR75" s="243"/>
      <c r="BS75" s="895"/>
      <c r="BT75" s="896"/>
      <c r="BU75" s="896"/>
      <c r="BV75" s="896"/>
      <c r="BW75" s="896"/>
      <c r="BX75" s="896"/>
      <c r="BY75" s="896"/>
      <c r="BZ75" s="896"/>
      <c r="CA75" s="896"/>
      <c r="CB75" s="896"/>
      <c r="CC75" s="896"/>
      <c r="CD75" s="896"/>
      <c r="CE75" s="896"/>
      <c r="CF75" s="896"/>
      <c r="CG75" s="901"/>
      <c r="CH75" s="898"/>
      <c r="CI75" s="899"/>
      <c r="CJ75" s="899"/>
      <c r="CK75" s="899"/>
      <c r="CL75" s="900"/>
      <c r="CM75" s="898"/>
      <c r="CN75" s="899"/>
      <c r="CO75" s="899"/>
      <c r="CP75" s="899"/>
      <c r="CQ75" s="900"/>
      <c r="CR75" s="898"/>
      <c r="CS75" s="899"/>
      <c r="CT75" s="899"/>
      <c r="CU75" s="899"/>
      <c r="CV75" s="900"/>
      <c r="CW75" s="898"/>
      <c r="CX75" s="899"/>
      <c r="CY75" s="899"/>
      <c r="CZ75" s="899"/>
      <c r="DA75" s="900"/>
      <c r="DB75" s="898"/>
      <c r="DC75" s="899"/>
      <c r="DD75" s="899"/>
      <c r="DE75" s="899"/>
      <c r="DF75" s="900"/>
      <c r="DG75" s="898"/>
      <c r="DH75" s="899"/>
      <c r="DI75" s="899"/>
      <c r="DJ75" s="899"/>
      <c r="DK75" s="900"/>
      <c r="DL75" s="898"/>
      <c r="DM75" s="899"/>
      <c r="DN75" s="899"/>
      <c r="DO75" s="899"/>
      <c r="DP75" s="900"/>
      <c r="DQ75" s="898"/>
      <c r="DR75" s="899"/>
      <c r="DS75" s="899"/>
      <c r="DT75" s="899"/>
      <c r="DU75" s="900"/>
      <c r="DV75" s="895"/>
      <c r="DW75" s="896"/>
      <c r="DX75" s="896"/>
      <c r="DY75" s="896"/>
      <c r="DZ75" s="897"/>
      <c r="EA75" s="230"/>
    </row>
    <row r="76" spans="1:131" ht="26.25" customHeight="1">
      <c r="A76" s="238">
        <v>9</v>
      </c>
      <c r="B76" s="909"/>
      <c r="C76" s="910"/>
      <c r="D76" s="910"/>
      <c r="E76" s="910"/>
      <c r="F76" s="910"/>
      <c r="G76" s="910"/>
      <c r="H76" s="910"/>
      <c r="I76" s="910"/>
      <c r="J76" s="910"/>
      <c r="K76" s="910"/>
      <c r="L76" s="910"/>
      <c r="M76" s="910"/>
      <c r="N76" s="910"/>
      <c r="O76" s="910"/>
      <c r="P76" s="911"/>
      <c r="Q76" s="913"/>
      <c r="R76" s="914"/>
      <c r="S76" s="914"/>
      <c r="T76" s="914"/>
      <c r="U76" s="870"/>
      <c r="V76" s="915"/>
      <c r="W76" s="914"/>
      <c r="X76" s="914"/>
      <c r="Y76" s="914"/>
      <c r="Z76" s="870"/>
      <c r="AA76" s="915"/>
      <c r="AB76" s="914"/>
      <c r="AC76" s="914"/>
      <c r="AD76" s="914"/>
      <c r="AE76" s="870"/>
      <c r="AF76" s="915"/>
      <c r="AG76" s="914"/>
      <c r="AH76" s="914"/>
      <c r="AI76" s="914"/>
      <c r="AJ76" s="870"/>
      <c r="AK76" s="915"/>
      <c r="AL76" s="914"/>
      <c r="AM76" s="914"/>
      <c r="AN76" s="914"/>
      <c r="AO76" s="870"/>
      <c r="AP76" s="915"/>
      <c r="AQ76" s="914"/>
      <c r="AR76" s="914"/>
      <c r="AS76" s="914"/>
      <c r="AT76" s="870"/>
      <c r="AU76" s="915"/>
      <c r="AV76" s="914"/>
      <c r="AW76" s="914"/>
      <c r="AX76" s="914"/>
      <c r="AY76" s="870"/>
      <c r="AZ76" s="868"/>
      <c r="BA76" s="868"/>
      <c r="BB76" s="868"/>
      <c r="BC76" s="868"/>
      <c r="BD76" s="869"/>
      <c r="BE76" s="241"/>
      <c r="BF76" s="241"/>
      <c r="BG76" s="241"/>
      <c r="BH76" s="241"/>
      <c r="BI76" s="241"/>
      <c r="BJ76" s="241"/>
      <c r="BK76" s="241"/>
      <c r="BL76" s="241"/>
      <c r="BM76" s="241"/>
      <c r="BN76" s="241"/>
      <c r="BO76" s="241"/>
      <c r="BP76" s="241"/>
      <c r="BQ76" s="238">
        <v>70</v>
      </c>
      <c r="BR76" s="243"/>
      <c r="BS76" s="895"/>
      <c r="BT76" s="896"/>
      <c r="BU76" s="896"/>
      <c r="BV76" s="896"/>
      <c r="BW76" s="896"/>
      <c r="BX76" s="896"/>
      <c r="BY76" s="896"/>
      <c r="BZ76" s="896"/>
      <c r="CA76" s="896"/>
      <c r="CB76" s="896"/>
      <c r="CC76" s="896"/>
      <c r="CD76" s="896"/>
      <c r="CE76" s="896"/>
      <c r="CF76" s="896"/>
      <c r="CG76" s="901"/>
      <c r="CH76" s="898"/>
      <c r="CI76" s="899"/>
      <c r="CJ76" s="899"/>
      <c r="CK76" s="899"/>
      <c r="CL76" s="900"/>
      <c r="CM76" s="898"/>
      <c r="CN76" s="899"/>
      <c r="CO76" s="899"/>
      <c r="CP76" s="899"/>
      <c r="CQ76" s="900"/>
      <c r="CR76" s="898"/>
      <c r="CS76" s="899"/>
      <c r="CT76" s="899"/>
      <c r="CU76" s="899"/>
      <c r="CV76" s="900"/>
      <c r="CW76" s="898"/>
      <c r="CX76" s="899"/>
      <c r="CY76" s="899"/>
      <c r="CZ76" s="899"/>
      <c r="DA76" s="900"/>
      <c r="DB76" s="898"/>
      <c r="DC76" s="899"/>
      <c r="DD76" s="899"/>
      <c r="DE76" s="899"/>
      <c r="DF76" s="900"/>
      <c r="DG76" s="898"/>
      <c r="DH76" s="899"/>
      <c r="DI76" s="899"/>
      <c r="DJ76" s="899"/>
      <c r="DK76" s="900"/>
      <c r="DL76" s="898"/>
      <c r="DM76" s="899"/>
      <c r="DN76" s="899"/>
      <c r="DO76" s="899"/>
      <c r="DP76" s="900"/>
      <c r="DQ76" s="898"/>
      <c r="DR76" s="899"/>
      <c r="DS76" s="899"/>
      <c r="DT76" s="899"/>
      <c r="DU76" s="900"/>
      <c r="DV76" s="895"/>
      <c r="DW76" s="896"/>
      <c r="DX76" s="896"/>
      <c r="DY76" s="896"/>
      <c r="DZ76" s="897"/>
      <c r="EA76" s="230"/>
    </row>
    <row r="77" spans="1:131" ht="26.25" customHeight="1">
      <c r="A77" s="238">
        <v>10</v>
      </c>
      <c r="B77" s="909"/>
      <c r="C77" s="910"/>
      <c r="D77" s="910"/>
      <c r="E77" s="910"/>
      <c r="F77" s="910"/>
      <c r="G77" s="910"/>
      <c r="H77" s="910"/>
      <c r="I77" s="910"/>
      <c r="J77" s="910"/>
      <c r="K77" s="910"/>
      <c r="L77" s="910"/>
      <c r="M77" s="910"/>
      <c r="N77" s="910"/>
      <c r="O77" s="910"/>
      <c r="P77" s="911"/>
      <c r="Q77" s="913"/>
      <c r="R77" s="914"/>
      <c r="S77" s="914"/>
      <c r="T77" s="914"/>
      <c r="U77" s="870"/>
      <c r="V77" s="915"/>
      <c r="W77" s="914"/>
      <c r="X77" s="914"/>
      <c r="Y77" s="914"/>
      <c r="Z77" s="870"/>
      <c r="AA77" s="915"/>
      <c r="AB77" s="914"/>
      <c r="AC77" s="914"/>
      <c r="AD77" s="914"/>
      <c r="AE77" s="870"/>
      <c r="AF77" s="915"/>
      <c r="AG77" s="914"/>
      <c r="AH77" s="914"/>
      <c r="AI77" s="914"/>
      <c r="AJ77" s="870"/>
      <c r="AK77" s="915"/>
      <c r="AL77" s="914"/>
      <c r="AM77" s="914"/>
      <c r="AN77" s="914"/>
      <c r="AO77" s="870"/>
      <c r="AP77" s="915"/>
      <c r="AQ77" s="914"/>
      <c r="AR77" s="914"/>
      <c r="AS77" s="914"/>
      <c r="AT77" s="870"/>
      <c r="AU77" s="915"/>
      <c r="AV77" s="914"/>
      <c r="AW77" s="914"/>
      <c r="AX77" s="914"/>
      <c r="AY77" s="870"/>
      <c r="AZ77" s="868"/>
      <c r="BA77" s="868"/>
      <c r="BB77" s="868"/>
      <c r="BC77" s="868"/>
      <c r="BD77" s="869"/>
      <c r="BE77" s="241"/>
      <c r="BF77" s="241"/>
      <c r="BG77" s="241"/>
      <c r="BH77" s="241"/>
      <c r="BI77" s="241"/>
      <c r="BJ77" s="241"/>
      <c r="BK77" s="241"/>
      <c r="BL77" s="241"/>
      <c r="BM77" s="241"/>
      <c r="BN77" s="241"/>
      <c r="BO77" s="241"/>
      <c r="BP77" s="241"/>
      <c r="BQ77" s="238">
        <v>71</v>
      </c>
      <c r="BR77" s="243"/>
      <c r="BS77" s="895"/>
      <c r="BT77" s="896"/>
      <c r="BU77" s="896"/>
      <c r="BV77" s="896"/>
      <c r="BW77" s="896"/>
      <c r="BX77" s="896"/>
      <c r="BY77" s="896"/>
      <c r="BZ77" s="896"/>
      <c r="CA77" s="896"/>
      <c r="CB77" s="896"/>
      <c r="CC77" s="896"/>
      <c r="CD77" s="896"/>
      <c r="CE77" s="896"/>
      <c r="CF77" s="896"/>
      <c r="CG77" s="901"/>
      <c r="CH77" s="898"/>
      <c r="CI77" s="899"/>
      <c r="CJ77" s="899"/>
      <c r="CK77" s="899"/>
      <c r="CL77" s="900"/>
      <c r="CM77" s="898"/>
      <c r="CN77" s="899"/>
      <c r="CO77" s="899"/>
      <c r="CP77" s="899"/>
      <c r="CQ77" s="900"/>
      <c r="CR77" s="898"/>
      <c r="CS77" s="899"/>
      <c r="CT77" s="899"/>
      <c r="CU77" s="899"/>
      <c r="CV77" s="900"/>
      <c r="CW77" s="898"/>
      <c r="CX77" s="899"/>
      <c r="CY77" s="899"/>
      <c r="CZ77" s="899"/>
      <c r="DA77" s="900"/>
      <c r="DB77" s="898"/>
      <c r="DC77" s="899"/>
      <c r="DD77" s="899"/>
      <c r="DE77" s="899"/>
      <c r="DF77" s="900"/>
      <c r="DG77" s="898"/>
      <c r="DH77" s="899"/>
      <c r="DI77" s="899"/>
      <c r="DJ77" s="899"/>
      <c r="DK77" s="900"/>
      <c r="DL77" s="898"/>
      <c r="DM77" s="899"/>
      <c r="DN77" s="899"/>
      <c r="DO77" s="899"/>
      <c r="DP77" s="900"/>
      <c r="DQ77" s="898"/>
      <c r="DR77" s="899"/>
      <c r="DS77" s="899"/>
      <c r="DT77" s="899"/>
      <c r="DU77" s="900"/>
      <c r="DV77" s="895"/>
      <c r="DW77" s="896"/>
      <c r="DX77" s="896"/>
      <c r="DY77" s="896"/>
      <c r="DZ77" s="897"/>
      <c r="EA77" s="230"/>
    </row>
    <row r="78" spans="1:131" ht="26.25" customHeight="1">
      <c r="A78" s="238">
        <v>11</v>
      </c>
      <c r="B78" s="909"/>
      <c r="C78" s="910"/>
      <c r="D78" s="910"/>
      <c r="E78" s="910"/>
      <c r="F78" s="910"/>
      <c r="G78" s="910"/>
      <c r="H78" s="910"/>
      <c r="I78" s="910"/>
      <c r="J78" s="910"/>
      <c r="K78" s="910"/>
      <c r="L78" s="910"/>
      <c r="M78" s="910"/>
      <c r="N78" s="910"/>
      <c r="O78" s="910"/>
      <c r="P78" s="911"/>
      <c r="Q78" s="912"/>
      <c r="R78" s="866"/>
      <c r="S78" s="866"/>
      <c r="T78" s="866"/>
      <c r="U78" s="866"/>
      <c r="V78" s="866"/>
      <c r="W78" s="866"/>
      <c r="X78" s="866"/>
      <c r="Y78" s="866"/>
      <c r="Z78" s="866"/>
      <c r="AA78" s="866"/>
      <c r="AB78" s="866"/>
      <c r="AC78" s="866"/>
      <c r="AD78" s="866"/>
      <c r="AE78" s="866"/>
      <c r="AF78" s="866"/>
      <c r="AG78" s="866"/>
      <c r="AH78" s="866"/>
      <c r="AI78" s="866"/>
      <c r="AJ78" s="866"/>
      <c r="AK78" s="866"/>
      <c r="AL78" s="866"/>
      <c r="AM78" s="866"/>
      <c r="AN78" s="866"/>
      <c r="AO78" s="866"/>
      <c r="AP78" s="866"/>
      <c r="AQ78" s="866"/>
      <c r="AR78" s="866"/>
      <c r="AS78" s="866"/>
      <c r="AT78" s="866"/>
      <c r="AU78" s="866"/>
      <c r="AV78" s="866"/>
      <c r="AW78" s="866"/>
      <c r="AX78" s="866"/>
      <c r="AY78" s="866"/>
      <c r="AZ78" s="868"/>
      <c r="BA78" s="868"/>
      <c r="BB78" s="868"/>
      <c r="BC78" s="868"/>
      <c r="BD78" s="869"/>
      <c r="BE78" s="241"/>
      <c r="BF78" s="241"/>
      <c r="BG78" s="241"/>
      <c r="BH78" s="241"/>
      <c r="BI78" s="241"/>
      <c r="BJ78" s="230"/>
      <c r="BK78" s="230"/>
      <c r="BL78" s="230"/>
      <c r="BM78" s="230"/>
      <c r="BN78" s="230"/>
      <c r="BO78" s="241"/>
      <c r="BP78" s="241"/>
      <c r="BQ78" s="238">
        <v>72</v>
      </c>
      <c r="BR78" s="243"/>
      <c r="BS78" s="895"/>
      <c r="BT78" s="896"/>
      <c r="BU78" s="896"/>
      <c r="BV78" s="896"/>
      <c r="BW78" s="896"/>
      <c r="BX78" s="896"/>
      <c r="BY78" s="896"/>
      <c r="BZ78" s="896"/>
      <c r="CA78" s="896"/>
      <c r="CB78" s="896"/>
      <c r="CC78" s="896"/>
      <c r="CD78" s="896"/>
      <c r="CE78" s="896"/>
      <c r="CF78" s="896"/>
      <c r="CG78" s="901"/>
      <c r="CH78" s="898"/>
      <c r="CI78" s="899"/>
      <c r="CJ78" s="899"/>
      <c r="CK78" s="899"/>
      <c r="CL78" s="900"/>
      <c r="CM78" s="898"/>
      <c r="CN78" s="899"/>
      <c r="CO78" s="899"/>
      <c r="CP78" s="899"/>
      <c r="CQ78" s="900"/>
      <c r="CR78" s="898"/>
      <c r="CS78" s="899"/>
      <c r="CT78" s="899"/>
      <c r="CU78" s="899"/>
      <c r="CV78" s="900"/>
      <c r="CW78" s="898"/>
      <c r="CX78" s="899"/>
      <c r="CY78" s="899"/>
      <c r="CZ78" s="899"/>
      <c r="DA78" s="900"/>
      <c r="DB78" s="898"/>
      <c r="DC78" s="899"/>
      <c r="DD78" s="899"/>
      <c r="DE78" s="899"/>
      <c r="DF78" s="900"/>
      <c r="DG78" s="898"/>
      <c r="DH78" s="899"/>
      <c r="DI78" s="899"/>
      <c r="DJ78" s="899"/>
      <c r="DK78" s="900"/>
      <c r="DL78" s="898"/>
      <c r="DM78" s="899"/>
      <c r="DN78" s="899"/>
      <c r="DO78" s="899"/>
      <c r="DP78" s="900"/>
      <c r="DQ78" s="898"/>
      <c r="DR78" s="899"/>
      <c r="DS78" s="899"/>
      <c r="DT78" s="899"/>
      <c r="DU78" s="900"/>
      <c r="DV78" s="895"/>
      <c r="DW78" s="896"/>
      <c r="DX78" s="896"/>
      <c r="DY78" s="896"/>
      <c r="DZ78" s="897"/>
      <c r="EA78" s="230"/>
    </row>
    <row r="79" spans="1:131" ht="26.25" customHeight="1">
      <c r="A79" s="238">
        <v>12</v>
      </c>
      <c r="B79" s="909"/>
      <c r="C79" s="910"/>
      <c r="D79" s="910"/>
      <c r="E79" s="910"/>
      <c r="F79" s="910"/>
      <c r="G79" s="910"/>
      <c r="H79" s="910"/>
      <c r="I79" s="910"/>
      <c r="J79" s="910"/>
      <c r="K79" s="910"/>
      <c r="L79" s="910"/>
      <c r="M79" s="910"/>
      <c r="N79" s="910"/>
      <c r="O79" s="910"/>
      <c r="P79" s="911"/>
      <c r="Q79" s="912"/>
      <c r="R79" s="866"/>
      <c r="S79" s="866"/>
      <c r="T79" s="866"/>
      <c r="U79" s="866"/>
      <c r="V79" s="866"/>
      <c r="W79" s="866"/>
      <c r="X79" s="866"/>
      <c r="Y79" s="866"/>
      <c r="Z79" s="866"/>
      <c r="AA79" s="866"/>
      <c r="AB79" s="866"/>
      <c r="AC79" s="866"/>
      <c r="AD79" s="866"/>
      <c r="AE79" s="866"/>
      <c r="AF79" s="866"/>
      <c r="AG79" s="866"/>
      <c r="AH79" s="866"/>
      <c r="AI79" s="866"/>
      <c r="AJ79" s="866"/>
      <c r="AK79" s="866"/>
      <c r="AL79" s="866"/>
      <c r="AM79" s="866"/>
      <c r="AN79" s="866"/>
      <c r="AO79" s="866"/>
      <c r="AP79" s="866"/>
      <c r="AQ79" s="866"/>
      <c r="AR79" s="866"/>
      <c r="AS79" s="866"/>
      <c r="AT79" s="866"/>
      <c r="AU79" s="866"/>
      <c r="AV79" s="866"/>
      <c r="AW79" s="866"/>
      <c r="AX79" s="866"/>
      <c r="AY79" s="866"/>
      <c r="AZ79" s="868"/>
      <c r="BA79" s="868"/>
      <c r="BB79" s="868"/>
      <c r="BC79" s="868"/>
      <c r="BD79" s="869"/>
      <c r="BE79" s="241"/>
      <c r="BF79" s="241"/>
      <c r="BG79" s="241"/>
      <c r="BH79" s="241"/>
      <c r="BI79" s="241"/>
      <c r="BJ79" s="230"/>
      <c r="BK79" s="230"/>
      <c r="BL79" s="230"/>
      <c r="BM79" s="230"/>
      <c r="BN79" s="230"/>
      <c r="BO79" s="241"/>
      <c r="BP79" s="241"/>
      <c r="BQ79" s="238">
        <v>73</v>
      </c>
      <c r="BR79" s="243"/>
      <c r="BS79" s="895"/>
      <c r="BT79" s="896"/>
      <c r="BU79" s="896"/>
      <c r="BV79" s="896"/>
      <c r="BW79" s="896"/>
      <c r="BX79" s="896"/>
      <c r="BY79" s="896"/>
      <c r="BZ79" s="896"/>
      <c r="CA79" s="896"/>
      <c r="CB79" s="896"/>
      <c r="CC79" s="896"/>
      <c r="CD79" s="896"/>
      <c r="CE79" s="896"/>
      <c r="CF79" s="896"/>
      <c r="CG79" s="901"/>
      <c r="CH79" s="898"/>
      <c r="CI79" s="899"/>
      <c r="CJ79" s="899"/>
      <c r="CK79" s="899"/>
      <c r="CL79" s="900"/>
      <c r="CM79" s="898"/>
      <c r="CN79" s="899"/>
      <c r="CO79" s="899"/>
      <c r="CP79" s="899"/>
      <c r="CQ79" s="900"/>
      <c r="CR79" s="898"/>
      <c r="CS79" s="899"/>
      <c r="CT79" s="899"/>
      <c r="CU79" s="899"/>
      <c r="CV79" s="900"/>
      <c r="CW79" s="898"/>
      <c r="CX79" s="899"/>
      <c r="CY79" s="899"/>
      <c r="CZ79" s="899"/>
      <c r="DA79" s="900"/>
      <c r="DB79" s="898"/>
      <c r="DC79" s="899"/>
      <c r="DD79" s="899"/>
      <c r="DE79" s="899"/>
      <c r="DF79" s="900"/>
      <c r="DG79" s="898"/>
      <c r="DH79" s="899"/>
      <c r="DI79" s="899"/>
      <c r="DJ79" s="899"/>
      <c r="DK79" s="900"/>
      <c r="DL79" s="898"/>
      <c r="DM79" s="899"/>
      <c r="DN79" s="899"/>
      <c r="DO79" s="899"/>
      <c r="DP79" s="900"/>
      <c r="DQ79" s="898"/>
      <c r="DR79" s="899"/>
      <c r="DS79" s="899"/>
      <c r="DT79" s="899"/>
      <c r="DU79" s="900"/>
      <c r="DV79" s="895"/>
      <c r="DW79" s="896"/>
      <c r="DX79" s="896"/>
      <c r="DY79" s="896"/>
      <c r="DZ79" s="897"/>
      <c r="EA79" s="230"/>
    </row>
    <row r="80" spans="1:131" ht="26.25" customHeight="1">
      <c r="A80" s="238">
        <v>13</v>
      </c>
      <c r="B80" s="909"/>
      <c r="C80" s="910"/>
      <c r="D80" s="910"/>
      <c r="E80" s="910"/>
      <c r="F80" s="910"/>
      <c r="G80" s="910"/>
      <c r="H80" s="910"/>
      <c r="I80" s="910"/>
      <c r="J80" s="910"/>
      <c r="K80" s="910"/>
      <c r="L80" s="910"/>
      <c r="M80" s="910"/>
      <c r="N80" s="910"/>
      <c r="O80" s="910"/>
      <c r="P80" s="911"/>
      <c r="Q80" s="912"/>
      <c r="R80" s="866"/>
      <c r="S80" s="866"/>
      <c r="T80" s="866"/>
      <c r="U80" s="866"/>
      <c r="V80" s="866"/>
      <c r="W80" s="866"/>
      <c r="X80" s="866"/>
      <c r="Y80" s="866"/>
      <c r="Z80" s="866"/>
      <c r="AA80" s="866"/>
      <c r="AB80" s="866"/>
      <c r="AC80" s="866"/>
      <c r="AD80" s="866"/>
      <c r="AE80" s="866"/>
      <c r="AF80" s="866"/>
      <c r="AG80" s="866"/>
      <c r="AH80" s="866"/>
      <c r="AI80" s="866"/>
      <c r="AJ80" s="866"/>
      <c r="AK80" s="866"/>
      <c r="AL80" s="866"/>
      <c r="AM80" s="866"/>
      <c r="AN80" s="866"/>
      <c r="AO80" s="866"/>
      <c r="AP80" s="866"/>
      <c r="AQ80" s="866"/>
      <c r="AR80" s="866"/>
      <c r="AS80" s="866"/>
      <c r="AT80" s="866"/>
      <c r="AU80" s="866"/>
      <c r="AV80" s="866"/>
      <c r="AW80" s="866"/>
      <c r="AX80" s="866"/>
      <c r="AY80" s="866"/>
      <c r="AZ80" s="868"/>
      <c r="BA80" s="868"/>
      <c r="BB80" s="868"/>
      <c r="BC80" s="868"/>
      <c r="BD80" s="869"/>
      <c r="BE80" s="241"/>
      <c r="BF80" s="241"/>
      <c r="BG80" s="241"/>
      <c r="BH80" s="241"/>
      <c r="BI80" s="241"/>
      <c r="BJ80" s="241"/>
      <c r="BK80" s="241"/>
      <c r="BL80" s="241"/>
      <c r="BM80" s="241"/>
      <c r="BN80" s="241"/>
      <c r="BO80" s="241"/>
      <c r="BP80" s="241"/>
      <c r="BQ80" s="238">
        <v>74</v>
      </c>
      <c r="BR80" s="243"/>
      <c r="BS80" s="895"/>
      <c r="BT80" s="896"/>
      <c r="BU80" s="896"/>
      <c r="BV80" s="896"/>
      <c r="BW80" s="896"/>
      <c r="BX80" s="896"/>
      <c r="BY80" s="896"/>
      <c r="BZ80" s="896"/>
      <c r="CA80" s="896"/>
      <c r="CB80" s="896"/>
      <c r="CC80" s="896"/>
      <c r="CD80" s="896"/>
      <c r="CE80" s="896"/>
      <c r="CF80" s="896"/>
      <c r="CG80" s="901"/>
      <c r="CH80" s="898"/>
      <c r="CI80" s="899"/>
      <c r="CJ80" s="899"/>
      <c r="CK80" s="899"/>
      <c r="CL80" s="900"/>
      <c r="CM80" s="898"/>
      <c r="CN80" s="899"/>
      <c r="CO80" s="899"/>
      <c r="CP80" s="899"/>
      <c r="CQ80" s="900"/>
      <c r="CR80" s="898"/>
      <c r="CS80" s="899"/>
      <c r="CT80" s="899"/>
      <c r="CU80" s="899"/>
      <c r="CV80" s="900"/>
      <c r="CW80" s="898"/>
      <c r="CX80" s="899"/>
      <c r="CY80" s="899"/>
      <c r="CZ80" s="899"/>
      <c r="DA80" s="900"/>
      <c r="DB80" s="898"/>
      <c r="DC80" s="899"/>
      <c r="DD80" s="899"/>
      <c r="DE80" s="899"/>
      <c r="DF80" s="900"/>
      <c r="DG80" s="898"/>
      <c r="DH80" s="899"/>
      <c r="DI80" s="899"/>
      <c r="DJ80" s="899"/>
      <c r="DK80" s="900"/>
      <c r="DL80" s="898"/>
      <c r="DM80" s="899"/>
      <c r="DN80" s="899"/>
      <c r="DO80" s="899"/>
      <c r="DP80" s="900"/>
      <c r="DQ80" s="898"/>
      <c r="DR80" s="899"/>
      <c r="DS80" s="899"/>
      <c r="DT80" s="899"/>
      <c r="DU80" s="900"/>
      <c r="DV80" s="895"/>
      <c r="DW80" s="896"/>
      <c r="DX80" s="896"/>
      <c r="DY80" s="896"/>
      <c r="DZ80" s="897"/>
      <c r="EA80" s="230"/>
    </row>
    <row r="81" spans="1:131" ht="26.25" customHeight="1">
      <c r="A81" s="238">
        <v>14</v>
      </c>
      <c r="B81" s="909"/>
      <c r="C81" s="910"/>
      <c r="D81" s="910"/>
      <c r="E81" s="910"/>
      <c r="F81" s="910"/>
      <c r="G81" s="910"/>
      <c r="H81" s="910"/>
      <c r="I81" s="910"/>
      <c r="J81" s="910"/>
      <c r="K81" s="910"/>
      <c r="L81" s="910"/>
      <c r="M81" s="910"/>
      <c r="N81" s="910"/>
      <c r="O81" s="910"/>
      <c r="P81" s="911"/>
      <c r="Q81" s="912"/>
      <c r="R81" s="866"/>
      <c r="S81" s="866"/>
      <c r="T81" s="866"/>
      <c r="U81" s="866"/>
      <c r="V81" s="866"/>
      <c r="W81" s="866"/>
      <c r="X81" s="866"/>
      <c r="Y81" s="866"/>
      <c r="Z81" s="866"/>
      <c r="AA81" s="866"/>
      <c r="AB81" s="866"/>
      <c r="AC81" s="866"/>
      <c r="AD81" s="866"/>
      <c r="AE81" s="866"/>
      <c r="AF81" s="866"/>
      <c r="AG81" s="866"/>
      <c r="AH81" s="866"/>
      <c r="AI81" s="866"/>
      <c r="AJ81" s="866"/>
      <c r="AK81" s="866"/>
      <c r="AL81" s="866"/>
      <c r="AM81" s="866"/>
      <c r="AN81" s="866"/>
      <c r="AO81" s="866"/>
      <c r="AP81" s="866"/>
      <c r="AQ81" s="866"/>
      <c r="AR81" s="866"/>
      <c r="AS81" s="866"/>
      <c r="AT81" s="866"/>
      <c r="AU81" s="866"/>
      <c r="AV81" s="866"/>
      <c r="AW81" s="866"/>
      <c r="AX81" s="866"/>
      <c r="AY81" s="866"/>
      <c r="AZ81" s="868"/>
      <c r="BA81" s="868"/>
      <c r="BB81" s="868"/>
      <c r="BC81" s="868"/>
      <c r="BD81" s="869"/>
      <c r="BE81" s="241"/>
      <c r="BF81" s="241"/>
      <c r="BG81" s="241"/>
      <c r="BH81" s="241"/>
      <c r="BI81" s="241"/>
      <c r="BJ81" s="241"/>
      <c r="BK81" s="241"/>
      <c r="BL81" s="241"/>
      <c r="BM81" s="241"/>
      <c r="BN81" s="241"/>
      <c r="BO81" s="241"/>
      <c r="BP81" s="241"/>
      <c r="BQ81" s="238">
        <v>75</v>
      </c>
      <c r="BR81" s="243"/>
      <c r="BS81" s="895"/>
      <c r="BT81" s="896"/>
      <c r="BU81" s="896"/>
      <c r="BV81" s="896"/>
      <c r="BW81" s="896"/>
      <c r="BX81" s="896"/>
      <c r="BY81" s="896"/>
      <c r="BZ81" s="896"/>
      <c r="CA81" s="896"/>
      <c r="CB81" s="896"/>
      <c r="CC81" s="896"/>
      <c r="CD81" s="896"/>
      <c r="CE81" s="896"/>
      <c r="CF81" s="896"/>
      <c r="CG81" s="901"/>
      <c r="CH81" s="898"/>
      <c r="CI81" s="899"/>
      <c r="CJ81" s="899"/>
      <c r="CK81" s="899"/>
      <c r="CL81" s="900"/>
      <c r="CM81" s="898"/>
      <c r="CN81" s="899"/>
      <c r="CO81" s="899"/>
      <c r="CP81" s="899"/>
      <c r="CQ81" s="900"/>
      <c r="CR81" s="898"/>
      <c r="CS81" s="899"/>
      <c r="CT81" s="899"/>
      <c r="CU81" s="899"/>
      <c r="CV81" s="900"/>
      <c r="CW81" s="898"/>
      <c r="CX81" s="899"/>
      <c r="CY81" s="899"/>
      <c r="CZ81" s="899"/>
      <c r="DA81" s="900"/>
      <c r="DB81" s="898"/>
      <c r="DC81" s="899"/>
      <c r="DD81" s="899"/>
      <c r="DE81" s="899"/>
      <c r="DF81" s="900"/>
      <c r="DG81" s="898"/>
      <c r="DH81" s="899"/>
      <c r="DI81" s="899"/>
      <c r="DJ81" s="899"/>
      <c r="DK81" s="900"/>
      <c r="DL81" s="898"/>
      <c r="DM81" s="899"/>
      <c r="DN81" s="899"/>
      <c r="DO81" s="899"/>
      <c r="DP81" s="900"/>
      <c r="DQ81" s="898"/>
      <c r="DR81" s="899"/>
      <c r="DS81" s="899"/>
      <c r="DT81" s="899"/>
      <c r="DU81" s="900"/>
      <c r="DV81" s="895"/>
      <c r="DW81" s="896"/>
      <c r="DX81" s="896"/>
      <c r="DY81" s="896"/>
      <c r="DZ81" s="897"/>
      <c r="EA81" s="230"/>
    </row>
    <row r="82" spans="1:131" ht="26.25" customHeight="1">
      <c r="A82" s="238">
        <v>15</v>
      </c>
      <c r="B82" s="909"/>
      <c r="C82" s="910"/>
      <c r="D82" s="910"/>
      <c r="E82" s="910"/>
      <c r="F82" s="910"/>
      <c r="G82" s="910"/>
      <c r="H82" s="910"/>
      <c r="I82" s="910"/>
      <c r="J82" s="910"/>
      <c r="K82" s="910"/>
      <c r="L82" s="910"/>
      <c r="M82" s="910"/>
      <c r="N82" s="910"/>
      <c r="O82" s="910"/>
      <c r="P82" s="911"/>
      <c r="Q82" s="912"/>
      <c r="R82" s="866"/>
      <c r="S82" s="866"/>
      <c r="T82" s="866"/>
      <c r="U82" s="866"/>
      <c r="V82" s="866"/>
      <c r="W82" s="866"/>
      <c r="X82" s="866"/>
      <c r="Y82" s="866"/>
      <c r="Z82" s="866"/>
      <c r="AA82" s="866"/>
      <c r="AB82" s="866"/>
      <c r="AC82" s="866"/>
      <c r="AD82" s="866"/>
      <c r="AE82" s="866"/>
      <c r="AF82" s="866"/>
      <c r="AG82" s="866"/>
      <c r="AH82" s="866"/>
      <c r="AI82" s="866"/>
      <c r="AJ82" s="866"/>
      <c r="AK82" s="866"/>
      <c r="AL82" s="866"/>
      <c r="AM82" s="866"/>
      <c r="AN82" s="866"/>
      <c r="AO82" s="866"/>
      <c r="AP82" s="866"/>
      <c r="AQ82" s="866"/>
      <c r="AR82" s="866"/>
      <c r="AS82" s="866"/>
      <c r="AT82" s="866"/>
      <c r="AU82" s="866"/>
      <c r="AV82" s="866"/>
      <c r="AW82" s="866"/>
      <c r="AX82" s="866"/>
      <c r="AY82" s="866"/>
      <c r="AZ82" s="868"/>
      <c r="BA82" s="868"/>
      <c r="BB82" s="868"/>
      <c r="BC82" s="868"/>
      <c r="BD82" s="869"/>
      <c r="BE82" s="241"/>
      <c r="BF82" s="241"/>
      <c r="BG82" s="241"/>
      <c r="BH82" s="241"/>
      <c r="BI82" s="241"/>
      <c r="BJ82" s="241"/>
      <c r="BK82" s="241"/>
      <c r="BL82" s="241"/>
      <c r="BM82" s="241"/>
      <c r="BN82" s="241"/>
      <c r="BO82" s="241"/>
      <c r="BP82" s="241"/>
      <c r="BQ82" s="238">
        <v>76</v>
      </c>
      <c r="BR82" s="243"/>
      <c r="BS82" s="895"/>
      <c r="BT82" s="896"/>
      <c r="BU82" s="896"/>
      <c r="BV82" s="896"/>
      <c r="BW82" s="896"/>
      <c r="BX82" s="896"/>
      <c r="BY82" s="896"/>
      <c r="BZ82" s="896"/>
      <c r="CA82" s="896"/>
      <c r="CB82" s="896"/>
      <c r="CC82" s="896"/>
      <c r="CD82" s="896"/>
      <c r="CE82" s="896"/>
      <c r="CF82" s="896"/>
      <c r="CG82" s="901"/>
      <c r="CH82" s="898"/>
      <c r="CI82" s="899"/>
      <c r="CJ82" s="899"/>
      <c r="CK82" s="899"/>
      <c r="CL82" s="900"/>
      <c r="CM82" s="898"/>
      <c r="CN82" s="899"/>
      <c r="CO82" s="899"/>
      <c r="CP82" s="899"/>
      <c r="CQ82" s="900"/>
      <c r="CR82" s="898"/>
      <c r="CS82" s="899"/>
      <c r="CT82" s="899"/>
      <c r="CU82" s="899"/>
      <c r="CV82" s="900"/>
      <c r="CW82" s="898"/>
      <c r="CX82" s="899"/>
      <c r="CY82" s="899"/>
      <c r="CZ82" s="899"/>
      <c r="DA82" s="900"/>
      <c r="DB82" s="898"/>
      <c r="DC82" s="899"/>
      <c r="DD82" s="899"/>
      <c r="DE82" s="899"/>
      <c r="DF82" s="900"/>
      <c r="DG82" s="898"/>
      <c r="DH82" s="899"/>
      <c r="DI82" s="899"/>
      <c r="DJ82" s="899"/>
      <c r="DK82" s="900"/>
      <c r="DL82" s="898"/>
      <c r="DM82" s="899"/>
      <c r="DN82" s="899"/>
      <c r="DO82" s="899"/>
      <c r="DP82" s="900"/>
      <c r="DQ82" s="898"/>
      <c r="DR82" s="899"/>
      <c r="DS82" s="899"/>
      <c r="DT82" s="899"/>
      <c r="DU82" s="900"/>
      <c r="DV82" s="895"/>
      <c r="DW82" s="896"/>
      <c r="DX82" s="896"/>
      <c r="DY82" s="896"/>
      <c r="DZ82" s="897"/>
      <c r="EA82" s="230"/>
    </row>
    <row r="83" spans="1:131" ht="26.25" customHeight="1">
      <c r="A83" s="238">
        <v>16</v>
      </c>
      <c r="B83" s="909"/>
      <c r="C83" s="910"/>
      <c r="D83" s="910"/>
      <c r="E83" s="910"/>
      <c r="F83" s="910"/>
      <c r="G83" s="910"/>
      <c r="H83" s="910"/>
      <c r="I83" s="910"/>
      <c r="J83" s="910"/>
      <c r="K83" s="910"/>
      <c r="L83" s="910"/>
      <c r="M83" s="910"/>
      <c r="N83" s="910"/>
      <c r="O83" s="910"/>
      <c r="P83" s="911"/>
      <c r="Q83" s="912"/>
      <c r="R83" s="866"/>
      <c r="S83" s="866"/>
      <c r="T83" s="866"/>
      <c r="U83" s="866"/>
      <c r="V83" s="866"/>
      <c r="W83" s="866"/>
      <c r="X83" s="866"/>
      <c r="Y83" s="866"/>
      <c r="Z83" s="866"/>
      <c r="AA83" s="866"/>
      <c r="AB83" s="866"/>
      <c r="AC83" s="866"/>
      <c r="AD83" s="866"/>
      <c r="AE83" s="866"/>
      <c r="AF83" s="866"/>
      <c r="AG83" s="866"/>
      <c r="AH83" s="866"/>
      <c r="AI83" s="866"/>
      <c r="AJ83" s="866"/>
      <c r="AK83" s="866"/>
      <c r="AL83" s="866"/>
      <c r="AM83" s="866"/>
      <c r="AN83" s="866"/>
      <c r="AO83" s="866"/>
      <c r="AP83" s="866"/>
      <c r="AQ83" s="866"/>
      <c r="AR83" s="866"/>
      <c r="AS83" s="866"/>
      <c r="AT83" s="866"/>
      <c r="AU83" s="866"/>
      <c r="AV83" s="866"/>
      <c r="AW83" s="866"/>
      <c r="AX83" s="866"/>
      <c r="AY83" s="866"/>
      <c r="AZ83" s="868"/>
      <c r="BA83" s="868"/>
      <c r="BB83" s="868"/>
      <c r="BC83" s="868"/>
      <c r="BD83" s="869"/>
      <c r="BE83" s="241"/>
      <c r="BF83" s="241"/>
      <c r="BG83" s="241"/>
      <c r="BH83" s="241"/>
      <c r="BI83" s="241"/>
      <c r="BJ83" s="241"/>
      <c r="BK83" s="241"/>
      <c r="BL83" s="241"/>
      <c r="BM83" s="241"/>
      <c r="BN83" s="241"/>
      <c r="BO83" s="241"/>
      <c r="BP83" s="241"/>
      <c r="BQ83" s="238">
        <v>77</v>
      </c>
      <c r="BR83" s="243"/>
      <c r="BS83" s="895"/>
      <c r="BT83" s="896"/>
      <c r="BU83" s="896"/>
      <c r="BV83" s="896"/>
      <c r="BW83" s="896"/>
      <c r="BX83" s="896"/>
      <c r="BY83" s="896"/>
      <c r="BZ83" s="896"/>
      <c r="CA83" s="896"/>
      <c r="CB83" s="896"/>
      <c r="CC83" s="896"/>
      <c r="CD83" s="896"/>
      <c r="CE83" s="896"/>
      <c r="CF83" s="896"/>
      <c r="CG83" s="901"/>
      <c r="CH83" s="898"/>
      <c r="CI83" s="899"/>
      <c r="CJ83" s="899"/>
      <c r="CK83" s="899"/>
      <c r="CL83" s="900"/>
      <c r="CM83" s="898"/>
      <c r="CN83" s="899"/>
      <c r="CO83" s="899"/>
      <c r="CP83" s="899"/>
      <c r="CQ83" s="900"/>
      <c r="CR83" s="898"/>
      <c r="CS83" s="899"/>
      <c r="CT83" s="899"/>
      <c r="CU83" s="899"/>
      <c r="CV83" s="900"/>
      <c r="CW83" s="898"/>
      <c r="CX83" s="899"/>
      <c r="CY83" s="899"/>
      <c r="CZ83" s="899"/>
      <c r="DA83" s="900"/>
      <c r="DB83" s="898"/>
      <c r="DC83" s="899"/>
      <c r="DD83" s="899"/>
      <c r="DE83" s="899"/>
      <c r="DF83" s="900"/>
      <c r="DG83" s="898"/>
      <c r="DH83" s="899"/>
      <c r="DI83" s="899"/>
      <c r="DJ83" s="899"/>
      <c r="DK83" s="900"/>
      <c r="DL83" s="898"/>
      <c r="DM83" s="899"/>
      <c r="DN83" s="899"/>
      <c r="DO83" s="899"/>
      <c r="DP83" s="900"/>
      <c r="DQ83" s="898"/>
      <c r="DR83" s="899"/>
      <c r="DS83" s="899"/>
      <c r="DT83" s="899"/>
      <c r="DU83" s="900"/>
      <c r="DV83" s="895"/>
      <c r="DW83" s="896"/>
      <c r="DX83" s="896"/>
      <c r="DY83" s="896"/>
      <c r="DZ83" s="897"/>
      <c r="EA83" s="230"/>
    </row>
    <row r="84" spans="1:131" ht="26.25" customHeight="1">
      <c r="A84" s="238">
        <v>17</v>
      </c>
      <c r="B84" s="909"/>
      <c r="C84" s="910"/>
      <c r="D84" s="910"/>
      <c r="E84" s="910"/>
      <c r="F84" s="910"/>
      <c r="G84" s="910"/>
      <c r="H84" s="910"/>
      <c r="I84" s="910"/>
      <c r="J84" s="910"/>
      <c r="K84" s="910"/>
      <c r="L84" s="910"/>
      <c r="M84" s="910"/>
      <c r="N84" s="910"/>
      <c r="O84" s="910"/>
      <c r="P84" s="911"/>
      <c r="Q84" s="912"/>
      <c r="R84" s="866"/>
      <c r="S84" s="866"/>
      <c r="T84" s="866"/>
      <c r="U84" s="866"/>
      <c r="V84" s="866"/>
      <c r="W84" s="866"/>
      <c r="X84" s="866"/>
      <c r="Y84" s="866"/>
      <c r="Z84" s="866"/>
      <c r="AA84" s="866"/>
      <c r="AB84" s="866"/>
      <c r="AC84" s="866"/>
      <c r="AD84" s="866"/>
      <c r="AE84" s="866"/>
      <c r="AF84" s="866"/>
      <c r="AG84" s="866"/>
      <c r="AH84" s="866"/>
      <c r="AI84" s="866"/>
      <c r="AJ84" s="866"/>
      <c r="AK84" s="866"/>
      <c r="AL84" s="866"/>
      <c r="AM84" s="866"/>
      <c r="AN84" s="866"/>
      <c r="AO84" s="866"/>
      <c r="AP84" s="866"/>
      <c r="AQ84" s="866"/>
      <c r="AR84" s="866"/>
      <c r="AS84" s="866"/>
      <c r="AT84" s="866"/>
      <c r="AU84" s="866"/>
      <c r="AV84" s="866"/>
      <c r="AW84" s="866"/>
      <c r="AX84" s="866"/>
      <c r="AY84" s="866"/>
      <c r="AZ84" s="868"/>
      <c r="BA84" s="868"/>
      <c r="BB84" s="868"/>
      <c r="BC84" s="868"/>
      <c r="BD84" s="869"/>
      <c r="BE84" s="241"/>
      <c r="BF84" s="241"/>
      <c r="BG84" s="241"/>
      <c r="BH84" s="241"/>
      <c r="BI84" s="241"/>
      <c r="BJ84" s="241"/>
      <c r="BK84" s="241"/>
      <c r="BL84" s="241"/>
      <c r="BM84" s="241"/>
      <c r="BN84" s="241"/>
      <c r="BO84" s="241"/>
      <c r="BP84" s="241"/>
      <c r="BQ84" s="238">
        <v>78</v>
      </c>
      <c r="BR84" s="243"/>
      <c r="BS84" s="895"/>
      <c r="BT84" s="896"/>
      <c r="BU84" s="896"/>
      <c r="BV84" s="896"/>
      <c r="BW84" s="896"/>
      <c r="BX84" s="896"/>
      <c r="BY84" s="896"/>
      <c r="BZ84" s="896"/>
      <c r="CA84" s="896"/>
      <c r="CB84" s="896"/>
      <c r="CC84" s="896"/>
      <c r="CD84" s="896"/>
      <c r="CE84" s="896"/>
      <c r="CF84" s="896"/>
      <c r="CG84" s="901"/>
      <c r="CH84" s="898"/>
      <c r="CI84" s="899"/>
      <c r="CJ84" s="899"/>
      <c r="CK84" s="899"/>
      <c r="CL84" s="900"/>
      <c r="CM84" s="898"/>
      <c r="CN84" s="899"/>
      <c r="CO84" s="899"/>
      <c r="CP84" s="899"/>
      <c r="CQ84" s="900"/>
      <c r="CR84" s="898"/>
      <c r="CS84" s="899"/>
      <c r="CT84" s="899"/>
      <c r="CU84" s="899"/>
      <c r="CV84" s="900"/>
      <c r="CW84" s="898"/>
      <c r="CX84" s="899"/>
      <c r="CY84" s="899"/>
      <c r="CZ84" s="899"/>
      <c r="DA84" s="900"/>
      <c r="DB84" s="898"/>
      <c r="DC84" s="899"/>
      <c r="DD84" s="899"/>
      <c r="DE84" s="899"/>
      <c r="DF84" s="900"/>
      <c r="DG84" s="898"/>
      <c r="DH84" s="899"/>
      <c r="DI84" s="899"/>
      <c r="DJ84" s="899"/>
      <c r="DK84" s="900"/>
      <c r="DL84" s="898"/>
      <c r="DM84" s="899"/>
      <c r="DN84" s="899"/>
      <c r="DO84" s="899"/>
      <c r="DP84" s="900"/>
      <c r="DQ84" s="898"/>
      <c r="DR84" s="899"/>
      <c r="DS84" s="899"/>
      <c r="DT84" s="899"/>
      <c r="DU84" s="900"/>
      <c r="DV84" s="895"/>
      <c r="DW84" s="896"/>
      <c r="DX84" s="896"/>
      <c r="DY84" s="896"/>
      <c r="DZ84" s="897"/>
      <c r="EA84" s="230"/>
    </row>
    <row r="85" spans="1:131" ht="26.25" customHeight="1">
      <c r="A85" s="238">
        <v>18</v>
      </c>
      <c r="B85" s="909"/>
      <c r="C85" s="910"/>
      <c r="D85" s="910"/>
      <c r="E85" s="910"/>
      <c r="F85" s="910"/>
      <c r="G85" s="910"/>
      <c r="H85" s="910"/>
      <c r="I85" s="910"/>
      <c r="J85" s="910"/>
      <c r="K85" s="910"/>
      <c r="L85" s="910"/>
      <c r="M85" s="910"/>
      <c r="N85" s="910"/>
      <c r="O85" s="910"/>
      <c r="P85" s="911"/>
      <c r="Q85" s="912"/>
      <c r="R85" s="866"/>
      <c r="S85" s="866"/>
      <c r="T85" s="866"/>
      <c r="U85" s="866"/>
      <c r="V85" s="866"/>
      <c r="W85" s="866"/>
      <c r="X85" s="866"/>
      <c r="Y85" s="866"/>
      <c r="Z85" s="866"/>
      <c r="AA85" s="866"/>
      <c r="AB85" s="866"/>
      <c r="AC85" s="866"/>
      <c r="AD85" s="866"/>
      <c r="AE85" s="866"/>
      <c r="AF85" s="866"/>
      <c r="AG85" s="866"/>
      <c r="AH85" s="866"/>
      <c r="AI85" s="866"/>
      <c r="AJ85" s="866"/>
      <c r="AK85" s="866"/>
      <c r="AL85" s="866"/>
      <c r="AM85" s="866"/>
      <c r="AN85" s="866"/>
      <c r="AO85" s="866"/>
      <c r="AP85" s="866"/>
      <c r="AQ85" s="866"/>
      <c r="AR85" s="866"/>
      <c r="AS85" s="866"/>
      <c r="AT85" s="866"/>
      <c r="AU85" s="866"/>
      <c r="AV85" s="866"/>
      <c r="AW85" s="866"/>
      <c r="AX85" s="866"/>
      <c r="AY85" s="866"/>
      <c r="AZ85" s="868"/>
      <c r="BA85" s="868"/>
      <c r="BB85" s="868"/>
      <c r="BC85" s="868"/>
      <c r="BD85" s="869"/>
      <c r="BE85" s="241"/>
      <c r="BF85" s="241"/>
      <c r="BG85" s="241"/>
      <c r="BH85" s="241"/>
      <c r="BI85" s="241"/>
      <c r="BJ85" s="241"/>
      <c r="BK85" s="241"/>
      <c r="BL85" s="241"/>
      <c r="BM85" s="241"/>
      <c r="BN85" s="241"/>
      <c r="BO85" s="241"/>
      <c r="BP85" s="241"/>
      <c r="BQ85" s="238">
        <v>79</v>
      </c>
      <c r="BR85" s="243"/>
      <c r="BS85" s="895"/>
      <c r="BT85" s="896"/>
      <c r="BU85" s="896"/>
      <c r="BV85" s="896"/>
      <c r="BW85" s="896"/>
      <c r="BX85" s="896"/>
      <c r="BY85" s="896"/>
      <c r="BZ85" s="896"/>
      <c r="CA85" s="896"/>
      <c r="CB85" s="896"/>
      <c r="CC85" s="896"/>
      <c r="CD85" s="896"/>
      <c r="CE85" s="896"/>
      <c r="CF85" s="896"/>
      <c r="CG85" s="901"/>
      <c r="CH85" s="898"/>
      <c r="CI85" s="899"/>
      <c r="CJ85" s="899"/>
      <c r="CK85" s="899"/>
      <c r="CL85" s="900"/>
      <c r="CM85" s="898"/>
      <c r="CN85" s="899"/>
      <c r="CO85" s="899"/>
      <c r="CP85" s="899"/>
      <c r="CQ85" s="900"/>
      <c r="CR85" s="898"/>
      <c r="CS85" s="899"/>
      <c r="CT85" s="899"/>
      <c r="CU85" s="899"/>
      <c r="CV85" s="900"/>
      <c r="CW85" s="898"/>
      <c r="CX85" s="899"/>
      <c r="CY85" s="899"/>
      <c r="CZ85" s="899"/>
      <c r="DA85" s="900"/>
      <c r="DB85" s="898"/>
      <c r="DC85" s="899"/>
      <c r="DD85" s="899"/>
      <c r="DE85" s="899"/>
      <c r="DF85" s="900"/>
      <c r="DG85" s="898"/>
      <c r="DH85" s="899"/>
      <c r="DI85" s="899"/>
      <c r="DJ85" s="899"/>
      <c r="DK85" s="900"/>
      <c r="DL85" s="898"/>
      <c r="DM85" s="899"/>
      <c r="DN85" s="899"/>
      <c r="DO85" s="899"/>
      <c r="DP85" s="900"/>
      <c r="DQ85" s="898"/>
      <c r="DR85" s="899"/>
      <c r="DS85" s="899"/>
      <c r="DT85" s="899"/>
      <c r="DU85" s="900"/>
      <c r="DV85" s="895"/>
      <c r="DW85" s="896"/>
      <c r="DX85" s="896"/>
      <c r="DY85" s="896"/>
      <c r="DZ85" s="897"/>
      <c r="EA85" s="230"/>
    </row>
    <row r="86" spans="1:131" ht="26.25" customHeight="1">
      <c r="A86" s="238">
        <v>19</v>
      </c>
      <c r="B86" s="909"/>
      <c r="C86" s="910"/>
      <c r="D86" s="910"/>
      <c r="E86" s="910"/>
      <c r="F86" s="910"/>
      <c r="G86" s="910"/>
      <c r="H86" s="910"/>
      <c r="I86" s="910"/>
      <c r="J86" s="910"/>
      <c r="K86" s="910"/>
      <c r="L86" s="910"/>
      <c r="M86" s="910"/>
      <c r="N86" s="910"/>
      <c r="O86" s="910"/>
      <c r="P86" s="911"/>
      <c r="Q86" s="912"/>
      <c r="R86" s="866"/>
      <c r="S86" s="866"/>
      <c r="T86" s="866"/>
      <c r="U86" s="866"/>
      <c r="V86" s="866"/>
      <c r="W86" s="866"/>
      <c r="X86" s="866"/>
      <c r="Y86" s="866"/>
      <c r="Z86" s="866"/>
      <c r="AA86" s="866"/>
      <c r="AB86" s="866"/>
      <c r="AC86" s="866"/>
      <c r="AD86" s="866"/>
      <c r="AE86" s="866"/>
      <c r="AF86" s="866"/>
      <c r="AG86" s="866"/>
      <c r="AH86" s="866"/>
      <c r="AI86" s="866"/>
      <c r="AJ86" s="866"/>
      <c r="AK86" s="866"/>
      <c r="AL86" s="866"/>
      <c r="AM86" s="866"/>
      <c r="AN86" s="866"/>
      <c r="AO86" s="866"/>
      <c r="AP86" s="866"/>
      <c r="AQ86" s="866"/>
      <c r="AR86" s="866"/>
      <c r="AS86" s="866"/>
      <c r="AT86" s="866"/>
      <c r="AU86" s="866"/>
      <c r="AV86" s="866"/>
      <c r="AW86" s="866"/>
      <c r="AX86" s="866"/>
      <c r="AY86" s="866"/>
      <c r="AZ86" s="868"/>
      <c r="BA86" s="868"/>
      <c r="BB86" s="868"/>
      <c r="BC86" s="868"/>
      <c r="BD86" s="869"/>
      <c r="BE86" s="241"/>
      <c r="BF86" s="241"/>
      <c r="BG86" s="241"/>
      <c r="BH86" s="241"/>
      <c r="BI86" s="241"/>
      <c r="BJ86" s="241"/>
      <c r="BK86" s="241"/>
      <c r="BL86" s="241"/>
      <c r="BM86" s="241"/>
      <c r="BN86" s="241"/>
      <c r="BO86" s="241"/>
      <c r="BP86" s="241"/>
      <c r="BQ86" s="238">
        <v>80</v>
      </c>
      <c r="BR86" s="243"/>
      <c r="BS86" s="895"/>
      <c r="BT86" s="896"/>
      <c r="BU86" s="896"/>
      <c r="BV86" s="896"/>
      <c r="BW86" s="896"/>
      <c r="BX86" s="896"/>
      <c r="BY86" s="896"/>
      <c r="BZ86" s="896"/>
      <c r="CA86" s="896"/>
      <c r="CB86" s="896"/>
      <c r="CC86" s="896"/>
      <c r="CD86" s="896"/>
      <c r="CE86" s="896"/>
      <c r="CF86" s="896"/>
      <c r="CG86" s="901"/>
      <c r="CH86" s="898"/>
      <c r="CI86" s="899"/>
      <c r="CJ86" s="899"/>
      <c r="CK86" s="899"/>
      <c r="CL86" s="900"/>
      <c r="CM86" s="898"/>
      <c r="CN86" s="899"/>
      <c r="CO86" s="899"/>
      <c r="CP86" s="899"/>
      <c r="CQ86" s="900"/>
      <c r="CR86" s="898"/>
      <c r="CS86" s="899"/>
      <c r="CT86" s="899"/>
      <c r="CU86" s="899"/>
      <c r="CV86" s="900"/>
      <c r="CW86" s="898"/>
      <c r="CX86" s="899"/>
      <c r="CY86" s="899"/>
      <c r="CZ86" s="899"/>
      <c r="DA86" s="900"/>
      <c r="DB86" s="898"/>
      <c r="DC86" s="899"/>
      <c r="DD86" s="899"/>
      <c r="DE86" s="899"/>
      <c r="DF86" s="900"/>
      <c r="DG86" s="898"/>
      <c r="DH86" s="899"/>
      <c r="DI86" s="899"/>
      <c r="DJ86" s="899"/>
      <c r="DK86" s="900"/>
      <c r="DL86" s="898"/>
      <c r="DM86" s="899"/>
      <c r="DN86" s="899"/>
      <c r="DO86" s="899"/>
      <c r="DP86" s="900"/>
      <c r="DQ86" s="898"/>
      <c r="DR86" s="899"/>
      <c r="DS86" s="899"/>
      <c r="DT86" s="899"/>
      <c r="DU86" s="900"/>
      <c r="DV86" s="895"/>
      <c r="DW86" s="896"/>
      <c r="DX86" s="896"/>
      <c r="DY86" s="896"/>
      <c r="DZ86" s="897"/>
      <c r="EA86" s="230"/>
    </row>
    <row r="87" spans="1:131" ht="26.25" customHeight="1">
      <c r="A87" s="244">
        <v>20</v>
      </c>
      <c r="B87" s="916"/>
      <c r="C87" s="917"/>
      <c r="D87" s="917"/>
      <c r="E87" s="917"/>
      <c r="F87" s="917"/>
      <c r="G87" s="917"/>
      <c r="H87" s="917"/>
      <c r="I87" s="917"/>
      <c r="J87" s="917"/>
      <c r="K87" s="917"/>
      <c r="L87" s="917"/>
      <c r="M87" s="917"/>
      <c r="N87" s="917"/>
      <c r="O87" s="917"/>
      <c r="P87" s="918"/>
      <c r="Q87" s="919"/>
      <c r="R87" s="920"/>
      <c r="S87" s="920"/>
      <c r="T87" s="920"/>
      <c r="U87" s="920"/>
      <c r="V87" s="920"/>
      <c r="W87" s="920"/>
      <c r="X87" s="920"/>
      <c r="Y87" s="920"/>
      <c r="Z87" s="920"/>
      <c r="AA87" s="920"/>
      <c r="AB87" s="920"/>
      <c r="AC87" s="920"/>
      <c r="AD87" s="920"/>
      <c r="AE87" s="920"/>
      <c r="AF87" s="920"/>
      <c r="AG87" s="920"/>
      <c r="AH87" s="920"/>
      <c r="AI87" s="920"/>
      <c r="AJ87" s="920"/>
      <c r="AK87" s="920"/>
      <c r="AL87" s="920"/>
      <c r="AM87" s="920"/>
      <c r="AN87" s="920"/>
      <c r="AO87" s="920"/>
      <c r="AP87" s="920"/>
      <c r="AQ87" s="920"/>
      <c r="AR87" s="920"/>
      <c r="AS87" s="920"/>
      <c r="AT87" s="920"/>
      <c r="AU87" s="920"/>
      <c r="AV87" s="920"/>
      <c r="AW87" s="920"/>
      <c r="AX87" s="920"/>
      <c r="AY87" s="920"/>
      <c r="AZ87" s="921"/>
      <c r="BA87" s="921"/>
      <c r="BB87" s="921"/>
      <c r="BC87" s="921"/>
      <c r="BD87" s="922"/>
      <c r="BE87" s="241"/>
      <c r="BF87" s="241"/>
      <c r="BG87" s="241"/>
      <c r="BH87" s="241"/>
      <c r="BI87" s="241"/>
      <c r="BJ87" s="241"/>
      <c r="BK87" s="241"/>
      <c r="BL87" s="241"/>
      <c r="BM87" s="241"/>
      <c r="BN87" s="241"/>
      <c r="BO87" s="241"/>
      <c r="BP87" s="241"/>
      <c r="BQ87" s="238">
        <v>81</v>
      </c>
      <c r="BR87" s="243"/>
      <c r="BS87" s="895"/>
      <c r="BT87" s="896"/>
      <c r="BU87" s="896"/>
      <c r="BV87" s="896"/>
      <c r="BW87" s="896"/>
      <c r="BX87" s="896"/>
      <c r="BY87" s="896"/>
      <c r="BZ87" s="896"/>
      <c r="CA87" s="896"/>
      <c r="CB87" s="896"/>
      <c r="CC87" s="896"/>
      <c r="CD87" s="896"/>
      <c r="CE87" s="896"/>
      <c r="CF87" s="896"/>
      <c r="CG87" s="901"/>
      <c r="CH87" s="898"/>
      <c r="CI87" s="899"/>
      <c r="CJ87" s="899"/>
      <c r="CK87" s="899"/>
      <c r="CL87" s="900"/>
      <c r="CM87" s="898"/>
      <c r="CN87" s="899"/>
      <c r="CO87" s="899"/>
      <c r="CP87" s="899"/>
      <c r="CQ87" s="900"/>
      <c r="CR87" s="898"/>
      <c r="CS87" s="899"/>
      <c r="CT87" s="899"/>
      <c r="CU87" s="899"/>
      <c r="CV87" s="900"/>
      <c r="CW87" s="898"/>
      <c r="CX87" s="899"/>
      <c r="CY87" s="899"/>
      <c r="CZ87" s="899"/>
      <c r="DA87" s="900"/>
      <c r="DB87" s="898"/>
      <c r="DC87" s="899"/>
      <c r="DD87" s="899"/>
      <c r="DE87" s="899"/>
      <c r="DF87" s="900"/>
      <c r="DG87" s="898"/>
      <c r="DH87" s="899"/>
      <c r="DI87" s="899"/>
      <c r="DJ87" s="899"/>
      <c r="DK87" s="900"/>
      <c r="DL87" s="898"/>
      <c r="DM87" s="899"/>
      <c r="DN87" s="899"/>
      <c r="DO87" s="899"/>
      <c r="DP87" s="900"/>
      <c r="DQ87" s="898"/>
      <c r="DR87" s="899"/>
      <c r="DS87" s="899"/>
      <c r="DT87" s="899"/>
      <c r="DU87" s="900"/>
      <c r="DV87" s="895"/>
      <c r="DW87" s="896"/>
      <c r="DX87" s="896"/>
      <c r="DY87" s="896"/>
      <c r="DZ87" s="897"/>
      <c r="EA87" s="230"/>
    </row>
    <row r="88" spans="1:131" ht="26.25" customHeight="1" thickBot="1">
      <c r="A88" s="240" t="s">
        <v>393</v>
      </c>
      <c r="B88" s="825" t="s">
        <v>423</v>
      </c>
      <c r="C88" s="826"/>
      <c r="D88" s="826"/>
      <c r="E88" s="826"/>
      <c r="F88" s="826"/>
      <c r="G88" s="826"/>
      <c r="H88" s="826"/>
      <c r="I88" s="826"/>
      <c r="J88" s="826"/>
      <c r="K88" s="826"/>
      <c r="L88" s="826"/>
      <c r="M88" s="826"/>
      <c r="N88" s="826"/>
      <c r="O88" s="826"/>
      <c r="P88" s="827"/>
      <c r="Q88" s="876"/>
      <c r="R88" s="877"/>
      <c r="S88" s="877"/>
      <c r="T88" s="877"/>
      <c r="U88" s="877"/>
      <c r="V88" s="877"/>
      <c r="W88" s="877"/>
      <c r="X88" s="877"/>
      <c r="Y88" s="877"/>
      <c r="Z88" s="877"/>
      <c r="AA88" s="877"/>
      <c r="AB88" s="877"/>
      <c r="AC88" s="877"/>
      <c r="AD88" s="877"/>
      <c r="AE88" s="877"/>
      <c r="AF88" s="880">
        <v>5543</v>
      </c>
      <c r="AG88" s="880"/>
      <c r="AH88" s="880"/>
      <c r="AI88" s="880"/>
      <c r="AJ88" s="880"/>
      <c r="AK88" s="877"/>
      <c r="AL88" s="877"/>
      <c r="AM88" s="877"/>
      <c r="AN88" s="877"/>
      <c r="AO88" s="877"/>
      <c r="AP88" s="880">
        <v>36</v>
      </c>
      <c r="AQ88" s="880"/>
      <c r="AR88" s="880"/>
      <c r="AS88" s="880"/>
      <c r="AT88" s="880"/>
      <c r="AU88" s="880" t="s">
        <v>591</v>
      </c>
      <c r="AV88" s="880"/>
      <c r="AW88" s="880"/>
      <c r="AX88" s="880"/>
      <c r="AY88" s="880"/>
      <c r="AZ88" s="885"/>
      <c r="BA88" s="885"/>
      <c r="BB88" s="885"/>
      <c r="BC88" s="885"/>
      <c r="BD88" s="886"/>
      <c r="BE88" s="241"/>
      <c r="BF88" s="241"/>
      <c r="BG88" s="241"/>
      <c r="BH88" s="241"/>
      <c r="BI88" s="241"/>
      <c r="BJ88" s="241"/>
      <c r="BK88" s="241"/>
      <c r="BL88" s="241"/>
      <c r="BM88" s="241"/>
      <c r="BN88" s="241"/>
      <c r="BO88" s="241"/>
      <c r="BP88" s="241"/>
      <c r="BQ88" s="238">
        <v>82</v>
      </c>
      <c r="BR88" s="243"/>
      <c r="BS88" s="895"/>
      <c r="BT88" s="896"/>
      <c r="BU88" s="896"/>
      <c r="BV88" s="896"/>
      <c r="BW88" s="896"/>
      <c r="BX88" s="896"/>
      <c r="BY88" s="896"/>
      <c r="BZ88" s="896"/>
      <c r="CA88" s="896"/>
      <c r="CB88" s="896"/>
      <c r="CC88" s="896"/>
      <c r="CD88" s="896"/>
      <c r="CE88" s="896"/>
      <c r="CF88" s="896"/>
      <c r="CG88" s="901"/>
      <c r="CH88" s="898"/>
      <c r="CI88" s="899"/>
      <c r="CJ88" s="899"/>
      <c r="CK88" s="899"/>
      <c r="CL88" s="900"/>
      <c r="CM88" s="898"/>
      <c r="CN88" s="899"/>
      <c r="CO88" s="899"/>
      <c r="CP88" s="899"/>
      <c r="CQ88" s="900"/>
      <c r="CR88" s="898"/>
      <c r="CS88" s="899"/>
      <c r="CT88" s="899"/>
      <c r="CU88" s="899"/>
      <c r="CV88" s="900"/>
      <c r="CW88" s="898"/>
      <c r="CX88" s="899"/>
      <c r="CY88" s="899"/>
      <c r="CZ88" s="899"/>
      <c r="DA88" s="900"/>
      <c r="DB88" s="898"/>
      <c r="DC88" s="899"/>
      <c r="DD88" s="899"/>
      <c r="DE88" s="899"/>
      <c r="DF88" s="900"/>
      <c r="DG88" s="898"/>
      <c r="DH88" s="899"/>
      <c r="DI88" s="899"/>
      <c r="DJ88" s="899"/>
      <c r="DK88" s="900"/>
      <c r="DL88" s="898"/>
      <c r="DM88" s="899"/>
      <c r="DN88" s="899"/>
      <c r="DO88" s="899"/>
      <c r="DP88" s="900"/>
      <c r="DQ88" s="898"/>
      <c r="DR88" s="899"/>
      <c r="DS88" s="899"/>
      <c r="DT88" s="899"/>
      <c r="DU88" s="900"/>
      <c r="DV88" s="895"/>
      <c r="DW88" s="896"/>
      <c r="DX88" s="896"/>
      <c r="DY88" s="896"/>
      <c r="DZ88" s="897"/>
      <c r="EA88" s="230"/>
    </row>
    <row r="89" spans="1:131" ht="26.25" hidden="1" customHeight="1">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5"/>
      <c r="BT89" s="896"/>
      <c r="BU89" s="896"/>
      <c r="BV89" s="896"/>
      <c r="BW89" s="896"/>
      <c r="BX89" s="896"/>
      <c r="BY89" s="896"/>
      <c r="BZ89" s="896"/>
      <c r="CA89" s="896"/>
      <c r="CB89" s="896"/>
      <c r="CC89" s="896"/>
      <c r="CD89" s="896"/>
      <c r="CE89" s="896"/>
      <c r="CF89" s="896"/>
      <c r="CG89" s="901"/>
      <c r="CH89" s="898"/>
      <c r="CI89" s="899"/>
      <c r="CJ89" s="899"/>
      <c r="CK89" s="899"/>
      <c r="CL89" s="900"/>
      <c r="CM89" s="898"/>
      <c r="CN89" s="899"/>
      <c r="CO89" s="899"/>
      <c r="CP89" s="899"/>
      <c r="CQ89" s="900"/>
      <c r="CR89" s="898"/>
      <c r="CS89" s="899"/>
      <c r="CT89" s="899"/>
      <c r="CU89" s="899"/>
      <c r="CV89" s="900"/>
      <c r="CW89" s="898"/>
      <c r="CX89" s="899"/>
      <c r="CY89" s="899"/>
      <c r="CZ89" s="899"/>
      <c r="DA89" s="900"/>
      <c r="DB89" s="898"/>
      <c r="DC89" s="899"/>
      <c r="DD89" s="899"/>
      <c r="DE89" s="899"/>
      <c r="DF89" s="900"/>
      <c r="DG89" s="898"/>
      <c r="DH89" s="899"/>
      <c r="DI89" s="899"/>
      <c r="DJ89" s="899"/>
      <c r="DK89" s="900"/>
      <c r="DL89" s="898"/>
      <c r="DM89" s="899"/>
      <c r="DN89" s="899"/>
      <c r="DO89" s="899"/>
      <c r="DP89" s="900"/>
      <c r="DQ89" s="898"/>
      <c r="DR89" s="899"/>
      <c r="DS89" s="899"/>
      <c r="DT89" s="899"/>
      <c r="DU89" s="900"/>
      <c r="DV89" s="895"/>
      <c r="DW89" s="896"/>
      <c r="DX89" s="896"/>
      <c r="DY89" s="896"/>
      <c r="DZ89" s="897"/>
      <c r="EA89" s="230"/>
    </row>
    <row r="90" spans="1:131" ht="26.25" hidden="1" customHeight="1">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5"/>
      <c r="BT90" s="896"/>
      <c r="BU90" s="896"/>
      <c r="BV90" s="896"/>
      <c r="BW90" s="896"/>
      <c r="BX90" s="896"/>
      <c r="BY90" s="896"/>
      <c r="BZ90" s="896"/>
      <c r="CA90" s="896"/>
      <c r="CB90" s="896"/>
      <c r="CC90" s="896"/>
      <c r="CD90" s="896"/>
      <c r="CE90" s="896"/>
      <c r="CF90" s="896"/>
      <c r="CG90" s="901"/>
      <c r="CH90" s="898"/>
      <c r="CI90" s="899"/>
      <c r="CJ90" s="899"/>
      <c r="CK90" s="899"/>
      <c r="CL90" s="900"/>
      <c r="CM90" s="898"/>
      <c r="CN90" s="899"/>
      <c r="CO90" s="899"/>
      <c r="CP90" s="899"/>
      <c r="CQ90" s="900"/>
      <c r="CR90" s="898"/>
      <c r="CS90" s="899"/>
      <c r="CT90" s="899"/>
      <c r="CU90" s="899"/>
      <c r="CV90" s="900"/>
      <c r="CW90" s="898"/>
      <c r="CX90" s="899"/>
      <c r="CY90" s="899"/>
      <c r="CZ90" s="899"/>
      <c r="DA90" s="900"/>
      <c r="DB90" s="898"/>
      <c r="DC90" s="899"/>
      <c r="DD90" s="899"/>
      <c r="DE90" s="899"/>
      <c r="DF90" s="900"/>
      <c r="DG90" s="898"/>
      <c r="DH90" s="899"/>
      <c r="DI90" s="899"/>
      <c r="DJ90" s="899"/>
      <c r="DK90" s="900"/>
      <c r="DL90" s="898"/>
      <c r="DM90" s="899"/>
      <c r="DN90" s="899"/>
      <c r="DO90" s="899"/>
      <c r="DP90" s="900"/>
      <c r="DQ90" s="898"/>
      <c r="DR90" s="899"/>
      <c r="DS90" s="899"/>
      <c r="DT90" s="899"/>
      <c r="DU90" s="900"/>
      <c r="DV90" s="895"/>
      <c r="DW90" s="896"/>
      <c r="DX90" s="896"/>
      <c r="DY90" s="896"/>
      <c r="DZ90" s="897"/>
      <c r="EA90" s="230"/>
    </row>
    <row r="91" spans="1:131" ht="26.25" hidden="1" customHeight="1">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5"/>
      <c r="BT91" s="896"/>
      <c r="BU91" s="896"/>
      <c r="BV91" s="896"/>
      <c r="BW91" s="896"/>
      <c r="BX91" s="896"/>
      <c r="BY91" s="896"/>
      <c r="BZ91" s="896"/>
      <c r="CA91" s="896"/>
      <c r="CB91" s="896"/>
      <c r="CC91" s="896"/>
      <c r="CD91" s="896"/>
      <c r="CE91" s="896"/>
      <c r="CF91" s="896"/>
      <c r="CG91" s="901"/>
      <c r="CH91" s="898"/>
      <c r="CI91" s="899"/>
      <c r="CJ91" s="899"/>
      <c r="CK91" s="899"/>
      <c r="CL91" s="900"/>
      <c r="CM91" s="898"/>
      <c r="CN91" s="899"/>
      <c r="CO91" s="899"/>
      <c r="CP91" s="899"/>
      <c r="CQ91" s="900"/>
      <c r="CR91" s="898"/>
      <c r="CS91" s="899"/>
      <c r="CT91" s="899"/>
      <c r="CU91" s="899"/>
      <c r="CV91" s="900"/>
      <c r="CW91" s="898"/>
      <c r="CX91" s="899"/>
      <c r="CY91" s="899"/>
      <c r="CZ91" s="899"/>
      <c r="DA91" s="900"/>
      <c r="DB91" s="898"/>
      <c r="DC91" s="899"/>
      <c r="DD91" s="899"/>
      <c r="DE91" s="899"/>
      <c r="DF91" s="900"/>
      <c r="DG91" s="898"/>
      <c r="DH91" s="899"/>
      <c r="DI91" s="899"/>
      <c r="DJ91" s="899"/>
      <c r="DK91" s="900"/>
      <c r="DL91" s="898"/>
      <c r="DM91" s="899"/>
      <c r="DN91" s="899"/>
      <c r="DO91" s="899"/>
      <c r="DP91" s="900"/>
      <c r="DQ91" s="898"/>
      <c r="DR91" s="899"/>
      <c r="DS91" s="899"/>
      <c r="DT91" s="899"/>
      <c r="DU91" s="900"/>
      <c r="DV91" s="895"/>
      <c r="DW91" s="896"/>
      <c r="DX91" s="896"/>
      <c r="DY91" s="896"/>
      <c r="DZ91" s="897"/>
      <c r="EA91" s="230"/>
    </row>
    <row r="92" spans="1:131" ht="26.25" hidden="1" customHeight="1">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5"/>
      <c r="BT92" s="896"/>
      <c r="BU92" s="896"/>
      <c r="BV92" s="896"/>
      <c r="BW92" s="896"/>
      <c r="BX92" s="896"/>
      <c r="BY92" s="896"/>
      <c r="BZ92" s="896"/>
      <c r="CA92" s="896"/>
      <c r="CB92" s="896"/>
      <c r="CC92" s="896"/>
      <c r="CD92" s="896"/>
      <c r="CE92" s="896"/>
      <c r="CF92" s="896"/>
      <c r="CG92" s="901"/>
      <c r="CH92" s="898"/>
      <c r="CI92" s="899"/>
      <c r="CJ92" s="899"/>
      <c r="CK92" s="899"/>
      <c r="CL92" s="900"/>
      <c r="CM92" s="898"/>
      <c r="CN92" s="899"/>
      <c r="CO92" s="899"/>
      <c r="CP92" s="899"/>
      <c r="CQ92" s="900"/>
      <c r="CR92" s="898"/>
      <c r="CS92" s="899"/>
      <c r="CT92" s="899"/>
      <c r="CU92" s="899"/>
      <c r="CV92" s="900"/>
      <c r="CW92" s="898"/>
      <c r="CX92" s="899"/>
      <c r="CY92" s="899"/>
      <c r="CZ92" s="899"/>
      <c r="DA92" s="900"/>
      <c r="DB92" s="898"/>
      <c r="DC92" s="899"/>
      <c r="DD92" s="899"/>
      <c r="DE92" s="899"/>
      <c r="DF92" s="900"/>
      <c r="DG92" s="898"/>
      <c r="DH92" s="899"/>
      <c r="DI92" s="899"/>
      <c r="DJ92" s="899"/>
      <c r="DK92" s="900"/>
      <c r="DL92" s="898"/>
      <c r="DM92" s="899"/>
      <c r="DN92" s="899"/>
      <c r="DO92" s="899"/>
      <c r="DP92" s="900"/>
      <c r="DQ92" s="898"/>
      <c r="DR92" s="899"/>
      <c r="DS92" s="899"/>
      <c r="DT92" s="899"/>
      <c r="DU92" s="900"/>
      <c r="DV92" s="895"/>
      <c r="DW92" s="896"/>
      <c r="DX92" s="896"/>
      <c r="DY92" s="896"/>
      <c r="DZ92" s="897"/>
      <c r="EA92" s="230"/>
    </row>
    <row r="93" spans="1:131" ht="26.25" hidden="1" customHeight="1">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5"/>
      <c r="BT93" s="896"/>
      <c r="BU93" s="896"/>
      <c r="BV93" s="896"/>
      <c r="BW93" s="896"/>
      <c r="BX93" s="896"/>
      <c r="BY93" s="896"/>
      <c r="BZ93" s="896"/>
      <c r="CA93" s="896"/>
      <c r="CB93" s="896"/>
      <c r="CC93" s="896"/>
      <c r="CD93" s="896"/>
      <c r="CE93" s="896"/>
      <c r="CF93" s="896"/>
      <c r="CG93" s="901"/>
      <c r="CH93" s="898"/>
      <c r="CI93" s="899"/>
      <c r="CJ93" s="899"/>
      <c r="CK93" s="899"/>
      <c r="CL93" s="900"/>
      <c r="CM93" s="898"/>
      <c r="CN93" s="899"/>
      <c r="CO93" s="899"/>
      <c r="CP93" s="899"/>
      <c r="CQ93" s="900"/>
      <c r="CR93" s="898"/>
      <c r="CS93" s="899"/>
      <c r="CT93" s="899"/>
      <c r="CU93" s="899"/>
      <c r="CV93" s="900"/>
      <c r="CW93" s="898"/>
      <c r="CX93" s="899"/>
      <c r="CY93" s="899"/>
      <c r="CZ93" s="899"/>
      <c r="DA93" s="900"/>
      <c r="DB93" s="898"/>
      <c r="DC93" s="899"/>
      <c r="DD93" s="899"/>
      <c r="DE93" s="899"/>
      <c r="DF93" s="900"/>
      <c r="DG93" s="898"/>
      <c r="DH93" s="899"/>
      <c r="DI93" s="899"/>
      <c r="DJ93" s="899"/>
      <c r="DK93" s="900"/>
      <c r="DL93" s="898"/>
      <c r="DM93" s="899"/>
      <c r="DN93" s="899"/>
      <c r="DO93" s="899"/>
      <c r="DP93" s="900"/>
      <c r="DQ93" s="898"/>
      <c r="DR93" s="899"/>
      <c r="DS93" s="899"/>
      <c r="DT93" s="899"/>
      <c r="DU93" s="900"/>
      <c r="DV93" s="895"/>
      <c r="DW93" s="896"/>
      <c r="DX93" s="896"/>
      <c r="DY93" s="896"/>
      <c r="DZ93" s="897"/>
      <c r="EA93" s="230"/>
    </row>
    <row r="94" spans="1:131" ht="26.25" hidden="1" customHeight="1">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5"/>
      <c r="BT94" s="896"/>
      <c r="BU94" s="896"/>
      <c r="BV94" s="896"/>
      <c r="BW94" s="896"/>
      <c r="BX94" s="896"/>
      <c r="BY94" s="896"/>
      <c r="BZ94" s="896"/>
      <c r="CA94" s="896"/>
      <c r="CB94" s="896"/>
      <c r="CC94" s="896"/>
      <c r="CD94" s="896"/>
      <c r="CE94" s="896"/>
      <c r="CF94" s="896"/>
      <c r="CG94" s="901"/>
      <c r="CH94" s="898"/>
      <c r="CI94" s="899"/>
      <c r="CJ94" s="899"/>
      <c r="CK94" s="899"/>
      <c r="CL94" s="900"/>
      <c r="CM94" s="898"/>
      <c r="CN94" s="899"/>
      <c r="CO94" s="899"/>
      <c r="CP94" s="899"/>
      <c r="CQ94" s="900"/>
      <c r="CR94" s="898"/>
      <c r="CS94" s="899"/>
      <c r="CT94" s="899"/>
      <c r="CU94" s="899"/>
      <c r="CV94" s="900"/>
      <c r="CW94" s="898"/>
      <c r="CX94" s="899"/>
      <c r="CY94" s="899"/>
      <c r="CZ94" s="899"/>
      <c r="DA94" s="900"/>
      <c r="DB94" s="898"/>
      <c r="DC94" s="899"/>
      <c r="DD94" s="899"/>
      <c r="DE94" s="899"/>
      <c r="DF94" s="900"/>
      <c r="DG94" s="898"/>
      <c r="DH94" s="899"/>
      <c r="DI94" s="899"/>
      <c r="DJ94" s="899"/>
      <c r="DK94" s="900"/>
      <c r="DL94" s="898"/>
      <c r="DM94" s="899"/>
      <c r="DN94" s="899"/>
      <c r="DO94" s="899"/>
      <c r="DP94" s="900"/>
      <c r="DQ94" s="898"/>
      <c r="DR94" s="899"/>
      <c r="DS94" s="899"/>
      <c r="DT94" s="899"/>
      <c r="DU94" s="900"/>
      <c r="DV94" s="895"/>
      <c r="DW94" s="896"/>
      <c r="DX94" s="896"/>
      <c r="DY94" s="896"/>
      <c r="DZ94" s="897"/>
      <c r="EA94" s="230"/>
    </row>
    <row r="95" spans="1:131" ht="26.25" hidden="1" customHeight="1">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5"/>
      <c r="BT95" s="896"/>
      <c r="BU95" s="896"/>
      <c r="BV95" s="896"/>
      <c r="BW95" s="896"/>
      <c r="BX95" s="896"/>
      <c r="BY95" s="896"/>
      <c r="BZ95" s="896"/>
      <c r="CA95" s="896"/>
      <c r="CB95" s="896"/>
      <c r="CC95" s="896"/>
      <c r="CD95" s="896"/>
      <c r="CE95" s="896"/>
      <c r="CF95" s="896"/>
      <c r="CG95" s="901"/>
      <c r="CH95" s="898"/>
      <c r="CI95" s="899"/>
      <c r="CJ95" s="899"/>
      <c r="CK95" s="899"/>
      <c r="CL95" s="900"/>
      <c r="CM95" s="898"/>
      <c r="CN95" s="899"/>
      <c r="CO95" s="899"/>
      <c r="CP95" s="899"/>
      <c r="CQ95" s="900"/>
      <c r="CR95" s="898"/>
      <c r="CS95" s="899"/>
      <c r="CT95" s="899"/>
      <c r="CU95" s="899"/>
      <c r="CV95" s="900"/>
      <c r="CW95" s="898"/>
      <c r="CX95" s="899"/>
      <c r="CY95" s="899"/>
      <c r="CZ95" s="899"/>
      <c r="DA95" s="900"/>
      <c r="DB95" s="898"/>
      <c r="DC95" s="899"/>
      <c r="DD95" s="899"/>
      <c r="DE95" s="899"/>
      <c r="DF95" s="900"/>
      <c r="DG95" s="898"/>
      <c r="DH95" s="899"/>
      <c r="DI95" s="899"/>
      <c r="DJ95" s="899"/>
      <c r="DK95" s="900"/>
      <c r="DL95" s="898"/>
      <c r="DM95" s="899"/>
      <c r="DN95" s="899"/>
      <c r="DO95" s="899"/>
      <c r="DP95" s="900"/>
      <c r="DQ95" s="898"/>
      <c r="DR95" s="899"/>
      <c r="DS95" s="899"/>
      <c r="DT95" s="899"/>
      <c r="DU95" s="900"/>
      <c r="DV95" s="895"/>
      <c r="DW95" s="896"/>
      <c r="DX95" s="896"/>
      <c r="DY95" s="896"/>
      <c r="DZ95" s="897"/>
      <c r="EA95" s="230"/>
    </row>
    <row r="96" spans="1:131" ht="26.25" hidden="1" customHeight="1">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5"/>
      <c r="BT96" s="896"/>
      <c r="BU96" s="896"/>
      <c r="BV96" s="896"/>
      <c r="BW96" s="896"/>
      <c r="BX96" s="896"/>
      <c r="BY96" s="896"/>
      <c r="BZ96" s="896"/>
      <c r="CA96" s="896"/>
      <c r="CB96" s="896"/>
      <c r="CC96" s="896"/>
      <c r="CD96" s="896"/>
      <c r="CE96" s="896"/>
      <c r="CF96" s="896"/>
      <c r="CG96" s="901"/>
      <c r="CH96" s="898"/>
      <c r="CI96" s="899"/>
      <c r="CJ96" s="899"/>
      <c r="CK96" s="899"/>
      <c r="CL96" s="900"/>
      <c r="CM96" s="898"/>
      <c r="CN96" s="899"/>
      <c r="CO96" s="899"/>
      <c r="CP96" s="899"/>
      <c r="CQ96" s="900"/>
      <c r="CR96" s="898"/>
      <c r="CS96" s="899"/>
      <c r="CT96" s="899"/>
      <c r="CU96" s="899"/>
      <c r="CV96" s="900"/>
      <c r="CW96" s="898"/>
      <c r="CX96" s="899"/>
      <c r="CY96" s="899"/>
      <c r="CZ96" s="899"/>
      <c r="DA96" s="900"/>
      <c r="DB96" s="898"/>
      <c r="DC96" s="899"/>
      <c r="DD96" s="899"/>
      <c r="DE96" s="899"/>
      <c r="DF96" s="900"/>
      <c r="DG96" s="898"/>
      <c r="DH96" s="899"/>
      <c r="DI96" s="899"/>
      <c r="DJ96" s="899"/>
      <c r="DK96" s="900"/>
      <c r="DL96" s="898"/>
      <c r="DM96" s="899"/>
      <c r="DN96" s="899"/>
      <c r="DO96" s="899"/>
      <c r="DP96" s="900"/>
      <c r="DQ96" s="898"/>
      <c r="DR96" s="899"/>
      <c r="DS96" s="899"/>
      <c r="DT96" s="899"/>
      <c r="DU96" s="900"/>
      <c r="DV96" s="895"/>
      <c r="DW96" s="896"/>
      <c r="DX96" s="896"/>
      <c r="DY96" s="896"/>
      <c r="DZ96" s="897"/>
      <c r="EA96" s="230"/>
    </row>
    <row r="97" spans="1:131" ht="26.25" hidden="1" customHeight="1">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5"/>
      <c r="BT97" s="896"/>
      <c r="BU97" s="896"/>
      <c r="BV97" s="896"/>
      <c r="BW97" s="896"/>
      <c r="BX97" s="896"/>
      <c r="BY97" s="896"/>
      <c r="BZ97" s="896"/>
      <c r="CA97" s="896"/>
      <c r="CB97" s="896"/>
      <c r="CC97" s="896"/>
      <c r="CD97" s="896"/>
      <c r="CE97" s="896"/>
      <c r="CF97" s="896"/>
      <c r="CG97" s="901"/>
      <c r="CH97" s="898"/>
      <c r="CI97" s="899"/>
      <c r="CJ97" s="899"/>
      <c r="CK97" s="899"/>
      <c r="CL97" s="900"/>
      <c r="CM97" s="898"/>
      <c r="CN97" s="899"/>
      <c r="CO97" s="899"/>
      <c r="CP97" s="899"/>
      <c r="CQ97" s="900"/>
      <c r="CR97" s="898"/>
      <c r="CS97" s="899"/>
      <c r="CT97" s="899"/>
      <c r="CU97" s="899"/>
      <c r="CV97" s="900"/>
      <c r="CW97" s="898"/>
      <c r="CX97" s="899"/>
      <c r="CY97" s="899"/>
      <c r="CZ97" s="899"/>
      <c r="DA97" s="900"/>
      <c r="DB97" s="898"/>
      <c r="DC97" s="899"/>
      <c r="DD97" s="899"/>
      <c r="DE97" s="899"/>
      <c r="DF97" s="900"/>
      <c r="DG97" s="898"/>
      <c r="DH97" s="899"/>
      <c r="DI97" s="899"/>
      <c r="DJ97" s="899"/>
      <c r="DK97" s="900"/>
      <c r="DL97" s="898"/>
      <c r="DM97" s="899"/>
      <c r="DN97" s="899"/>
      <c r="DO97" s="899"/>
      <c r="DP97" s="900"/>
      <c r="DQ97" s="898"/>
      <c r="DR97" s="899"/>
      <c r="DS97" s="899"/>
      <c r="DT97" s="899"/>
      <c r="DU97" s="900"/>
      <c r="DV97" s="895"/>
      <c r="DW97" s="896"/>
      <c r="DX97" s="896"/>
      <c r="DY97" s="896"/>
      <c r="DZ97" s="897"/>
      <c r="EA97" s="230"/>
    </row>
    <row r="98" spans="1:131" ht="26.25" hidden="1" customHeight="1">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5"/>
      <c r="BT98" s="896"/>
      <c r="BU98" s="896"/>
      <c r="BV98" s="896"/>
      <c r="BW98" s="896"/>
      <c r="BX98" s="896"/>
      <c r="BY98" s="896"/>
      <c r="BZ98" s="896"/>
      <c r="CA98" s="896"/>
      <c r="CB98" s="896"/>
      <c r="CC98" s="896"/>
      <c r="CD98" s="896"/>
      <c r="CE98" s="896"/>
      <c r="CF98" s="896"/>
      <c r="CG98" s="901"/>
      <c r="CH98" s="898"/>
      <c r="CI98" s="899"/>
      <c r="CJ98" s="899"/>
      <c r="CK98" s="899"/>
      <c r="CL98" s="900"/>
      <c r="CM98" s="898"/>
      <c r="CN98" s="899"/>
      <c r="CO98" s="899"/>
      <c r="CP98" s="899"/>
      <c r="CQ98" s="900"/>
      <c r="CR98" s="898"/>
      <c r="CS98" s="899"/>
      <c r="CT98" s="899"/>
      <c r="CU98" s="899"/>
      <c r="CV98" s="900"/>
      <c r="CW98" s="898"/>
      <c r="CX98" s="899"/>
      <c r="CY98" s="899"/>
      <c r="CZ98" s="899"/>
      <c r="DA98" s="900"/>
      <c r="DB98" s="898"/>
      <c r="DC98" s="899"/>
      <c r="DD98" s="899"/>
      <c r="DE98" s="899"/>
      <c r="DF98" s="900"/>
      <c r="DG98" s="898"/>
      <c r="DH98" s="899"/>
      <c r="DI98" s="899"/>
      <c r="DJ98" s="899"/>
      <c r="DK98" s="900"/>
      <c r="DL98" s="898"/>
      <c r="DM98" s="899"/>
      <c r="DN98" s="899"/>
      <c r="DO98" s="899"/>
      <c r="DP98" s="900"/>
      <c r="DQ98" s="898"/>
      <c r="DR98" s="899"/>
      <c r="DS98" s="899"/>
      <c r="DT98" s="899"/>
      <c r="DU98" s="900"/>
      <c r="DV98" s="895"/>
      <c r="DW98" s="896"/>
      <c r="DX98" s="896"/>
      <c r="DY98" s="896"/>
      <c r="DZ98" s="897"/>
      <c r="EA98" s="230"/>
    </row>
    <row r="99" spans="1:131" ht="26.25" hidden="1" customHeight="1">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5"/>
      <c r="BT99" s="896"/>
      <c r="BU99" s="896"/>
      <c r="BV99" s="896"/>
      <c r="BW99" s="896"/>
      <c r="BX99" s="896"/>
      <c r="BY99" s="896"/>
      <c r="BZ99" s="896"/>
      <c r="CA99" s="896"/>
      <c r="CB99" s="896"/>
      <c r="CC99" s="896"/>
      <c r="CD99" s="896"/>
      <c r="CE99" s="896"/>
      <c r="CF99" s="896"/>
      <c r="CG99" s="901"/>
      <c r="CH99" s="898"/>
      <c r="CI99" s="899"/>
      <c r="CJ99" s="899"/>
      <c r="CK99" s="899"/>
      <c r="CL99" s="900"/>
      <c r="CM99" s="898"/>
      <c r="CN99" s="899"/>
      <c r="CO99" s="899"/>
      <c r="CP99" s="899"/>
      <c r="CQ99" s="900"/>
      <c r="CR99" s="898"/>
      <c r="CS99" s="899"/>
      <c r="CT99" s="899"/>
      <c r="CU99" s="899"/>
      <c r="CV99" s="900"/>
      <c r="CW99" s="898"/>
      <c r="CX99" s="899"/>
      <c r="CY99" s="899"/>
      <c r="CZ99" s="899"/>
      <c r="DA99" s="900"/>
      <c r="DB99" s="898"/>
      <c r="DC99" s="899"/>
      <c r="DD99" s="899"/>
      <c r="DE99" s="899"/>
      <c r="DF99" s="900"/>
      <c r="DG99" s="898"/>
      <c r="DH99" s="899"/>
      <c r="DI99" s="899"/>
      <c r="DJ99" s="899"/>
      <c r="DK99" s="900"/>
      <c r="DL99" s="898"/>
      <c r="DM99" s="899"/>
      <c r="DN99" s="899"/>
      <c r="DO99" s="899"/>
      <c r="DP99" s="900"/>
      <c r="DQ99" s="898"/>
      <c r="DR99" s="899"/>
      <c r="DS99" s="899"/>
      <c r="DT99" s="899"/>
      <c r="DU99" s="900"/>
      <c r="DV99" s="895"/>
      <c r="DW99" s="896"/>
      <c r="DX99" s="896"/>
      <c r="DY99" s="896"/>
      <c r="DZ99" s="897"/>
      <c r="EA99" s="230"/>
    </row>
    <row r="100" spans="1:131" ht="26.25" hidden="1" customHeight="1">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5"/>
      <c r="BT100" s="896"/>
      <c r="BU100" s="896"/>
      <c r="BV100" s="896"/>
      <c r="BW100" s="896"/>
      <c r="BX100" s="896"/>
      <c r="BY100" s="896"/>
      <c r="BZ100" s="896"/>
      <c r="CA100" s="896"/>
      <c r="CB100" s="896"/>
      <c r="CC100" s="896"/>
      <c r="CD100" s="896"/>
      <c r="CE100" s="896"/>
      <c r="CF100" s="896"/>
      <c r="CG100" s="901"/>
      <c r="CH100" s="898"/>
      <c r="CI100" s="899"/>
      <c r="CJ100" s="899"/>
      <c r="CK100" s="899"/>
      <c r="CL100" s="900"/>
      <c r="CM100" s="898"/>
      <c r="CN100" s="899"/>
      <c r="CO100" s="899"/>
      <c r="CP100" s="899"/>
      <c r="CQ100" s="900"/>
      <c r="CR100" s="898"/>
      <c r="CS100" s="899"/>
      <c r="CT100" s="899"/>
      <c r="CU100" s="899"/>
      <c r="CV100" s="900"/>
      <c r="CW100" s="898"/>
      <c r="CX100" s="899"/>
      <c r="CY100" s="899"/>
      <c r="CZ100" s="899"/>
      <c r="DA100" s="900"/>
      <c r="DB100" s="898"/>
      <c r="DC100" s="899"/>
      <c r="DD100" s="899"/>
      <c r="DE100" s="899"/>
      <c r="DF100" s="900"/>
      <c r="DG100" s="898"/>
      <c r="DH100" s="899"/>
      <c r="DI100" s="899"/>
      <c r="DJ100" s="899"/>
      <c r="DK100" s="900"/>
      <c r="DL100" s="898"/>
      <c r="DM100" s="899"/>
      <c r="DN100" s="899"/>
      <c r="DO100" s="899"/>
      <c r="DP100" s="900"/>
      <c r="DQ100" s="898"/>
      <c r="DR100" s="899"/>
      <c r="DS100" s="899"/>
      <c r="DT100" s="899"/>
      <c r="DU100" s="900"/>
      <c r="DV100" s="895"/>
      <c r="DW100" s="896"/>
      <c r="DX100" s="896"/>
      <c r="DY100" s="896"/>
      <c r="DZ100" s="897"/>
      <c r="EA100" s="230"/>
    </row>
    <row r="101" spans="1:131" ht="26.25" hidden="1" customHeight="1">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5"/>
      <c r="BT101" s="896"/>
      <c r="BU101" s="896"/>
      <c r="BV101" s="896"/>
      <c r="BW101" s="896"/>
      <c r="BX101" s="896"/>
      <c r="BY101" s="896"/>
      <c r="BZ101" s="896"/>
      <c r="CA101" s="896"/>
      <c r="CB101" s="896"/>
      <c r="CC101" s="896"/>
      <c r="CD101" s="896"/>
      <c r="CE101" s="896"/>
      <c r="CF101" s="896"/>
      <c r="CG101" s="901"/>
      <c r="CH101" s="898"/>
      <c r="CI101" s="899"/>
      <c r="CJ101" s="899"/>
      <c r="CK101" s="899"/>
      <c r="CL101" s="900"/>
      <c r="CM101" s="898"/>
      <c r="CN101" s="899"/>
      <c r="CO101" s="899"/>
      <c r="CP101" s="899"/>
      <c r="CQ101" s="900"/>
      <c r="CR101" s="898"/>
      <c r="CS101" s="899"/>
      <c r="CT101" s="899"/>
      <c r="CU101" s="899"/>
      <c r="CV101" s="900"/>
      <c r="CW101" s="898"/>
      <c r="CX101" s="899"/>
      <c r="CY101" s="899"/>
      <c r="CZ101" s="899"/>
      <c r="DA101" s="900"/>
      <c r="DB101" s="898"/>
      <c r="DC101" s="899"/>
      <c r="DD101" s="899"/>
      <c r="DE101" s="899"/>
      <c r="DF101" s="900"/>
      <c r="DG101" s="898"/>
      <c r="DH101" s="899"/>
      <c r="DI101" s="899"/>
      <c r="DJ101" s="899"/>
      <c r="DK101" s="900"/>
      <c r="DL101" s="898"/>
      <c r="DM101" s="899"/>
      <c r="DN101" s="899"/>
      <c r="DO101" s="899"/>
      <c r="DP101" s="900"/>
      <c r="DQ101" s="898"/>
      <c r="DR101" s="899"/>
      <c r="DS101" s="899"/>
      <c r="DT101" s="899"/>
      <c r="DU101" s="900"/>
      <c r="DV101" s="895"/>
      <c r="DW101" s="896"/>
      <c r="DX101" s="896"/>
      <c r="DY101" s="896"/>
      <c r="DZ101" s="897"/>
      <c r="EA101" s="230"/>
    </row>
    <row r="102" spans="1:131" ht="26.25" customHeight="1" thickBot="1">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393</v>
      </c>
      <c r="BR102" s="825" t="s">
        <v>424</v>
      </c>
      <c r="BS102" s="826"/>
      <c r="BT102" s="826"/>
      <c r="BU102" s="826"/>
      <c r="BV102" s="826"/>
      <c r="BW102" s="826"/>
      <c r="BX102" s="826"/>
      <c r="BY102" s="826"/>
      <c r="BZ102" s="826"/>
      <c r="CA102" s="826"/>
      <c r="CB102" s="826"/>
      <c r="CC102" s="826"/>
      <c r="CD102" s="826"/>
      <c r="CE102" s="826"/>
      <c r="CF102" s="826"/>
      <c r="CG102" s="827"/>
      <c r="CH102" s="923"/>
      <c r="CI102" s="924"/>
      <c r="CJ102" s="924"/>
      <c r="CK102" s="924"/>
      <c r="CL102" s="925"/>
      <c r="CM102" s="923"/>
      <c r="CN102" s="924"/>
      <c r="CO102" s="924"/>
      <c r="CP102" s="924"/>
      <c r="CQ102" s="925"/>
      <c r="CR102" s="926">
        <v>30</v>
      </c>
      <c r="CS102" s="888"/>
      <c r="CT102" s="888"/>
      <c r="CU102" s="888"/>
      <c r="CV102" s="927"/>
      <c r="CW102" s="926" t="s">
        <v>591</v>
      </c>
      <c r="CX102" s="888"/>
      <c r="CY102" s="888"/>
      <c r="CZ102" s="888"/>
      <c r="DA102" s="927"/>
      <c r="DB102" s="926" t="s">
        <v>591</v>
      </c>
      <c r="DC102" s="888"/>
      <c r="DD102" s="888"/>
      <c r="DE102" s="888"/>
      <c r="DF102" s="927"/>
      <c r="DG102" s="926" t="s">
        <v>591</v>
      </c>
      <c r="DH102" s="888"/>
      <c r="DI102" s="888"/>
      <c r="DJ102" s="888"/>
      <c r="DK102" s="927"/>
      <c r="DL102" s="926" t="s">
        <v>591</v>
      </c>
      <c r="DM102" s="888"/>
      <c r="DN102" s="888"/>
      <c r="DO102" s="888"/>
      <c r="DP102" s="927"/>
      <c r="DQ102" s="926" t="s">
        <v>591</v>
      </c>
      <c r="DR102" s="888"/>
      <c r="DS102" s="888"/>
      <c r="DT102" s="888"/>
      <c r="DU102" s="927"/>
      <c r="DV102" s="825"/>
      <c r="DW102" s="826"/>
      <c r="DX102" s="826"/>
      <c r="DY102" s="826"/>
      <c r="DZ102" s="950"/>
      <c r="EA102" s="230"/>
    </row>
    <row r="103" spans="1:131" ht="26.25" customHeight="1">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1" t="s">
        <v>425</v>
      </c>
      <c r="BR103" s="951"/>
      <c r="BS103" s="951"/>
      <c r="BT103" s="951"/>
      <c r="BU103" s="951"/>
      <c r="BV103" s="951"/>
      <c r="BW103" s="951"/>
      <c r="BX103" s="951"/>
      <c r="BY103" s="951"/>
      <c r="BZ103" s="951"/>
      <c r="CA103" s="951"/>
      <c r="CB103" s="951"/>
      <c r="CC103" s="951"/>
      <c r="CD103" s="951"/>
      <c r="CE103" s="951"/>
      <c r="CF103" s="951"/>
      <c r="CG103" s="951"/>
      <c r="CH103" s="951"/>
      <c r="CI103" s="951"/>
      <c r="CJ103" s="951"/>
      <c r="CK103" s="951"/>
      <c r="CL103" s="951"/>
      <c r="CM103" s="951"/>
      <c r="CN103" s="951"/>
      <c r="CO103" s="951"/>
      <c r="CP103" s="951"/>
      <c r="CQ103" s="951"/>
      <c r="CR103" s="951"/>
      <c r="CS103" s="951"/>
      <c r="CT103" s="951"/>
      <c r="CU103" s="951"/>
      <c r="CV103" s="951"/>
      <c r="CW103" s="951"/>
      <c r="CX103" s="951"/>
      <c r="CY103" s="951"/>
      <c r="CZ103" s="951"/>
      <c r="DA103" s="951"/>
      <c r="DB103" s="951"/>
      <c r="DC103" s="951"/>
      <c r="DD103" s="951"/>
      <c r="DE103" s="951"/>
      <c r="DF103" s="951"/>
      <c r="DG103" s="951"/>
      <c r="DH103" s="951"/>
      <c r="DI103" s="951"/>
      <c r="DJ103" s="951"/>
      <c r="DK103" s="951"/>
      <c r="DL103" s="951"/>
      <c r="DM103" s="951"/>
      <c r="DN103" s="951"/>
      <c r="DO103" s="951"/>
      <c r="DP103" s="951"/>
      <c r="DQ103" s="951"/>
      <c r="DR103" s="951"/>
      <c r="DS103" s="951"/>
      <c r="DT103" s="951"/>
      <c r="DU103" s="951"/>
      <c r="DV103" s="951"/>
      <c r="DW103" s="951"/>
      <c r="DX103" s="951"/>
      <c r="DY103" s="951"/>
      <c r="DZ103" s="951"/>
      <c r="EA103" s="230"/>
    </row>
    <row r="104" spans="1:131" ht="26.25" customHeight="1">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2" t="s">
        <v>426</v>
      </c>
      <c r="BR104" s="952"/>
      <c r="BS104" s="952"/>
      <c r="BT104" s="952"/>
      <c r="BU104" s="952"/>
      <c r="BV104" s="952"/>
      <c r="BW104" s="952"/>
      <c r="BX104" s="952"/>
      <c r="BY104" s="952"/>
      <c r="BZ104" s="952"/>
      <c r="CA104" s="952"/>
      <c r="CB104" s="952"/>
      <c r="CC104" s="952"/>
      <c r="CD104" s="952"/>
      <c r="CE104" s="952"/>
      <c r="CF104" s="952"/>
      <c r="CG104" s="952"/>
      <c r="CH104" s="952"/>
      <c r="CI104" s="952"/>
      <c r="CJ104" s="952"/>
      <c r="CK104" s="952"/>
      <c r="CL104" s="952"/>
      <c r="CM104" s="952"/>
      <c r="CN104" s="952"/>
      <c r="CO104" s="952"/>
      <c r="CP104" s="952"/>
      <c r="CQ104" s="952"/>
      <c r="CR104" s="952"/>
      <c r="CS104" s="952"/>
      <c r="CT104" s="952"/>
      <c r="CU104" s="952"/>
      <c r="CV104" s="952"/>
      <c r="CW104" s="952"/>
      <c r="CX104" s="952"/>
      <c r="CY104" s="952"/>
      <c r="CZ104" s="952"/>
      <c r="DA104" s="952"/>
      <c r="DB104" s="952"/>
      <c r="DC104" s="952"/>
      <c r="DD104" s="952"/>
      <c r="DE104" s="952"/>
      <c r="DF104" s="952"/>
      <c r="DG104" s="952"/>
      <c r="DH104" s="952"/>
      <c r="DI104" s="952"/>
      <c r="DJ104" s="952"/>
      <c r="DK104" s="952"/>
      <c r="DL104" s="952"/>
      <c r="DM104" s="952"/>
      <c r="DN104" s="952"/>
      <c r="DO104" s="952"/>
      <c r="DP104" s="952"/>
      <c r="DQ104" s="952"/>
      <c r="DR104" s="952"/>
      <c r="DS104" s="952"/>
      <c r="DT104" s="952"/>
      <c r="DU104" s="952"/>
      <c r="DV104" s="952"/>
      <c r="DW104" s="952"/>
      <c r="DX104" s="952"/>
      <c r="DY104" s="952"/>
      <c r="DZ104" s="952"/>
      <c r="EA104" s="230"/>
    </row>
    <row r="105" spans="1:131" ht="11.25" customHeight="1">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c r="A107" s="249" t="s">
        <v>427</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428</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c r="A108" s="953" t="s">
        <v>429</v>
      </c>
      <c r="B108" s="954"/>
      <c r="C108" s="954"/>
      <c r="D108" s="954"/>
      <c r="E108" s="954"/>
      <c r="F108" s="954"/>
      <c r="G108" s="954"/>
      <c r="H108" s="954"/>
      <c r="I108" s="954"/>
      <c r="J108" s="954"/>
      <c r="K108" s="954"/>
      <c r="L108" s="954"/>
      <c r="M108" s="954"/>
      <c r="N108" s="954"/>
      <c r="O108" s="954"/>
      <c r="P108" s="954"/>
      <c r="Q108" s="954"/>
      <c r="R108" s="954"/>
      <c r="S108" s="954"/>
      <c r="T108" s="954"/>
      <c r="U108" s="954"/>
      <c r="V108" s="954"/>
      <c r="W108" s="954"/>
      <c r="X108" s="954"/>
      <c r="Y108" s="954"/>
      <c r="Z108" s="954"/>
      <c r="AA108" s="954"/>
      <c r="AB108" s="954"/>
      <c r="AC108" s="954"/>
      <c r="AD108" s="954"/>
      <c r="AE108" s="954"/>
      <c r="AF108" s="954"/>
      <c r="AG108" s="954"/>
      <c r="AH108" s="954"/>
      <c r="AI108" s="954"/>
      <c r="AJ108" s="954"/>
      <c r="AK108" s="954"/>
      <c r="AL108" s="954"/>
      <c r="AM108" s="954"/>
      <c r="AN108" s="954"/>
      <c r="AO108" s="954"/>
      <c r="AP108" s="954"/>
      <c r="AQ108" s="954"/>
      <c r="AR108" s="954"/>
      <c r="AS108" s="954"/>
      <c r="AT108" s="955"/>
      <c r="AU108" s="953" t="s">
        <v>430</v>
      </c>
      <c r="AV108" s="954"/>
      <c r="AW108" s="954"/>
      <c r="AX108" s="954"/>
      <c r="AY108" s="954"/>
      <c r="AZ108" s="954"/>
      <c r="BA108" s="954"/>
      <c r="BB108" s="954"/>
      <c r="BC108" s="954"/>
      <c r="BD108" s="954"/>
      <c r="BE108" s="954"/>
      <c r="BF108" s="954"/>
      <c r="BG108" s="954"/>
      <c r="BH108" s="954"/>
      <c r="BI108" s="954"/>
      <c r="BJ108" s="954"/>
      <c r="BK108" s="954"/>
      <c r="BL108" s="954"/>
      <c r="BM108" s="954"/>
      <c r="BN108" s="954"/>
      <c r="BO108" s="954"/>
      <c r="BP108" s="954"/>
      <c r="BQ108" s="954"/>
      <c r="BR108" s="954"/>
      <c r="BS108" s="954"/>
      <c r="BT108" s="954"/>
      <c r="BU108" s="954"/>
      <c r="BV108" s="954"/>
      <c r="BW108" s="954"/>
      <c r="BX108" s="954"/>
      <c r="BY108" s="954"/>
      <c r="BZ108" s="954"/>
      <c r="CA108" s="954"/>
      <c r="CB108" s="954"/>
      <c r="CC108" s="954"/>
      <c r="CD108" s="954"/>
      <c r="CE108" s="954"/>
      <c r="CF108" s="954"/>
      <c r="CG108" s="954"/>
      <c r="CH108" s="954"/>
      <c r="CI108" s="954"/>
      <c r="CJ108" s="954"/>
      <c r="CK108" s="954"/>
      <c r="CL108" s="954"/>
      <c r="CM108" s="954"/>
      <c r="CN108" s="954"/>
      <c r="CO108" s="954"/>
      <c r="CP108" s="954"/>
      <c r="CQ108" s="954"/>
      <c r="CR108" s="954"/>
      <c r="CS108" s="954"/>
      <c r="CT108" s="954"/>
      <c r="CU108" s="954"/>
      <c r="CV108" s="954"/>
      <c r="CW108" s="954"/>
      <c r="CX108" s="954"/>
      <c r="CY108" s="954"/>
      <c r="CZ108" s="954"/>
      <c r="DA108" s="954"/>
      <c r="DB108" s="954"/>
      <c r="DC108" s="954"/>
      <c r="DD108" s="954"/>
      <c r="DE108" s="954"/>
      <c r="DF108" s="954"/>
      <c r="DG108" s="954"/>
      <c r="DH108" s="954"/>
      <c r="DI108" s="954"/>
      <c r="DJ108" s="954"/>
      <c r="DK108" s="954"/>
      <c r="DL108" s="954"/>
      <c r="DM108" s="954"/>
      <c r="DN108" s="954"/>
      <c r="DO108" s="954"/>
      <c r="DP108" s="954"/>
      <c r="DQ108" s="954"/>
      <c r="DR108" s="954"/>
      <c r="DS108" s="954"/>
      <c r="DT108" s="954"/>
      <c r="DU108" s="954"/>
      <c r="DV108" s="954"/>
      <c r="DW108" s="954"/>
      <c r="DX108" s="954"/>
      <c r="DY108" s="954"/>
      <c r="DZ108" s="955"/>
    </row>
    <row r="109" spans="1:131" s="230" customFormat="1" ht="26.25" customHeight="1">
      <c r="A109" s="948" t="s">
        <v>431</v>
      </c>
      <c r="B109" s="929"/>
      <c r="C109" s="929"/>
      <c r="D109" s="929"/>
      <c r="E109" s="929"/>
      <c r="F109" s="929"/>
      <c r="G109" s="929"/>
      <c r="H109" s="929"/>
      <c r="I109" s="929"/>
      <c r="J109" s="929"/>
      <c r="K109" s="929"/>
      <c r="L109" s="929"/>
      <c r="M109" s="929"/>
      <c r="N109" s="929"/>
      <c r="O109" s="929"/>
      <c r="P109" s="929"/>
      <c r="Q109" s="929"/>
      <c r="R109" s="929"/>
      <c r="S109" s="929"/>
      <c r="T109" s="929"/>
      <c r="U109" s="929"/>
      <c r="V109" s="929"/>
      <c r="W109" s="929"/>
      <c r="X109" s="929"/>
      <c r="Y109" s="929"/>
      <c r="Z109" s="930"/>
      <c r="AA109" s="928" t="s">
        <v>432</v>
      </c>
      <c r="AB109" s="929"/>
      <c r="AC109" s="929"/>
      <c r="AD109" s="929"/>
      <c r="AE109" s="930"/>
      <c r="AF109" s="928" t="s">
        <v>433</v>
      </c>
      <c r="AG109" s="929"/>
      <c r="AH109" s="929"/>
      <c r="AI109" s="929"/>
      <c r="AJ109" s="930"/>
      <c r="AK109" s="928" t="s">
        <v>311</v>
      </c>
      <c r="AL109" s="929"/>
      <c r="AM109" s="929"/>
      <c r="AN109" s="929"/>
      <c r="AO109" s="930"/>
      <c r="AP109" s="928" t="s">
        <v>434</v>
      </c>
      <c r="AQ109" s="929"/>
      <c r="AR109" s="929"/>
      <c r="AS109" s="929"/>
      <c r="AT109" s="931"/>
      <c r="AU109" s="948" t="s">
        <v>431</v>
      </c>
      <c r="AV109" s="929"/>
      <c r="AW109" s="929"/>
      <c r="AX109" s="929"/>
      <c r="AY109" s="929"/>
      <c r="AZ109" s="929"/>
      <c r="BA109" s="929"/>
      <c r="BB109" s="929"/>
      <c r="BC109" s="929"/>
      <c r="BD109" s="929"/>
      <c r="BE109" s="929"/>
      <c r="BF109" s="929"/>
      <c r="BG109" s="929"/>
      <c r="BH109" s="929"/>
      <c r="BI109" s="929"/>
      <c r="BJ109" s="929"/>
      <c r="BK109" s="929"/>
      <c r="BL109" s="929"/>
      <c r="BM109" s="929"/>
      <c r="BN109" s="929"/>
      <c r="BO109" s="929"/>
      <c r="BP109" s="930"/>
      <c r="BQ109" s="928" t="s">
        <v>432</v>
      </c>
      <c r="BR109" s="929"/>
      <c r="BS109" s="929"/>
      <c r="BT109" s="929"/>
      <c r="BU109" s="930"/>
      <c r="BV109" s="928" t="s">
        <v>433</v>
      </c>
      <c r="BW109" s="929"/>
      <c r="BX109" s="929"/>
      <c r="BY109" s="929"/>
      <c r="BZ109" s="930"/>
      <c r="CA109" s="928" t="s">
        <v>311</v>
      </c>
      <c r="CB109" s="929"/>
      <c r="CC109" s="929"/>
      <c r="CD109" s="929"/>
      <c r="CE109" s="930"/>
      <c r="CF109" s="949" t="s">
        <v>434</v>
      </c>
      <c r="CG109" s="949"/>
      <c r="CH109" s="949"/>
      <c r="CI109" s="949"/>
      <c r="CJ109" s="949"/>
      <c r="CK109" s="928" t="s">
        <v>435</v>
      </c>
      <c r="CL109" s="929"/>
      <c r="CM109" s="929"/>
      <c r="CN109" s="929"/>
      <c r="CO109" s="929"/>
      <c r="CP109" s="929"/>
      <c r="CQ109" s="929"/>
      <c r="CR109" s="929"/>
      <c r="CS109" s="929"/>
      <c r="CT109" s="929"/>
      <c r="CU109" s="929"/>
      <c r="CV109" s="929"/>
      <c r="CW109" s="929"/>
      <c r="CX109" s="929"/>
      <c r="CY109" s="929"/>
      <c r="CZ109" s="929"/>
      <c r="DA109" s="929"/>
      <c r="DB109" s="929"/>
      <c r="DC109" s="929"/>
      <c r="DD109" s="929"/>
      <c r="DE109" s="929"/>
      <c r="DF109" s="930"/>
      <c r="DG109" s="928" t="s">
        <v>432</v>
      </c>
      <c r="DH109" s="929"/>
      <c r="DI109" s="929"/>
      <c r="DJ109" s="929"/>
      <c r="DK109" s="930"/>
      <c r="DL109" s="928" t="s">
        <v>433</v>
      </c>
      <c r="DM109" s="929"/>
      <c r="DN109" s="929"/>
      <c r="DO109" s="929"/>
      <c r="DP109" s="930"/>
      <c r="DQ109" s="928" t="s">
        <v>311</v>
      </c>
      <c r="DR109" s="929"/>
      <c r="DS109" s="929"/>
      <c r="DT109" s="929"/>
      <c r="DU109" s="930"/>
      <c r="DV109" s="928" t="s">
        <v>434</v>
      </c>
      <c r="DW109" s="929"/>
      <c r="DX109" s="929"/>
      <c r="DY109" s="929"/>
      <c r="DZ109" s="931"/>
    </row>
    <row r="110" spans="1:131" s="230" customFormat="1" ht="26.25" customHeight="1">
      <c r="A110" s="932" t="s">
        <v>436</v>
      </c>
      <c r="B110" s="933"/>
      <c r="C110" s="933"/>
      <c r="D110" s="933"/>
      <c r="E110" s="933"/>
      <c r="F110" s="933"/>
      <c r="G110" s="933"/>
      <c r="H110" s="933"/>
      <c r="I110" s="933"/>
      <c r="J110" s="933"/>
      <c r="K110" s="933"/>
      <c r="L110" s="933"/>
      <c r="M110" s="933"/>
      <c r="N110" s="933"/>
      <c r="O110" s="933"/>
      <c r="P110" s="933"/>
      <c r="Q110" s="933"/>
      <c r="R110" s="933"/>
      <c r="S110" s="933"/>
      <c r="T110" s="933"/>
      <c r="U110" s="933"/>
      <c r="V110" s="933"/>
      <c r="W110" s="933"/>
      <c r="X110" s="933"/>
      <c r="Y110" s="933"/>
      <c r="Z110" s="934"/>
      <c r="AA110" s="935">
        <v>529509</v>
      </c>
      <c r="AB110" s="936"/>
      <c r="AC110" s="936"/>
      <c r="AD110" s="936"/>
      <c r="AE110" s="937"/>
      <c r="AF110" s="938">
        <v>621678</v>
      </c>
      <c r="AG110" s="936"/>
      <c r="AH110" s="936"/>
      <c r="AI110" s="936"/>
      <c r="AJ110" s="937"/>
      <c r="AK110" s="938">
        <v>633402</v>
      </c>
      <c r="AL110" s="936"/>
      <c r="AM110" s="936"/>
      <c r="AN110" s="936"/>
      <c r="AO110" s="937"/>
      <c r="AP110" s="939">
        <v>23.9</v>
      </c>
      <c r="AQ110" s="940"/>
      <c r="AR110" s="940"/>
      <c r="AS110" s="940"/>
      <c r="AT110" s="941"/>
      <c r="AU110" s="942" t="s">
        <v>74</v>
      </c>
      <c r="AV110" s="943"/>
      <c r="AW110" s="943"/>
      <c r="AX110" s="943"/>
      <c r="AY110" s="943"/>
      <c r="AZ110" s="965" t="s">
        <v>437</v>
      </c>
      <c r="BA110" s="933"/>
      <c r="BB110" s="933"/>
      <c r="BC110" s="933"/>
      <c r="BD110" s="933"/>
      <c r="BE110" s="933"/>
      <c r="BF110" s="933"/>
      <c r="BG110" s="933"/>
      <c r="BH110" s="933"/>
      <c r="BI110" s="933"/>
      <c r="BJ110" s="933"/>
      <c r="BK110" s="933"/>
      <c r="BL110" s="933"/>
      <c r="BM110" s="933"/>
      <c r="BN110" s="933"/>
      <c r="BO110" s="933"/>
      <c r="BP110" s="934"/>
      <c r="BQ110" s="966">
        <v>6152952</v>
      </c>
      <c r="BR110" s="967"/>
      <c r="BS110" s="967"/>
      <c r="BT110" s="967"/>
      <c r="BU110" s="967"/>
      <c r="BV110" s="967">
        <v>6211080</v>
      </c>
      <c r="BW110" s="967"/>
      <c r="BX110" s="967"/>
      <c r="BY110" s="967"/>
      <c r="BZ110" s="967"/>
      <c r="CA110" s="967">
        <v>6404389</v>
      </c>
      <c r="CB110" s="967"/>
      <c r="CC110" s="967"/>
      <c r="CD110" s="967"/>
      <c r="CE110" s="967"/>
      <c r="CF110" s="980">
        <v>241.9</v>
      </c>
      <c r="CG110" s="981"/>
      <c r="CH110" s="981"/>
      <c r="CI110" s="981"/>
      <c r="CJ110" s="981"/>
      <c r="CK110" s="982" t="s">
        <v>438</v>
      </c>
      <c r="CL110" s="983"/>
      <c r="CM110" s="965" t="s">
        <v>439</v>
      </c>
      <c r="CN110" s="933"/>
      <c r="CO110" s="933"/>
      <c r="CP110" s="933"/>
      <c r="CQ110" s="933"/>
      <c r="CR110" s="933"/>
      <c r="CS110" s="933"/>
      <c r="CT110" s="933"/>
      <c r="CU110" s="933"/>
      <c r="CV110" s="933"/>
      <c r="CW110" s="933"/>
      <c r="CX110" s="933"/>
      <c r="CY110" s="933"/>
      <c r="CZ110" s="933"/>
      <c r="DA110" s="933"/>
      <c r="DB110" s="933"/>
      <c r="DC110" s="933"/>
      <c r="DD110" s="933"/>
      <c r="DE110" s="933"/>
      <c r="DF110" s="934"/>
      <c r="DG110" s="966" t="s">
        <v>130</v>
      </c>
      <c r="DH110" s="967"/>
      <c r="DI110" s="967"/>
      <c r="DJ110" s="967"/>
      <c r="DK110" s="967"/>
      <c r="DL110" s="967" t="s">
        <v>130</v>
      </c>
      <c r="DM110" s="967"/>
      <c r="DN110" s="967"/>
      <c r="DO110" s="967"/>
      <c r="DP110" s="967"/>
      <c r="DQ110" s="967" t="s">
        <v>130</v>
      </c>
      <c r="DR110" s="967"/>
      <c r="DS110" s="967"/>
      <c r="DT110" s="967"/>
      <c r="DU110" s="967"/>
      <c r="DV110" s="968" t="s">
        <v>130</v>
      </c>
      <c r="DW110" s="968"/>
      <c r="DX110" s="968"/>
      <c r="DY110" s="968"/>
      <c r="DZ110" s="969"/>
    </row>
    <row r="111" spans="1:131" s="230" customFormat="1" ht="26.25" customHeight="1">
      <c r="A111" s="970" t="s">
        <v>440</v>
      </c>
      <c r="B111" s="971"/>
      <c r="C111" s="971"/>
      <c r="D111" s="971"/>
      <c r="E111" s="971"/>
      <c r="F111" s="971"/>
      <c r="G111" s="971"/>
      <c r="H111" s="971"/>
      <c r="I111" s="971"/>
      <c r="J111" s="971"/>
      <c r="K111" s="971"/>
      <c r="L111" s="971"/>
      <c r="M111" s="971"/>
      <c r="N111" s="971"/>
      <c r="O111" s="971"/>
      <c r="P111" s="971"/>
      <c r="Q111" s="971"/>
      <c r="R111" s="971"/>
      <c r="S111" s="971"/>
      <c r="T111" s="971"/>
      <c r="U111" s="971"/>
      <c r="V111" s="971"/>
      <c r="W111" s="971"/>
      <c r="X111" s="971"/>
      <c r="Y111" s="971"/>
      <c r="Z111" s="972"/>
      <c r="AA111" s="973" t="s">
        <v>130</v>
      </c>
      <c r="AB111" s="974"/>
      <c r="AC111" s="974"/>
      <c r="AD111" s="974"/>
      <c r="AE111" s="975"/>
      <c r="AF111" s="976" t="s">
        <v>130</v>
      </c>
      <c r="AG111" s="974"/>
      <c r="AH111" s="974"/>
      <c r="AI111" s="974"/>
      <c r="AJ111" s="975"/>
      <c r="AK111" s="976" t="s">
        <v>130</v>
      </c>
      <c r="AL111" s="974"/>
      <c r="AM111" s="974"/>
      <c r="AN111" s="974"/>
      <c r="AO111" s="975"/>
      <c r="AP111" s="977" t="s">
        <v>130</v>
      </c>
      <c r="AQ111" s="978"/>
      <c r="AR111" s="978"/>
      <c r="AS111" s="978"/>
      <c r="AT111" s="979"/>
      <c r="AU111" s="944"/>
      <c r="AV111" s="945"/>
      <c r="AW111" s="945"/>
      <c r="AX111" s="945"/>
      <c r="AY111" s="945"/>
      <c r="AZ111" s="958" t="s">
        <v>441</v>
      </c>
      <c r="BA111" s="959"/>
      <c r="BB111" s="959"/>
      <c r="BC111" s="959"/>
      <c r="BD111" s="959"/>
      <c r="BE111" s="959"/>
      <c r="BF111" s="959"/>
      <c r="BG111" s="959"/>
      <c r="BH111" s="959"/>
      <c r="BI111" s="959"/>
      <c r="BJ111" s="959"/>
      <c r="BK111" s="959"/>
      <c r="BL111" s="959"/>
      <c r="BM111" s="959"/>
      <c r="BN111" s="959"/>
      <c r="BO111" s="959"/>
      <c r="BP111" s="960"/>
      <c r="BQ111" s="961" t="s">
        <v>130</v>
      </c>
      <c r="BR111" s="962"/>
      <c r="BS111" s="962"/>
      <c r="BT111" s="962"/>
      <c r="BU111" s="962"/>
      <c r="BV111" s="962" t="s">
        <v>130</v>
      </c>
      <c r="BW111" s="962"/>
      <c r="BX111" s="962"/>
      <c r="BY111" s="962"/>
      <c r="BZ111" s="962"/>
      <c r="CA111" s="962" t="s">
        <v>130</v>
      </c>
      <c r="CB111" s="962"/>
      <c r="CC111" s="962"/>
      <c r="CD111" s="962"/>
      <c r="CE111" s="962"/>
      <c r="CF111" s="956" t="s">
        <v>130</v>
      </c>
      <c r="CG111" s="957"/>
      <c r="CH111" s="957"/>
      <c r="CI111" s="957"/>
      <c r="CJ111" s="957"/>
      <c r="CK111" s="984"/>
      <c r="CL111" s="985"/>
      <c r="CM111" s="958" t="s">
        <v>442</v>
      </c>
      <c r="CN111" s="959"/>
      <c r="CO111" s="959"/>
      <c r="CP111" s="959"/>
      <c r="CQ111" s="959"/>
      <c r="CR111" s="959"/>
      <c r="CS111" s="959"/>
      <c r="CT111" s="959"/>
      <c r="CU111" s="959"/>
      <c r="CV111" s="959"/>
      <c r="CW111" s="959"/>
      <c r="CX111" s="959"/>
      <c r="CY111" s="959"/>
      <c r="CZ111" s="959"/>
      <c r="DA111" s="959"/>
      <c r="DB111" s="959"/>
      <c r="DC111" s="959"/>
      <c r="DD111" s="959"/>
      <c r="DE111" s="959"/>
      <c r="DF111" s="960"/>
      <c r="DG111" s="961" t="s">
        <v>130</v>
      </c>
      <c r="DH111" s="962"/>
      <c r="DI111" s="962"/>
      <c r="DJ111" s="962"/>
      <c r="DK111" s="962"/>
      <c r="DL111" s="962" t="s">
        <v>411</v>
      </c>
      <c r="DM111" s="962"/>
      <c r="DN111" s="962"/>
      <c r="DO111" s="962"/>
      <c r="DP111" s="962"/>
      <c r="DQ111" s="962" t="s">
        <v>130</v>
      </c>
      <c r="DR111" s="962"/>
      <c r="DS111" s="962"/>
      <c r="DT111" s="962"/>
      <c r="DU111" s="962"/>
      <c r="DV111" s="963" t="s">
        <v>130</v>
      </c>
      <c r="DW111" s="963"/>
      <c r="DX111" s="963"/>
      <c r="DY111" s="963"/>
      <c r="DZ111" s="964"/>
    </row>
    <row r="112" spans="1:131" s="230" customFormat="1" ht="26.25" customHeight="1">
      <c r="A112" s="988" t="s">
        <v>443</v>
      </c>
      <c r="B112" s="989"/>
      <c r="C112" s="959" t="s">
        <v>444</v>
      </c>
      <c r="D112" s="959"/>
      <c r="E112" s="959"/>
      <c r="F112" s="959"/>
      <c r="G112" s="959"/>
      <c r="H112" s="959"/>
      <c r="I112" s="959"/>
      <c r="J112" s="959"/>
      <c r="K112" s="959"/>
      <c r="L112" s="959"/>
      <c r="M112" s="959"/>
      <c r="N112" s="959"/>
      <c r="O112" s="959"/>
      <c r="P112" s="959"/>
      <c r="Q112" s="959"/>
      <c r="R112" s="959"/>
      <c r="S112" s="959"/>
      <c r="T112" s="959"/>
      <c r="U112" s="959"/>
      <c r="V112" s="959"/>
      <c r="W112" s="959"/>
      <c r="X112" s="959"/>
      <c r="Y112" s="959"/>
      <c r="Z112" s="960"/>
      <c r="AA112" s="994" t="s">
        <v>130</v>
      </c>
      <c r="AB112" s="995"/>
      <c r="AC112" s="995"/>
      <c r="AD112" s="995"/>
      <c r="AE112" s="996"/>
      <c r="AF112" s="997" t="s">
        <v>130</v>
      </c>
      <c r="AG112" s="995"/>
      <c r="AH112" s="995"/>
      <c r="AI112" s="995"/>
      <c r="AJ112" s="996"/>
      <c r="AK112" s="997" t="s">
        <v>130</v>
      </c>
      <c r="AL112" s="995"/>
      <c r="AM112" s="995"/>
      <c r="AN112" s="995"/>
      <c r="AO112" s="996"/>
      <c r="AP112" s="998" t="s">
        <v>130</v>
      </c>
      <c r="AQ112" s="999"/>
      <c r="AR112" s="999"/>
      <c r="AS112" s="999"/>
      <c r="AT112" s="1000"/>
      <c r="AU112" s="944"/>
      <c r="AV112" s="945"/>
      <c r="AW112" s="945"/>
      <c r="AX112" s="945"/>
      <c r="AY112" s="945"/>
      <c r="AZ112" s="958" t="s">
        <v>445</v>
      </c>
      <c r="BA112" s="959"/>
      <c r="BB112" s="959"/>
      <c r="BC112" s="959"/>
      <c r="BD112" s="959"/>
      <c r="BE112" s="959"/>
      <c r="BF112" s="959"/>
      <c r="BG112" s="959"/>
      <c r="BH112" s="959"/>
      <c r="BI112" s="959"/>
      <c r="BJ112" s="959"/>
      <c r="BK112" s="959"/>
      <c r="BL112" s="959"/>
      <c r="BM112" s="959"/>
      <c r="BN112" s="959"/>
      <c r="BO112" s="959"/>
      <c r="BP112" s="960"/>
      <c r="BQ112" s="961">
        <v>13570</v>
      </c>
      <c r="BR112" s="962"/>
      <c r="BS112" s="962"/>
      <c r="BT112" s="962"/>
      <c r="BU112" s="962"/>
      <c r="BV112" s="962">
        <v>15209</v>
      </c>
      <c r="BW112" s="962"/>
      <c r="BX112" s="962"/>
      <c r="BY112" s="962"/>
      <c r="BZ112" s="962"/>
      <c r="CA112" s="962">
        <v>19366</v>
      </c>
      <c r="CB112" s="962"/>
      <c r="CC112" s="962"/>
      <c r="CD112" s="962"/>
      <c r="CE112" s="962"/>
      <c r="CF112" s="956">
        <v>0.7</v>
      </c>
      <c r="CG112" s="957"/>
      <c r="CH112" s="957"/>
      <c r="CI112" s="957"/>
      <c r="CJ112" s="957"/>
      <c r="CK112" s="984"/>
      <c r="CL112" s="985"/>
      <c r="CM112" s="958" t="s">
        <v>446</v>
      </c>
      <c r="CN112" s="959"/>
      <c r="CO112" s="959"/>
      <c r="CP112" s="959"/>
      <c r="CQ112" s="959"/>
      <c r="CR112" s="959"/>
      <c r="CS112" s="959"/>
      <c r="CT112" s="959"/>
      <c r="CU112" s="959"/>
      <c r="CV112" s="959"/>
      <c r="CW112" s="959"/>
      <c r="CX112" s="959"/>
      <c r="CY112" s="959"/>
      <c r="CZ112" s="959"/>
      <c r="DA112" s="959"/>
      <c r="DB112" s="959"/>
      <c r="DC112" s="959"/>
      <c r="DD112" s="959"/>
      <c r="DE112" s="959"/>
      <c r="DF112" s="960"/>
      <c r="DG112" s="961" t="s">
        <v>130</v>
      </c>
      <c r="DH112" s="962"/>
      <c r="DI112" s="962"/>
      <c r="DJ112" s="962"/>
      <c r="DK112" s="962"/>
      <c r="DL112" s="962" t="s">
        <v>411</v>
      </c>
      <c r="DM112" s="962"/>
      <c r="DN112" s="962"/>
      <c r="DO112" s="962"/>
      <c r="DP112" s="962"/>
      <c r="DQ112" s="962" t="s">
        <v>130</v>
      </c>
      <c r="DR112" s="962"/>
      <c r="DS112" s="962"/>
      <c r="DT112" s="962"/>
      <c r="DU112" s="962"/>
      <c r="DV112" s="963" t="s">
        <v>130</v>
      </c>
      <c r="DW112" s="963"/>
      <c r="DX112" s="963"/>
      <c r="DY112" s="963"/>
      <c r="DZ112" s="964"/>
    </row>
    <row r="113" spans="1:130" s="230" customFormat="1" ht="26.25" customHeight="1">
      <c r="A113" s="990"/>
      <c r="B113" s="991"/>
      <c r="C113" s="959" t="s">
        <v>447</v>
      </c>
      <c r="D113" s="959"/>
      <c r="E113" s="959"/>
      <c r="F113" s="959"/>
      <c r="G113" s="959"/>
      <c r="H113" s="959"/>
      <c r="I113" s="959"/>
      <c r="J113" s="959"/>
      <c r="K113" s="959"/>
      <c r="L113" s="959"/>
      <c r="M113" s="959"/>
      <c r="N113" s="959"/>
      <c r="O113" s="959"/>
      <c r="P113" s="959"/>
      <c r="Q113" s="959"/>
      <c r="R113" s="959"/>
      <c r="S113" s="959"/>
      <c r="T113" s="959"/>
      <c r="U113" s="959"/>
      <c r="V113" s="959"/>
      <c r="W113" s="959"/>
      <c r="X113" s="959"/>
      <c r="Y113" s="959"/>
      <c r="Z113" s="960"/>
      <c r="AA113" s="973">
        <v>6878</v>
      </c>
      <c r="AB113" s="974"/>
      <c r="AC113" s="974"/>
      <c r="AD113" s="974"/>
      <c r="AE113" s="975"/>
      <c r="AF113" s="976">
        <v>5600</v>
      </c>
      <c r="AG113" s="974"/>
      <c r="AH113" s="974"/>
      <c r="AI113" s="974"/>
      <c r="AJ113" s="975"/>
      <c r="AK113" s="976">
        <v>4081</v>
      </c>
      <c r="AL113" s="974"/>
      <c r="AM113" s="974"/>
      <c r="AN113" s="974"/>
      <c r="AO113" s="975"/>
      <c r="AP113" s="977">
        <v>0.2</v>
      </c>
      <c r="AQ113" s="978"/>
      <c r="AR113" s="978"/>
      <c r="AS113" s="978"/>
      <c r="AT113" s="979"/>
      <c r="AU113" s="944"/>
      <c r="AV113" s="945"/>
      <c r="AW113" s="945"/>
      <c r="AX113" s="945"/>
      <c r="AY113" s="945"/>
      <c r="AZ113" s="958" t="s">
        <v>448</v>
      </c>
      <c r="BA113" s="959"/>
      <c r="BB113" s="959"/>
      <c r="BC113" s="959"/>
      <c r="BD113" s="959"/>
      <c r="BE113" s="959"/>
      <c r="BF113" s="959"/>
      <c r="BG113" s="959"/>
      <c r="BH113" s="959"/>
      <c r="BI113" s="959"/>
      <c r="BJ113" s="959"/>
      <c r="BK113" s="959"/>
      <c r="BL113" s="959"/>
      <c r="BM113" s="959"/>
      <c r="BN113" s="959"/>
      <c r="BO113" s="959"/>
      <c r="BP113" s="960"/>
      <c r="BQ113" s="961">
        <v>14811</v>
      </c>
      <c r="BR113" s="962"/>
      <c r="BS113" s="962"/>
      <c r="BT113" s="962"/>
      <c r="BU113" s="962"/>
      <c r="BV113" s="962">
        <v>13086</v>
      </c>
      <c r="BW113" s="962"/>
      <c r="BX113" s="962"/>
      <c r="BY113" s="962"/>
      <c r="BZ113" s="962"/>
      <c r="CA113" s="962">
        <v>11198</v>
      </c>
      <c r="CB113" s="962"/>
      <c r="CC113" s="962"/>
      <c r="CD113" s="962"/>
      <c r="CE113" s="962"/>
      <c r="CF113" s="956">
        <v>0.4</v>
      </c>
      <c r="CG113" s="957"/>
      <c r="CH113" s="957"/>
      <c r="CI113" s="957"/>
      <c r="CJ113" s="957"/>
      <c r="CK113" s="984"/>
      <c r="CL113" s="985"/>
      <c r="CM113" s="958" t="s">
        <v>449</v>
      </c>
      <c r="CN113" s="959"/>
      <c r="CO113" s="959"/>
      <c r="CP113" s="959"/>
      <c r="CQ113" s="959"/>
      <c r="CR113" s="959"/>
      <c r="CS113" s="959"/>
      <c r="CT113" s="959"/>
      <c r="CU113" s="959"/>
      <c r="CV113" s="959"/>
      <c r="CW113" s="959"/>
      <c r="CX113" s="959"/>
      <c r="CY113" s="959"/>
      <c r="CZ113" s="959"/>
      <c r="DA113" s="959"/>
      <c r="DB113" s="959"/>
      <c r="DC113" s="959"/>
      <c r="DD113" s="959"/>
      <c r="DE113" s="959"/>
      <c r="DF113" s="960"/>
      <c r="DG113" s="994" t="s">
        <v>130</v>
      </c>
      <c r="DH113" s="995"/>
      <c r="DI113" s="995"/>
      <c r="DJ113" s="995"/>
      <c r="DK113" s="996"/>
      <c r="DL113" s="997" t="s">
        <v>130</v>
      </c>
      <c r="DM113" s="995"/>
      <c r="DN113" s="995"/>
      <c r="DO113" s="995"/>
      <c r="DP113" s="996"/>
      <c r="DQ113" s="997" t="s">
        <v>130</v>
      </c>
      <c r="DR113" s="995"/>
      <c r="DS113" s="995"/>
      <c r="DT113" s="995"/>
      <c r="DU113" s="996"/>
      <c r="DV113" s="998" t="s">
        <v>130</v>
      </c>
      <c r="DW113" s="999"/>
      <c r="DX113" s="999"/>
      <c r="DY113" s="999"/>
      <c r="DZ113" s="1000"/>
    </row>
    <row r="114" spans="1:130" s="230" customFormat="1" ht="26.25" customHeight="1">
      <c r="A114" s="990"/>
      <c r="B114" s="991"/>
      <c r="C114" s="959" t="s">
        <v>450</v>
      </c>
      <c r="D114" s="959"/>
      <c r="E114" s="959"/>
      <c r="F114" s="959"/>
      <c r="G114" s="959"/>
      <c r="H114" s="959"/>
      <c r="I114" s="959"/>
      <c r="J114" s="959"/>
      <c r="K114" s="959"/>
      <c r="L114" s="959"/>
      <c r="M114" s="959"/>
      <c r="N114" s="959"/>
      <c r="O114" s="959"/>
      <c r="P114" s="959"/>
      <c r="Q114" s="959"/>
      <c r="R114" s="959"/>
      <c r="S114" s="959"/>
      <c r="T114" s="959"/>
      <c r="U114" s="959"/>
      <c r="V114" s="959"/>
      <c r="W114" s="959"/>
      <c r="X114" s="959"/>
      <c r="Y114" s="959"/>
      <c r="Z114" s="960"/>
      <c r="AA114" s="994">
        <v>1957</v>
      </c>
      <c r="AB114" s="995"/>
      <c r="AC114" s="995"/>
      <c r="AD114" s="995"/>
      <c r="AE114" s="996"/>
      <c r="AF114" s="997">
        <v>2420</v>
      </c>
      <c r="AG114" s="995"/>
      <c r="AH114" s="995"/>
      <c r="AI114" s="995"/>
      <c r="AJ114" s="996"/>
      <c r="AK114" s="997">
        <v>2508</v>
      </c>
      <c r="AL114" s="995"/>
      <c r="AM114" s="995"/>
      <c r="AN114" s="995"/>
      <c r="AO114" s="996"/>
      <c r="AP114" s="998">
        <v>0.1</v>
      </c>
      <c r="AQ114" s="999"/>
      <c r="AR114" s="999"/>
      <c r="AS114" s="999"/>
      <c r="AT114" s="1000"/>
      <c r="AU114" s="944"/>
      <c r="AV114" s="945"/>
      <c r="AW114" s="945"/>
      <c r="AX114" s="945"/>
      <c r="AY114" s="945"/>
      <c r="AZ114" s="958" t="s">
        <v>451</v>
      </c>
      <c r="BA114" s="959"/>
      <c r="BB114" s="959"/>
      <c r="BC114" s="959"/>
      <c r="BD114" s="959"/>
      <c r="BE114" s="959"/>
      <c r="BF114" s="959"/>
      <c r="BG114" s="959"/>
      <c r="BH114" s="959"/>
      <c r="BI114" s="959"/>
      <c r="BJ114" s="959"/>
      <c r="BK114" s="959"/>
      <c r="BL114" s="959"/>
      <c r="BM114" s="959"/>
      <c r="BN114" s="959"/>
      <c r="BO114" s="959"/>
      <c r="BP114" s="960"/>
      <c r="BQ114" s="961">
        <v>105885</v>
      </c>
      <c r="BR114" s="962"/>
      <c r="BS114" s="962"/>
      <c r="BT114" s="962"/>
      <c r="BU114" s="962"/>
      <c r="BV114" s="962">
        <v>45997</v>
      </c>
      <c r="BW114" s="962"/>
      <c r="BX114" s="962"/>
      <c r="BY114" s="962"/>
      <c r="BZ114" s="962"/>
      <c r="CA114" s="962">
        <v>380060</v>
      </c>
      <c r="CB114" s="962"/>
      <c r="CC114" s="962"/>
      <c r="CD114" s="962"/>
      <c r="CE114" s="962"/>
      <c r="CF114" s="956">
        <v>14.4</v>
      </c>
      <c r="CG114" s="957"/>
      <c r="CH114" s="957"/>
      <c r="CI114" s="957"/>
      <c r="CJ114" s="957"/>
      <c r="CK114" s="984"/>
      <c r="CL114" s="985"/>
      <c r="CM114" s="958" t="s">
        <v>452</v>
      </c>
      <c r="CN114" s="959"/>
      <c r="CO114" s="959"/>
      <c r="CP114" s="959"/>
      <c r="CQ114" s="959"/>
      <c r="CR114" s="959"/>
      <c r="CS114" s="959"/>
      <c r="CT114" s="959"/>
      <c r="CU114" s="959"/>
      <c r="CV114" s="959"/>
      <c r="CW114" s="959"/>
      <c r="CX114" s="959"/>
      <c r="CY114" s="959"/>
      <c r="CZ114" s="959"/>
      <c r="DA114" s="959"/>
      <c r="DB114" s="959"/>
      <c r="DC114" s="959"/>
      <c r="DD114" s="959"/>
      <c r="DE114" s="959"/>
      <c r="DF114" s="960"/>
      <c r="DG114" s="994" t="s">
        <v>130</v>
      </c>
      <c r="DH114" s="995"/>
      <c r="DI114" s="995"/>
      <c r="DJ114" s="995"/>
      <c r="DK114" s="996"/>
      <c r="DL114" s="997" t="s">
        <v>130</v>
      </c>
      <c r="DM114" s="995"/>
      <c r="DN114" s="995"/>
      <c r="DO114" s="995"/>
      <c r="DP114" s="996"/>
      <c r="DQ114" s="997" t="s">
        <v>130</v>
      </c>
      <c r="DR114" s="995"/>
      <c r="DS114" s="995"/>
      <c r="DT114" s="995"/>
      <c r="DU114" s="996"/>
      <c r="DV114" s="998" t="s">
        <v>130</v>
      </c>
      <c r="DW114" s="999"/>
      <c r="DX114" s="999"/>
      <c r="DY114" s="999"/>
      <c r="DZ114" s="1000"/>
    </row>
    <row r="115" spans="1:130" s="230" customFormat="1" ht="26.25" customHeight="1">
      <c r="A115" s="990"/>
      <c r="B115" s="991"/>
      <c r="C115" s="959" t="s">
        <v>453</v>
      </c>
      <c r="D115" s="959"/>
      <c r="E115" s="959"/>
      <c r="F115" s="959"/>
      <c r="G115" s="959"/>
      <c r="H115" s="959"/>
      <c r="I115" s="959"/>
      <c r="J115" s="959"/>
      <c r="K115" s="959"/>
      <c r="L115" s="959"/>
      <c r="M115" s="959"/>
      <c r="N115" s="959"/>
      <c r="O115" s="959"/>
      <c r="P115" s="959"/>
      <c r="Q115" s="959"/>
      <c r="R115" s="959"/>
      <c r="S115" s="959"/>
      <c r="T115" s="959"/>
      <c r="U115" s="959"/>
      <c r="V115" s="959"/>
      <c r="W115" s="959"/>
      <c r="X115" s="959"/>
      <c r="Y115" s="959"/>
      <c r="Z115" s="960"/>
      <c r="AA115" s="973">
        <v>39687</v>
      </c>
      <c r="AB115" s="974"/>
      <c r="AC115" s="974"/>
      <c r="AD115" s="974"/>
      <c r="AE115" s="975"/>
      <c r="AF115" s="976">
        <v>86190</v>
      </c>
      <c r="AG115" s="974"/>
      <c r="AH115" s="974"/>
      <c r="AI115" s="974"/>
      <c r="AJ115" s="975"/>
      <c r="AK115" s="976">
        <v>18727</v>
      </c>
      <c r="AL115" s="974"/>
      <c r="AM115" s="974"/>
      <c r="AN115" s="974"/>
      <c r="AO115" s="975"/>
      <c r="AP115" s="977">
        <v>0.7</v>
      </c>
      <c r="AQ115" s="978"/>
      <c r="AR115" s="978"/>
      <c r="AS115" s="978"/>
      <c r="AT115" s="979"/>
      <c r="AU115" s="944"/>
      <c r="AV115" s="945"/>
      <c r="AW115" s="945"/>
      <c r="AX115" s="945"/>
      <c r="AY115" s="945"/>
      <c r="AZ115" s="958" t="s">
        <v>454</v>
      </c>
      <c r="BA115" s="959"/>
      <c r="BB115" s="959"/>
      <c r="BC115" s="959"/>
      <c r="BD115" s="959"/>
      <c r="BE115" s="959"/>
      <c r="BF115" s="959"/>
      <c r="BG115" s="959"/>
      <c r="BH115" s="959"/>
      <c r="BI115" s="959"/>
      <c r="BJ115" s="959"/>
      <c r="BK115" s="959"/>
      <c r="BL115" s="959"/>
      <c r="BM115" s="959"/>
      <c r="BN115" s="959"/>
      <c r="BO115" s="959"/>
      <c r="BP115" s="960"/>
      <c r="BQ115" s="961" t="s">
        <v>130</v>
      </c>
      <c r="BR115" s="962"/>
      <c r="BS115" s="962"/>
      <c r="BT115" s="962"/>
      <c r="BU115" s="962"/>
      <c r="BV115" s="962" t="s">
        <v>130</v>
      </c>
      <c r="BW115" s="962"/>
      <c r="BX115" s="962"/>
      <c r="BY115" s="962"/>
      <c r="BZ115" s="962"/>
      <c r="CA115" s="962" t="s">
        <v>130</v>
      </c>
      <c r="CB115" s="962"/>
      <c r="CC115" s="962"/>
      <c r="CD115" s="962"/>
      <c r="CE115" s="962"/>
      <c r="CF115" s="956" t="s">
        <v>130</v>
      </c>
      <c r="CG115" s="957"/>
      <c r="CH115" s="957"/>
      <c r="CI115" s="957"/>
      <c r="CJ115" s="957"/>
      <c r="CK115" s="984"/>
      <c r="CL115" s="985"/>
      <c r="CM115" s="958" t="s">
        <v>455</v>
      </c>
      <c r="CN115" s="959"/>
      <c r="CO115" s="959"/>
      <c r="CP115" s="959"/>
      <c r="CQ115" s="959"/>
      <c r="CR115" s="959"/>
      <c r="CS115" s="959"/>
      <c r="CT115" s="959"/>
      <c r="CU115" s="959"/>
      <c r="CV115" s="959"/>
      <c r="CW115" s="959"/>
      <c r="CX115" s="959"/>
      <c r="CY115" s="959"/>
      <c r="CZ115" s="959"/>
      <c r="DA115" s="959"/>
      <c r="DB115" s="959"/>
      <c r="DC115" s="959"/>
      <c r="DD115" s="959"/>
      <c r="DE115" s="959"/>
      <c r="DF115" s="960"/>
      <c r="DG115" s="994" t="s">
        <v>411</v>
      </c>
      <c r="DH115" s="995"/>
      <c r="DI115" s="995"/>
      <c r="DJ115" s="995"/>
      <c r="DK115" s="996"/>
      <c r="DL115" s="997" t="s">
        <v>130</v>
      </c>
      <c r="DM115" s="995"/>
      <c r="DN115" s="995"/>
      <c r="DO115" s="995"/>
      <c r="DP115" s="996"/>
      <c r="DQ115" s="997" t="s">
        <v>130</v>
      </c>
      <c r="DR115" s="995"/>
      <c r="DS115" s="995"/>
      <c r="DT115" s="995"/>
      <c r="DU115" s="996"/>
      <c r="DV115" s="998" t="s">
        <v>130</v>
      </c>
      <c r="DW115" s="999"/>
      <c r="DX115" s="999"/>
      <c r="DY115" s="999"/>
      <c r="DZ115" s="1000"/>
    </row>
    <row r="116" spans="1:130" s="230" customFormat="1" ht="26.25" customHeight="1">
      <c r="A116" s="992"/>
      <c r="B116" s="993"/>
      <c r="C116" s="1001" t="s">
        <v>456</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94">
        <v>9</v>
      </c>
      <c r="AB116" s="995"/>
      <c r="AC116" s="995"/>
      <c r="AD116" s="995"/>
      <c r="AE116" s="996"/>
      <c r="AF116" s="997">
        <v>80</v>
      </c>
      <c r="AG116" s="995"/>
      <c r="AH116" s="995"/>
      <c r="AI116" s="995"/>
      <c r="AJ116" s="996"/>
      <c r="AK116" s="997">
        <v>79</v>
      </c>
      <c r="AL116" s="995"/>
      <c r="AM116" s="995"/>
      <c r="AN116" s="995"/>
      <c r="AO116" s="996"/>
      <c r="AP116" s="998">
        <v>0</v>
      </c>
      <c r="AQ116" s="999"/>
      <c r="AR116" s="999"/>
      <c r="AS116" s="999"/>
      <c r="AT116" s="1000"/>
      <c r="AU116" s="944"/>
      <c r="AV116" s="945"/>
      <c r="AW116" s="945"/>
      <c r="AX116" s="945"/>
      <c r="AY116" s="945"/>
      <c r="AZ116" s="1003" t="s">
        <v>457</v>
      </c>
      <c r="BA116" s="1004"/>
      <c r="BB116" s="1004"/>
      <c r="BC116" s="1004"/>
      <c r="BD116" s="1004"/>
      <c r="BE116" s="1004"/>
      <c r="BF116" s="1004"/>
      <c r="BG116" s="1004"/>
      <c r="BH116" s="1004"/>
      <c r="BI116" s="1004"/>
      <c r="BJ116" s="1004"/>
      <c r="BK116" s="1004"/>
      <c r="BL116" s="1004"/>
      <c r="BM116" s="1004"/>
      <c r="BN116" s="1004"/>
      <c r="BO116" s="1004"/>
      <c r="BP116" s="1005"/>
      <c r="BQ116" s="961" t="s">
        <v>130</v>
      </c>
      <c r="BR116" s="962"/>
      <c r="BS116" s="962"/>
      <c r="BT116" s="962"/>
      <c r="BU116" s="962"/>
      <c r="BV116" s="962" t="s">
        <v>130</v>
      </c>
      <c r="BW116" s="962"/>
      <c r="BX116" s="962"/>
      <c r="BY116" s="962"/>
      <c r="BZ116" s="962"/>
      <c r="CA116" s="962" t="s">
        <v>130</v>
      </c>
      <c r="CB116" s="962"/>
      <c r="CC116" s="962"/>
      <c r="CD116" s="962"/>
      <c r="CE116" s="962"/>
      <c r="CF116" s="956" t="s">
        <v>130</v>
      </c>
      <c r="CG116" s="957"/>
      <c r="CH116" s="957"/>
      <c r="CI116" s="957"/>
      <c r="CJ116" s="957"/>
      <c r="CK116" s="984"/>
      <c r="CL116" s="985"/>
      <c r="CM116" s="958" t="s">
        <v>458</v>
      </c>
      <c r="CN116" s="959"/>
      <c r="CO116" s="959"/>
      <c r="CP116" s="959"/>
      <c r="CQ116" s="959"/>
      <c r="CR116" s="959"/>
      <c r="CS116" s="959"/>
      <c r="CT116" s="959"/>
      <c r="CU116" s="959"/>
      <c r="CV116" s="959"/>
      <c r="CW116" s="959"/>
      <c r="CX116" s="959"/>
      <c r="CY116" s="959"/>
      <c r="CZ116" s="959"/>
      <c r="DA116" s="959"/>
      <c r="DB116" s="959"/>
      <c r="DC116" s="959"/>
      <c r="DD116" s="959"/>
      <c r="DE116" s="959"/>
      <c r="DF116" s="960"/>
      <c r="DG116" s="994" t="s">
        <v>130</v>
      </c>
      <c r="DH116" s="995"/>
      <c r="DI116" s="995"/>
      <c r="DJ116" s="995"/>
      <c r="DK116" s="996"/>
      <c r="DL116" s="997" t="s">
        <v>130</v>
      </c>
      <c r="DM116" s="995"/>
      <c r="DN116" s="995"/>
      <c r="DO116" s="995"/>
      <c r="DP116" s="996"/>
      <c r="DQ116" s="997" t="s">
        <v>130</v>
      </c>
      <c r="DR116" s="995"/>
      <c r="DS116" s="995"/>
      <c r="DT116" s="995"/>
      <c r="DU116" s="996"/>
      <c r="DV116" s="998" t="s">
        <v>411</v>
      </c>
      <c r="DW116" s="999"/>
      <c r="DX116" s="999"/>
      <c r="DY116" s="999"/>
      <c r="DZ116" s="1000"/>
    </row>
    <row r="117" spans="1:130" s="230" customFormat="1" ht="26.25" customHeight="1">
      <c r="A117" s="948" t="s">
        <v>192</v>
      </c>
      <c r="B117" s="929"/>
      <c r="C117" s="929"/>
      <c r="D117" s="929"/>
      <c r="E117" s="929"/>
      <c r="F117" s="929"/>
      <c r="G117" s="929"/>
      <c r="H117" s="929"/>
      <c r="I117" s="929"/>
      <c r="J117" s="929"/>
      <c r="K117" s="929"/>
      <c r="L117" s="929"/>
      <c r="M117" s="929"/>
      <c r="N117" s="929"/>
      <c r="O117" s="929"/>
      <c r="P117" s="929"/>
      <c r="Q117" s="929"/>
      <c r="R117" s="929"/>
      <c r="S117" s="929"/>
      <c r="T117" s="929"/>
      <c r="U117" s="929"/>
      <c r="V117" s="929"/>
      <c r="W117" s="929"/>
      <c r="X117" s="929"/>
      <c r="Y117" s="1013" t="s">
        <v>459</v>
      </c>
      <c r="Z117" s="930"/>
      <c r="AA117" s="1014">
        <v>578040</v>
      </c>
      <c r="AB117" s="1015"/>
      <c r="AC117" s="1015"/>
      <c r="AD117" s="1015"/>
      <c r="AE117" s="1016"/>
      <c r="AF117" s="1017">
        <v>715968</v>
      </c>
      <c r="AG117" s="1015"/>
      <c r="AH117" s="1015"/>
      <c r="AI117" s="1015"/>
      <c r="AJ117" s="1016"/>
      <c r="AK117" s="1017">
        <v>658797</v>
      </c>
      <c r="AL117" s="1015"/>
      <c r="AM117" s="1015"/>
      <c r="AN117" s="1015"/>
      <c r="AO117" s="1016"/>
      <c r="AP117" s="1018"/>
      <c r="AQ117" s="1019"/>
      <c r="AR117" s="1019"/>
      <c r="AS117" s="1019"/>
      <c r="AT117" s="1020"/>
      <c r="AU117" s="944"/>
      <c r="AV117" s="945"/>
      <c r="AW117" s="945"/>
      <c r="AX117" s="945"/>
      <c r="AY117" s="945"/>
      <c r="AZ117" s="1010" t="s">
        <v>460</v>
      </c>
      <c r="BA117" s="1011"/>
      <c r="BB117" s="1011"/>
      <c r="BC117" s="1011"/>
      <c r="BD117" s="1011"/>
      <c r="BE117" s="1011"/>
      <c r="BF117" s="1011"/>
      <c r="BG117" s="1011"/>
      <c r="BH117" s="1011"/>
      <c r="BI117" s="1011"/>
      <c r="BJ117" s="1011"/>
      <c r="BK117" s="1011"/>
      <c r="BL117" s="1011"/>
      <c r="BM117" s="1011"/>
      <c r="BN117" s="1011"/>
      <c r="BO117" s="1011"/>
      <c r="BP117" s="1012"/>
      <c r="BQ117" s="961" t="s">
        <v>130</v>
      </c>
      <c r="BR117" s="962"/>
      <c r="BS117" s="962"/>
      <c r="BT117" s="962"/>
      <c r="BU117" s="962"/>
      <c r="BV117" s="962" t="s">
        <v>130</v>
      </c>
      <c r="BW117" s="962"/>
      <c r="BX117" s="962"/>
      <c r="BY117" s="962"/>
      <c r="BZ117" s="962"/>
      <c r="CA117" s="962" t="s">
        <v>130</v>
      </c>
      <c r="CB117" s="962"/>
      <c r="CC117" s="962"/>
      <c r="CD117" s="962"/>
      <c r="CE117" s="962"/>
      <c r="CF117" s="956" t="s">
        <v>130</v>
      </c>
      <c r="CG117" s="957"/>
      <c r="CH117" s="957"/>
      <c r="CI117" s="957"/>
      <c r="CJ117" s="957"/>
      <c r="CK117" s="984"/>
      <c r="CL117" s="985"/>
      <c r="CM117" s="958" t="s">
        <v>461</v>
      </c>
      <c r="CN117" s="959"/>
      <c r="CO117" s="959"/>
      <c r="CP117" s="959"/>
      <c r="CQ117" s="959"/>
      <c r="CR117" s="959"/>
      <c r="CS117" s="959"/>
      <c r="CT117" s="959"/>
      <c r="CU117" s="959"/>
      <c r="CV117" s="959"/>
      <c r="CW117" s="959"/>
      <c r="CX117" s="959"/>
      <c r="CY117" s="959"/>
      <c r="CZ117" s="959"/>
      <c r="DA117" s="959"/>
      <c r="DB117" s="959"/>
      <c r="DC117" s="959"/>
      <c r="DD117" s="959"/>
      <c r="DE117" s="959"/>
      <c r="DF117" s="960"/>
      <c r="DG117" s="994" t="s">
        <v>130</v>
      </c>
      <c r="DH117" s="995"/>
      <c r="DI117" s="995"/>
      <c r="DJ117" s="995"/>
      <c r="DK117" s="996"/>
      <c r="DL117" s="997" t="s">
        <v>130</v>
      </c>
      <c r="DM117" s="995"/>
      <c r="DN117" s="995"/>
      <c r="DO117" s="995"/>
      <c r="DP117" s="996"/>
      <c r="DQ117" s="997" t="s">
        <v>130</v>
      </c>
      <c r="DR117" s="995"/>
      <c r="DS117" s="995"/>
      <c r="DT117" s="995"/>
      <c r="DU117" s="996"/>
      <c r="DV117" s="998" t="s">
        <v>130</v>
      </c>
      <c r="DW117" s="999"/>
      <c r="DX117" s="999"/>
      <c r="DY117" s="999"/>
      <c r="DZ117" s="1000"/>
    </row>
    <row r="118" spans="1:130" s="230" customFormat="1" ht="26.25" customHeight="1">
      <c r="A118" s="948" t="s">
        <v>435</v>
      </c>
      <c r="B118" s="929"/>
      <c r="C118" s="929"/>
      <c r="D118" s="929"/>
      <c r="E118" s="929"/>
      <c r="F118" s="929"/>
      <c r="G118" s="929"/>
      <c r="H118" s="929"/>
      <c r="I118" s="929"/>
      <c r="J118" s="929"/>
      <c r="K118" s="929"/>
      <c r="L118" s="929"/>
      <c r="M118" s="929"/>
      <c r="N118" s="929"/>
      <c r="O118" s="929"/>
      <c r="P118" s="929"/>
      <c r="Q118" s="929"/>
      <c r="R118" s="929"/>
      <c r="S118" s="929"/>
      <c r="T118" s="929"/>
      <c r="U118" s="929"/>
      <c r="V118" s="929"/>
      <c r="W118" s="929"/>
      <c r="X118" s="929"/>
      <c r="Y118" s="929"/>
      <c r="Z118" s="930"/>
      <c r="AA118" s="928" t="s">
        <v>432</v>
      </c>
      <c r="AB118" s="929"/>
      <c r="AC118" s="929"/>
      <c r="AD118" s="929"/>
      <c r="AE118" s="930"/>
      <c r="AF118" s="928" t="s">
        <v>433</v>
      </c>
      <c r="AG118" s="929"/>
      <c r="AH118" s="929"/>
      <c r="AI118" s="929"/>
      <c r="AJ118" s="930"/>
      <c r="AK118" s="928" t="s">
        <v>311</v>
      </c>
      <c r="AL118" s="929"/>
      <c r="AM118" s="929"/>
      <c r="AN118" s="929"/>
      <c r="AO118" s="930"/>
      <c r="AP118" s="1006" t="s">
        <v>434</v>
      </c>
      <c r="AQ118" s="1007"/>
      <c r="AR118" s="1007"/>
      <c r="AS118" s="1007"/>
      <c r="AT118" s="1008"/>
      <c r="AU118" s="944"/>
      <c r="AV118" s="945"/>
      <c r="AW118" s="945"/>
      <c r="AX118" s="945"/>
      <c r="AY118" s="945"/>
      <c r="AZ118" s="1009" t="s">
        <v>462</v>
      </c>
      <c r="BA118" s="1001"/>
      <c r="BB118" s="1001"/>
      <c r="BC118" s="1001"/>
      <c r="BD118" s="1001"/>
      <c r="BE118" s="1001"/>
      <c r="BF118" s="1001"/>
      <c r="BG118" s="1001"/>
      <c r="BH118" s="1001"/>
      <c r="BI118" s="1001"/>
      <c r="BJ118" s="1001"/>
      <c r="BK118" s="1001"/>
      <c r="BL118" s="1001"/>
      <c r="BM118" s="1001"/>
      <c r="BN118" s="1001"/>
      <c r="BO118" s="1001"/>
      <c r="BP118" s="1002"/>
      <c r="BQ118" s="1035" t="s">
        <v>130</v>
      </c>
      <c r="BR118" s="1036"/>
      <c r="BS118" s="1036"/>
      <c r="BT118" s="1036"/>
      <c r="BU118" s="1036"/>
      <c r="BV118" s="1036" t="s">
        <v>130</v>
      </c>
      <c r="BW118" s="1036"/>
      <c r="BX118" s="1036"/>
      <c r="BY118" s="1036"/>
      <c r="BZ118" s="1036"/>
      <c r="CA118" s="1036" t="s">
        <v>411</v>
      </c>
      <c r="CB118" s="1036"/>
      <c r="CC118" s="1036"/>
      <c r="CD118" s="1036"/>
      <c r="CE118" s="1036"/>
      <c r="CF118" s="956" t="s">
        <v>411</v>
      </c>
      <c r="CG118" s="957"/>
      <c r="CH118" s="957"/>
      <c r="CI118" s="957"/>
      <c r="CJ118" s="957"/>
      <c r="CK118" s="984"/>
      <c r="CL118" s="985"/>
      <c r="CM118" s="958" t="s">
        <v>463</v>
      </c>
      <c r="CN118" s="959"/>
      <c r="CO118" s="959"/>
      <c r="CP118" s="959"/>
      <c r="CQ118" s="959"/>
      <c r="CR118" s="959"/>
      <c r="CS118" s="959"/>
      <c r="CT118" s="959"/>
      <c r="CU118" s="959"/>
      <c r="CV118" s="959"/>
      <c r="CW118" s="959"/>
      <c r="CX118" s="959"/>
      <c r="CY118" s="959"/>
      <c r="CZ118" s="959"/>
      <c r="DA118" s="959"/>
      <c r="DB118" s="959"/>
      <c r="DC118" s="959"/>
      <c r="DD118" s="959"/>
      <c r="DE118" s="959"/>
      <c r="DF118" s="960"/>
      <c r="DG118" s="994" t="s">
        <v>130</v>
      </c>
      <c r="DH118" s="995"/>
      <c r="DI118" s="995"/>
      <c r="DJ118" s="995"/>
      <c r="DK118" s="996"/>
      <c r="DL118" s="997" t="s">
        <v>130</v>
      </c>
      <c r="DM118" s="995"/>
      <c r="DN118" s="995"/>
      <c r="DO118" s="995"/>
      <c r="DP118" s="996"/>
      <c r="DQ118" s="997" t="s">
        <v>130</v>
      </c>
      <c r="DR118" s="995"/>
      <c r="DS118" s="995"/>
      <c r="DT118" s="995"/>
      <c r="DU118" s="996"/>
      <c r="DV118" s="998" t="s">
        <v>130</v>
      </c>
      <c r="DW118" s="999"/>
      <c r="DX118" s="999"/>
      <c r="DY118" s="999"/>
      <c r="DZ118" s="1000"/>
    </row>
    <row r="119" spans="1:130" s="230" customFormat="1" ht="26.25" customHeight="1">
      <c r="A119" s="1092" t="s">
        <v>438</v>
      </c>
      <c r="B119" s="983"/>
      <c r="C119" s="965" t="s">
        <v>439</v>
      </c>
      <c r="D119" s="933"/>
      <c r="E119" s="933"/>
      <c r="F119" s="933"/>
      <c r="G119" s="933"/>
      <c r="H119" s="933"/>
      <c r="I119" s="933"/>
      <c r="J119" s="933"/>
      <c r="K119" s="933"/>
      <c r="L119" s="933"/>
      <c r="M119" s="933"/>
      <c r="N119" s="933"/>
      <c r="O119" s="933"/>
      <c r="P119" s="933"/>
      <c r="Q119" s="933"/>
      <c r="R119" s="933"/>
      <c r="S119" s="933"/>
      <c r="T119" s="933"/>
      <c r="U119" s="933"/>
      <c r="V119" s="933"/>
      <c r="W119" s="933"/>
      <c r="X119" s="933"/>
      <c r="Y119" s="933"/>
      <c r="Z119" s="934"/>
      <c r="AA119" s="935" t="s">
        <v>130</v>
      </c>
      <c r="AB119" s="936"/>
      <c r="AC119" s="936"/>
      <c r="AD119" s="936"/>
      <c r="AE119" s="937"/>
      <c r="AF119" s="938" t="s">
        <v>130</v>
      </c>
      <c r="AG119" s="936"/>
      <c r="AH119" s="936"/>
      <c r="AI119" s="936"/>
      <c r="AJ119" s="937"/>
      <c r="AK119" s="938" t="s">
        <v>130</v>
      </c>
      <c r="AL119" s="936"/>
      <c r="AM119" s="936"/>
      <c r="AN119" s="936"/>
      <c r="AO119" s="937"/>
      <c r="AP119" s="939" t="s">
        <v>130</v>
      </c>
      <c r="AQ119" s="940"/>
      <c r="AR119" s="940"/>
      <c r="AS119" s="940"/>
      <c r="AT119" s="941"/>
      <c r="AU119" s="946"/>
      <c r="AV119" s="947"/>
      <c r="AW119" s="947"/>
      <c r="AX119" s="947"/>
      <c r="AY119" s="947"/>
      <c r="AZ119" s="251" t="s">
        <v>192</v>
      </c>
      <c r="BA119" s="251"/>
      <c r="BB119" s="251"/>
      <c r="BC119" s="251"/>
      <c r="BD119" s="251"/>
      <c r="BE119" s="251"/>
      <c r="BF119" s="251"/>
      <c r="BG119" s="251"/>
      <c r="BH119" s="251"/>
      <c r="BI119" s="251"/>
      <c r="BJ119" s="251"/>
      <c r="BK119" s="251"/>
      <c r="BL119" s="251"/>
      <c r="BM119" s="251"/>
      <c r="BN119" s="251"/>
      <c r="BO119" s="1013" t="s">
        <v>464</v>
      </c>
      <c r="BP119" s="1041"/>
      <c r="BQ119" s="1035">
        <v>6287218</v>
      </c>
      <c r="BR119" s="1036"/>
      <c r="BS119" s="1036"/>
      <c r="BT119" s="1036"/>
      <c r="BU119" s="1036"/>
      <c r="BV119" s="1036">
        <v>6285372</v>
      </c>
      <c r="BW119" s="1036"/>
      <c r="BX119" s="1036"/>
      <c r="BY119" s="1036"/>
      <c r="BZ119" s="1036"/>
      <c r="CA119" s="1036">
        <v>6815013</v>
      </c>
      <c r="CB119" s="1036"/>
      <c r="CC119" s="1036"/>
      <c r="CD119" s="1036"/>
      <c r="CE119" s="1036"/>
      <c r="CF119" s="1037"/>
      <c r="CG119" s="1038"/>
      <c r="CH119" s="1038"/>
      <c r="CI119" s="1038"/>
      <c r="CJ119" s="1039"/>
      <c r="CK119" s="986"/>
      <c r="CL119" s="987"/>
      <c r="CM119" s="1009" t="s">
        <v>465</v>
      </c>
      <c r="CN119" s="1001"/>
      <c r="CO119" s="1001"/>
      <c r="CP119" s="1001"/>
      <c r="CQ119" s="1001"/>
      <c r="CR119" s="1001"/>
      <c r="CS119" s="1001"/>
      <c r="CT119" s="1001"/>
      <c r="CU119" s="1001"/>
      <c r="CV119" s="1001"/>
      <c r="CW119" s="1001"/>
      <c r="CX119" s="1001"/>
      <c r="CY119" s="1001"/>
      <c r="CZ119" s="1001"/>
      <c r="DA119" s="1001"/>
      <c r="DB119" s="1001"/>
      <c r="DC119" s="1001"/>
      <c r="DD119" s="1001"/>
      <c r="DE119" s="1001"/>
      <c r="DF119" s="1002"/>
      <c r="DG119" s="1040" t="s">
        <v>411</v>
      </c>
      <c r="DH119" s="1022"/>
      <c r="DI119" s="1022"/>
      <c r="DJ119" s="1022"/>
      <c r="DK119" s="1023"/>
      <c r="DL119" s="1021" t="s">
        <v>411</v>
      </c>
      <c r="DM119" s="1022"/>
      <c r="DN119" s="1022"/>
      <c r="DO119" s="1022"/>
      <c r="DP119" s="1023"/>
      <c r="DQ119" s="1021" t="s">
        <v>411</v>
      </c>
      <c r="DR119" s="1022"/>
      <c r="DS119" s="1022"/>
      <c r="DT119" s="1022"/>
      <c r="DU119" s="1023"/>
      <c r="DV119" s="1024" t="s">
        <v>130</v>
      </c>
      <c r="DW119" s="1025"/>
      <c r="DX119" s="1025"/>
      <c r="DY119" s="1025"/>
      <c r="DZ119" s="1026"/>
    </row>
    <row r="120" spans="1:130" s="230" customFormat="1" ht="26.25" customHeight="1">
      <c r="A120" s="1093"/>
      <c r="B120" s="985"/>
      <c r="C120" s="958" t="s">
        <v>442</v>
      </c>
      <c r="D120" s="959"/>
      <c r="E120" s="959"/>
      <c r="F120" s="959"/>
      <c r="G120" s="959"/>
      <c r="H120" s="959"/>
      <c r="I120" s="959"/>
      <c r="J120" s="959"/>
      <c r="K120" s="959"/>
      <c r="L120" s="959"/>
      <c r="M120" s="959"/>
      <c r="N120" s="959"/>
      <c r="O120" s="959"/>
      <c r="P120" s="959"/>
      <c r="Q120" s="959"/>
      <c r="R120" s="959"/>
      <c r="S120" s="959"/>
      <c r="T120" s="959"/>
      <c r="U120" s="959"/>
      <c r="V120" s="959"/>
      <c r="W120" s="959"/>
      <c r="X120" s="959"/>
      <c r="Y120" s="959"/>
      <c r="Z120" s="960"/>
      <c r="AA120" s="994" t="s">
        <v>130</v>
      </c>
      <c r="AB120" s="995"/>
      <c r="AC120" s="995"/>
      <c r="AD120" s="995"/>
      <c r="AE120" s="996"/>
      <c r="AF120" s="997" t="s">
        <v>411</v>
      </c>
      <c r="AG120" s="995"/>
      <c r="AH120" s="995"/>
      <c r="AI120" s="995"/>
      <c r="AJ120" s="996"/>
      <c r="AK120" s="997" t="s">
        <v>130</v>
      </c>
      <c r="AL120" s="995"/>
      <c r="AM120" s="995"/>
      <c r="AN120" s="995"/>
      <c r="AO120" s="996"/>
      <c r="AP120" s="998" t="s">
        <v>130</v>
      </c>
      <c r="AQ120" s="999"/>
      <c r="AR120" s="999"/>
      <c r="AS120" s="999"/>
      <c r="AT120" s="1000"/>
      <c r="AU120" s="1027" t="s">
        <v>466</v>
      </c>
      <c r="AV120" s="1028"/>
      <c r="AW120" s="1028"/>
      <c r="AX120" s="1028"/>
      <c r="AY120" s="1029"/>
      <c r="AZ120" s="965" t="s">
        <v>467</v>
      </c>
      <c r="BA120" s="933"/>
      <c r="BB120" s="933"/>
      <c r="BC120" s="933"/>
      <c r="BD120" s="933"/>
      <c r="BE120" s="933"/>
      <c r="BF120" s="933"/>
      <c r="BG120" s="933"/>
      <c r="BH120" s="933"/>
      <c r="BI120" s="933"/>
      <c r="BJ120" s="933"/>
      <c r="BK120" s="933"/>
      <c r="BL120" s="933"/>
      <c r="BM120" s="933"/>
      <c r="BN120" s="933"/>
      <c r="BO120" s="933"/>
      <c r="BP120" s="934"/>
      <c r="BQ120" s="966">
        <v>1667379</v>
      </c>
      <c r="BR120" s="967"/>
      <c r="BS120" s="967"/>
      <c r="BT120" s="967"/>
      <c r="BU120" s="967"/>
      <c r="BV120" s="967">
        <v>2112261</v>
      </c>
      <c r="BW120" s="967"/>
      <c r="BX120" s="967"/>
      <c r="BY120" s="967"/>
      <c r="BZ120" s="967"/>
      <c r="CA120" s="967">
        <v>2302465</v>
      </c>
      <c r="CB120" s="967"/>
      <c r="CC120" s="967"/>
      <c r="CD120" s="967"/>
      <c r="CE120" s="967"/>
      <c r="CF120" s="980">
        <v>87</v>
      </c>
      <c r="CG120" s="981"/>
      <c r="CH120" s="981"/>
      <c r="CI120" s="981"/>
      <c r="CJ120" s="981"/>
      <c r="CK120" s="1042" t="s">
        <v>468</v>
      </c>
      <c r="CL120" s="1043"/>
      <c r="CM120" s="1043"/>
      <c r="CN120" s="1043"/>
      <c r="CO120" s="1044"/>
      <c r="CP120" s="1050" t="s">
        <v>410</v>
      </c>
      <c r="CQ120" s="1051"/>
      <c r="CR120" s="1051"/>
      <c r="CS120" s="1051"/>
      <c r="CT120" s="1051"/>
      <c r="CU120" s="1051"/>
      <c r="CV120" s="1051"/>
      <c r="CW120" s="1051"/>
      <c r="CX120" s="1051"/>
      <c r="CY120" s="1051"/>
      <c r="CZ120" s="1051"/>
      <c r="DA120" s="1051"/>
      <c r="DB120" s="1051"/>
      <c r="DC120" s="1051"/>
      <c r="DD120" s="1051"/>
      <c r="DE120" s="1051"/>
      <c r="DF120" s="1052"/>
      <c r="DG120" s="966">
        <v>13331</v>
      </c>
      <c r="DH120" s="967"/>
      <c r="DI120" s="967"/>
      <c r="DJ120" s="967"/>
      <c r="DK120" s="967"/>
      <c r="DL120" s="967">
        <v>15103</v>
      </c>
      <c r="DM120" s="967"/>
      <c r="DN120" s="967"/>
      <c r="DO120" s="967"/>
      <c r="DP120" s="967"/>
      <c r="DQ120" s="967">
        <v>19088</v>
      </c>
      <c r="DR120" s="967"/>
      <c r="DS120" s="967"/>
      <c r="DT120" s="967"/>
      <c r="DU120" s="967"/>
      <c r="DV120" s="968">
        <v>0.7</v>
      </c>
      <c r="DW120" s="968"/>
      <c r="DX120" s="968"/>
      <c r="DY120" s="968"/>
      <c r="DZ120" s="969"/>
    </row>
    <row r="121" spans="1:130" s="230" customFormat="1" ht="26.25" customHeight="1">
      <c r="A121" s="1093"/>
      <c r="B121" s="985"/>
      <c r="C121" s="1010" t="s">
        <v>469</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94" t="s">
        <v>130</v>
      </c>
      <c r="AB121" s="995"/>
      <c r="AC121" s="995"/>
      <c r="AD121" s="995"/>
      <c r="AE121" s="996"/>
      <c r="AF121" s="997" t="s">
        <v>130</v>
      </c>
      <c r="AG121" s="995"/>
      <c r="AH121" s="995"/>
      <c r="AI121" s="995"/>
      <c r="AJ121" s="996"/>
      <c r="AK121" s="997" t="s">
        <v>130</v>
      </c>
      <c r="AL121" s="995"/>
      <c r="AM121" s="995"/>
      <c r="AN121" s="995"/>
      <c r="AO121" s="996"/>
      <c r="AP121" s="998" t="s">
        <v>130</v>
      </c>
      <c r="AQ121" s="999"/>
      <c r="AR121" s="999"/>
      <c r="AS121" s="999"/>
      <c r="AT121" s="1000"/>
      <c r="AU121" s="1030"/>
      <c r="AV121" s="1031"/>
      <c r="AW121" s="1031"/>
      <c r="AX121" s="1031"/>
      <c r="AY121" s="1032"/>
      <c r="AZ121" s="958" t="s">
        <v>470</v>
      </c>
      <c r="BA121" s="959"/>
      <c r="BB121" s="959"/>
      <c r="BC121" s="959"/>
      <c r="BD121" s="959"/>
      <c r="BE121" s="959"/>
      <c r="BF121" s="959"/>
      <c r="BG121" s="959"/>
      <c r="BH121" s="959"/>
      <c r="BI121" s="959"/>
      <c r="BJ121" s="959"/>
      <c r="BK121" s="959"/>
      <c r="BL121" s="959"/>
      <c r="BM121" s="959"/>
      <c r="BN121" s="959"/>
      <c r="BO121" s="959"/>
      <c r="BP121" s="960"/>
      <c r="BQ121" s="961">
        <v>291737</v>
      </c>
      <c r="BR121" s="962"/>
      <c r="BS121" s="962"/>
      <c r="BT121" s="962"/>
      <c r="BU121" s="962"/>
      <c r="BV121" s="962">
        <v>365527</v>
      </c>
      <c r="BW121" s="962"/>
      <c r="BX121" s="962"/>
      <c r="BY121" s="962"/>
      <c r="BZ121" s="962"/>
      <c r="CA121" s="962" t="s">
        <v>411</v>
      </c>
      <c r="CB121" s="962"/>
      <c r="CC121" s="962"/>
      <c r="CD121" s="962"/>
      <c r="CE121" s="962"/>
      <c r="CF121" s="956" t="s">
        <v>411</v>
      </c>
      <c r="CG121" s="957"/>
      <c r="CH121" s="957"/>
      <c r="CI121" s="957"/>
      <c r="CJ121" s="957"/>
      <c r="CK121" s="1045"/>
      <c r="CL121" s="1046"/>
      <c r="CM121" s="1046"/>
      <c r="CN121" s="1046"/>
      <c r="CO121" s="1047"/>
      <c r="CP121" s="1055" t="s">
        <v>471</v>
      </c>
      <c r="CQ121" s="1056"/>
      <c r="CR121" s="1056"/>
      <c r="CS121" s="1056"/>
      <c r="CT121" s="1056"/>
      <c r="CU121" s="1056"/>
      <c r="CV121" s="1056"/>
      <c r="CW121" s="1056"/>
      <c r="CX121" s="1056"/>
      <c r="CY121" s="1056"/>
      <c r="CZ121" s="1056"/>
      <c r="DA121" s="1056"/>
      <c r="DB121" s="1056"/>
      <c r="DC121" s="1056"/>
      <c r="DD121" s="1056"/>
      <c r="DE121" s="1056"/>
      <c r="DF121" s="1057"/>
      <c r="DG121" s="961">
        <v>239</v>
      </c>
      <c r="DH121" s="962"/>
      <c r="DI121" s="962"/>
      <c r="DJ121" s="962"/>
      <c r="DK121" s="962"/>
      <c r="DL121" s="962">
        <v>106</v>
      </c>
      <c r="DM121" s="962"/>
      <c r="DN121" s="962"/>
      <c r="DO121" s="962"/>
      <c r="DP121" s="962"/>
      <c r="DQ121" s="962">
        <v>278</v>
      </c>
      <c r="DR121" s="962"/>
      <c r="DS121" s="962"/>
      <c r="DT121" s="962"/>
      <c r="DU121" s="962"/>
      <c r="DV121" s="963">
        <v>0</v>
      </c>
      <c r="DW121" s="963"/>
      <c r="DX121" s="963"/>
      <c r="DY121" s="963"/>
      <c r="DZ121" s="964"/>
    </row>
    <row r="122" spans="1:130" s="230" customFormat="1" ht="26.25" customHeight="1">
      <c r="A122" s="1093"/>
      <c r="B122" s="985"/>
      <c r="C122" s="958" t="s">
        <v>452</v>
      </c>
      <c r="D122" s="959"/>
      <c r="E122" s="959"/>
      <c r="F122" s="959"/>
      <c r="G122" s="959"/>
      <c r="H122" s="959"/>
      <c r="I122" s="959"/>
      <c r="J122" s="959"/>
      <c r="K122" s="959"/>
      <c r="L122" s="959"/>
      <c r="M122" s="959"/>
      <c r="N122" s="959"/>
      <c r="O122" s="959"/>
      <c r="P122" s="959"/>
      <c r="Q122" s="959"/>
      <c r="R122" s="959"/>
      <c r="S122" s="959"/>
      <c r="T122" s="959"/>
      <c r="U122" s="959"/>
      <c r="V122" s="959"/>
      <c r="W122" s="959"/>
      <c r="X122" s="959"/>
      <c r="Y122" s="959"/>
      <c r="Z122" s="960"/>
      <c r="AA122" s="994" t="s">
        <v>130</v>
      </c>
      <c r="AB122" s="995"/>
      <c r="AC122" s="995"/>
      <c r="AD122" s="995"/>
      <c r="AE122" s="996"/>
      <c r="AF122" s="997" t="s">
        <v>130</v>
      </c>
      <c r="AG122" s="995"/>
      <c r="AH122" s="995"/>
      <c r="AI122" s="995"/>
      <c r="AJ122" s="996"/>
      <c r="AK122" s="997" t="s">
        <v>411</v>
      </c>
      <c r="AL122" s="995"/>
      <c r="AM122" s="995"/>
      <c r="AN122" s="995"/>
      <c r="AO122" s="996"/>
      <c r="AP122" s="998" t="s">
        <v>130</v>
      </c>
      <c r="AQ122" s="999"/>
      <c r="AR122" s="999"/>
      <c r="AS122" s="999"/>
      <c r="AT122" s="1000"/>
      <c r="AU122" s="1030"/>
      <c r="AV122" s="1031"/>
      <c r="AW122" s="1031"/>
      <c r="AX122" s="1031"/>
      <c r="AY122" s="1032"/>
      <c r="AZ122" s="1009" t="s">
        <v>472</v>
      </c>
      <c r="BA122" s="1001"/>
      <c r="BB122" s="1001"/>
      <c r="BC122" s="1001"/>
      <c r="BD122" s="1001"/>
      <c r="BE122" s="1001"/>
      <c r="BF122" s="1001"/>
      <c r="BG122" s="1001"/>
      <c r="BH122" s="1001"/>
      <c r="BI122" s="1001"/>
      <c r="BJ122" s="1001"/>
      <c r="BK122" s="1001"/>
      <c r="BL122" s="1001"/>
      <c r="BM122" s="1001"/>
      <c r="BN122" s="1001"/>
      <c r="BO122" s="1001"/>
      <c r="BP122" s="1002"/>
      <c r="BQ122" s="1035">
        <v>3877457</v>
      </c>
      <c r="BR122" s="1036"/>
      <c r="BS122" s="1036"/>
      <c r="BT122" s="1036"/>
      <c r="BU122" s="1036"/>
      <c r="BV122" s="1036">
        <v>3562017</v>
      </c>
      <c r="BW122" s="1036"/>
      <c r="BX122" s="1036"/>
      <c r="BY122" s="1036"/>
      <c r="BZ122" s="1036"/>
      <c r="CA122" s="1036">
        <v>3677296</v>
      </c>
      <c r="CB122" s="1036"/>
      <c r="CC122" s="1036"/>
      <c r="CD122" s="1036"/>
      <c r="CE122" s="1036"/>
      <c r="CF122" s="1053">
        <v>138.9</v>
      </c>
      <c r="CG122" s="1054"/>
      <c r="CH122" s="1054"/>
      <c r="CI122" s="1054"/>
      <c r="CJ122" s="1054"/>
      <c r="CK122" s="1045"/>
      <c r="CL122" s="1046"/>
      <c r="CM122" s="1046"/>
      <c r="CN122" s="1046"/>
      <c r="CO122" s="1047"/>
      <c r="CP122" s="1055" t="s">
        <v>473</v>
      </c>
      <c r="CQ122" s="1056"/>
      <c r="CR122" s="1056"/>
      <c r="CS122" s="1056"/>
      <c r="CT122" s="1056"/>
      <c r="CU122" s="1056"/>
      <c r="CV122" s="1056"/>
      <c r="CW122" s="1056"/>
      <c r="CX122" s="1056"/>
      <c r="CY122" s="1056"/>
      <c r="CZ122" s="1056"/>
      <c r="DA122" s="1056"/>
      <c r="DB122" s="1056"/>
      <c r="DC122" s="1056"/>
      <c r="DD122" s="1056"/>
      <c r="DE122" s="1056"/>
      <c r="DF122" s="1057"/>
      <c r="DG122" s="961" t="s">
        <v>130</v>
      </c>
      <c r="DH122" s="962"/>
      <c r="DI122" s="962"/>
      <c r="DJ122" s="962"/>
      <c r="DK122" s="962"/>
      <c r="DL122" s="962" t="s">
        <v>130</v>
      </c>
      <c r="DM122" s="962"/>
      <c r="DN122" s="962"/>
      <c r="DO122" s="962"/>
      <c r="DP122" s="962"/>
      <c r="DQ122" s="962" t="s">
        <v>130</v>
      </c>
      <c r="DR122" s="962"/>
      <c r="DS122" s="962"/>
      <c r="DT122" s="962"/>
      <c r="DU122" s="962"/>
      <c r="DV122" s="963" t="s">
        <v>130</v>
      </c>
      <c r="DW122" s="963"/>
      <c r="DX122" s="963"/>
      <c r="DY122" s="963"/>
      <c r="DZ122" s="964"/>
    </row>
    <row r="123" spans="1:130" s="230" customFormat="1" ht="26.25" customHeight="1">
      <c r="A123" s="1093"/>
      <c r="B123" s="985"/>
      <c r="C123" s="958" t="s">
        <v>458</v>
      </c>
      <c r="D123" s="959"/>
      <c r="E123" s="959"/>
      <c r="F123" s="959"/>
      <c r="G123" s="959"/>
      <c r="H123" s="959"/>
      <c r="I123" s="959"/>
      <c r="J123" s="959"/>
      <c r="K123" s="959"/>
      <c r="L123" s="959"/>
      <c r="M123" s="959"/>
      <c r="N123" s="959"/>
      <c r="O123" s="959"/>
      <c r="P123" s="959"/>
      <c r="Q123" s="959"/>
      <c r="R123" s="959"/>
      <c r="S123" s="959"/>
      <c r="T123" s="959"/>
      <c r="U123" s="959"/>
      <c r="V123" s="959"/>
      <c r="W123" s="959"/>
      <c r="X123" s="959"/>
      <c r="Y123" s="959"/>
      <c r="Z123" s="960"/>
      <c r="AA123" s="994" t="s">
        <v>130</v>
      </c>
      <c r="AB123" s="995"/>
      <c r="AC123" s="995"/>
      <c r="AD123" s="995"/>
      <c r="AE123" s="996"/>
      <c r="AF123" s="997" t="s">
        <v>130</v>
      </c>
      <c r="AG123" s="995"/>
      <c r="AH123" s="995"/>
      <c r="AI123" s="995"/>
      <c r="AJ123" s="996"/>
      <c r="AK123" s="997" t="s">
        <v>130</v>
      </c>
      <c r="AL123" s="995"/>
      <c r="AM123" s="995"/>
      <c r="AN123" s="995"/>
      <c r="AO123" s="996"/>
      <c r="AP123" s="998" t="s">
        <v>130</v>
      </c>
      <c r="AQ123" s="999"/>
      <c r="AR123" s="999"/>
      <c r="AS123" s="999"/>
      <c r="AT123" s="1000"/>
      <c r="AU123" s="1033"/>
      <c r="AV123" s="1034"/>
      <c r="AW123" s="1034"/>
      <c r="AX123" s="1034"/>
      <c r="AY123" s="1034"/>
      <c r="AZ123" s="251" t="s">
        <v>192</v>
      </c>
      <c r="BA123" s="251"/>
      <c r="BB123" s="251"/>
      <c r="BC123" s="251"/>
      <c r="BD123" s="251"/>
      <c r="BE123" s="251"/>
      <c r="BF123" s="251"/>
      <c r="BG123" s="251"/>
      <c r="BH123" s="251"/>
      <c r="BI123" s="251"/>
      <c r="BJ123" s="251"/>
      <c r="BK123" s="251"/>
      <c r="BL123" s="251"/>
      <c r="BM123" s="251"/>
      <c r="BN123" s="251"/>
      <c r="BO123" s="1013" t="s">
        <v>474</v>
      </c>
      <c r="BP123" s="1041"/>
      <c r="BQ123" s="1099">
        <v>5836573</v>
      </c>
      <c r="BR123" s="1100"/>
      <c r="BS123" s="1100"/>
      <c r="BT123" s="1100"/>
      <c r="BU123" s="1100"/>
      <c r="BV123" s="1100">
        <v>6039805</v>
      </c>
      <c r="BW123" s="1100"/>
      <c r="BX123" s="1100"/>
      <c r="BY123" s="1100"/>
      <c r="BZ123" s="1100"/>
      <c r="CA123" s="1100">
        <v>5979761</v>
      </c>
      <c r="CB123" s="1100"/>
      <c r="CC123" s="1100"/>
      <c r="CD123" s="1100"/>
      <c r="CE123" s="1100"/>
      <c r="CF123" s="1037"/>
      <c r="CG123" s="1038"/>
      <c r="CH123" s="1038"/>
      <c r="CI123" s="1038"/>
      <c r="CJ123" s="1039"/>
      <c r="CK123" s="1045"/>
      <c r="CL123" s="1046"/>
      <c r="CM123" s="1046"/>
      <c r="CN123" s="1046"/>
      <c r="CO123" s="1047"/>
      <c r="CP123" s="1055" t="s">
        <v>406</v>
      </c>
      <c r="CQ123" s="1056"/>
      <c r="CR123" s="1056"/>
      <c r="CS123" s="1056"/>
      <c r="CT123" s="1056"/>
      <c r="CU123" s="1056"/>
      <c r="CV123" s="1056"/>
      <c r="CW123" s="1056"/>
      <c r="CX123" s="1056"/>
      <c r="CY123" s="1056"/>
      <c r="CZ123" s="1056"/>
      <c r="DA123" s="1056"/>
      <c r="DB123" s="1056"/>
      <c r="DC123" s="1056"/>
      <c r="DD123" s="1056"/>
      <c r="DE123" s="1056"/>
      <c r="DF123" s="1057"/>
      <c r="DG123" s="994" t="s">
        <v>130</v>
      </c>
      <c r="DH123" s="995"/>
      <c r="DI123" s="995"/>
      <c r="DJ123" s="995"/>
      <c r="DK123" s="996"/>
      <c r="DL123" s="997" t="s">
        <v>130</v>
      </c>
      <c r="DM123" s="995"/>
      <c r="DN123" s="995"/>
      <c r="DO123" s="995"/>
      <c r="DP123" s="996"/>
      <c r="DQ123" s="997" t="s">
        <v>130</v>
      </c>
      <c r="DR123" s="995"/>
      <c r="DS123" s="995"/>
      <c r="DT123" s="995"/>
      <c r="DU123" s="996"/>
      <c r="DV123" s="998" t="s">
        <v>130</v>
      </c>
      <c r="DW123" s="999"/>
      <c r="DX123" s="999"/>
      <c r="DY123" s="999"/>
      <c r="DZ123" s="1000"/>
    </row>
    <row r="124" spans="1:130" s="230" customFormat="1" ht="26.25" customHeight="1" thickBot="1">
      <c r="A124" s="1093"/>
      <c r="B124" s="985"/>
      <c r="C124" s="958" t="s">
        <v>461</v>
      </c>
      <c r="D124" s="959"/>
      <c r="E124" s="959"/>
      <c r="F124" s="959"/>
      <c r="G124" s="959"/>
      <c r="H124" s="959"/>
      <c r="I124" s="959"/>
      <c r="J124" s="959"/>
      <c r="K124" s="959"/>
      <c r="L124" s="959"/>
      <c r="M124" s="959"/>
      <c r="N124" s="959"/>
      <c r="O124" s="959"/>
      <c r="P124" s="959"/>
      <c r="Q124" s="959"/>
      <c r="R124" s="959"/>
      <c r="S124" s="959"/>
      <c r="T124" s="959"/>
      <c r="U124" s="959"/>
      <c r="V124" s="959"/>
      <c r="W124" s="959"/>
      <c r="X124" s="959"/>
      <c r="Y124" s="959"/>
      <c r="Z124" s="960"/>
      <c r="AA124" s="994" t="s">
        <v>130</v>
      </c>
      <c r="AB124" s="995"/>
      <c r="AC124" s="995"/>
      <c r="AD124" s="995"/>
      <c r="AE124" s="996"/>
      <c r="AF124" s="997" t="s">
        <v>130</v>
      </c>
      <c r="AG124" s="995"/>
      <c r="AH124" s="995"/>
      <c r="AI124" s="995"/>
      <c r="AJ124" s="996"/>
      <c r="AK124" s="997" t="s">
        <v>130</v>
      </c>
      <c r="AL124" s="995"/>
      <c r="AM124" s="995"/>
      <c r="AN124" s="995"/>
      <c r="AO124" s="996"/>
      <c r="AP124" s="998" t="s">
        <v>130</v>
      </c>
      <c r="AQ124" s="999"/>
      <c r="AR124" s="999"/>
      <c r="AS124" s="999"/>
      <c r="AT124" s="1000"/>
      <c r="AU124" s="1095" t="s">
        <v>475</v>
      </c>
      <c r="AV124" s="1096"/>
      <c r="AW124" s="1096"/>
      <c r="AX124" s="1096"/>
      <c r="AY124" s="1096"/>
      <c r="AZ124" s="1096"/>
      <c r="BA124" s="1096"/>
      <c r="BB124" s="1096"/>
      <c r="BC124" s="1096"/>
      <c r="BD124" s="1096"/>
      <c r="BE124" s="1096"/>
      <c r="BF124" s="1096"/>
      <c r="BG124" s="1096"/>
      <c r="BH124" s="1096"/>
      <c r="BI124" s="1096"/>
      <c r="BJ124" s="1096"/>
      <c r="BK124" s="1096"/>
      <c r="BL124" s="1096"/>
      <c r="BM124" s="1096"/>
      <c r="BN124" s="1096"/>
      <c r="BO124" s="1096"/>
      <c r="BP124" s="1097"/>
      <c r="BQ124" s="1098">
        <v>18.399999999999999</v>
      </c>
      <c r="BR124" s="1063"/>
      <c r="BS124" s="1063"/>
      <c r="BT124" s="1063"/>
      <c r="BU124" s="1063"/>
      <c r="BV124" s="1063">
        <v>9.4</v>
      </c>
      <c r="BW124" s="1063"/>
      <c r="BX124" s="1063"/>
      <c r="BY124" s="1063"/>
      <c r="BZ124" s="1063"/>
      <c r="CA124" s="1063">
        <v>31.5</v>
      </c>
      <c r="CB124" s="1063"/>
      <c r="CC124" s="1063"/>
      <c r="CD124" s="1063"/>
      <c r="CE124" s="1063"/>
      <c r="CF124" s="1064"/>
      <c r="CG124" s="1065"/>
      <c r="CH124" s="1065"/>
      <c r="CI124" s="1065"/>
      <c r="CJ124" s="1066"/>
      <c r="CK124" s="1048"/>
      <c r="CL124" s="1048"/>
      <c r="CM124" s="1048"/>
      <c r="CN124" s="1048"/>
      <c r="CO124" s="1049"/>
      <c r="CP124" s="1055" t="s">
        <v>476</v>
      </c>
      <c r="CQ124" s="1056"/>
      <c r="CR124" s="1056"/>
      <c r="CS124" s="1056"/>
      <c r="CT124" s="1056"/>
      <c r="CU124" s="1056"/>
      <c r="CV124" s="1056"/>
      <c r="CW124" s="1056"/>
      <c r="CX124" s="1056"/>
      <c r="CY124" s="1056"/>
      <c r="CZ124" s="1056"/>
      <c r="DA124" s="1056"/>
      <c r="DB124" s="1056"/>
      <c r="DC124" s="1056"/>
      <c r="DD124" s="1056"/>
      <c r="DE124" s="1056"/>
      <c r="DF124" s="1057"/>
      <c r="DG124" s="1040" t="s">
        <v>130</v>
      </c>
      <c r="DH124" s="1022"/>
      <c r="DI124" s="1022"/>
      <c r="DJ124" s="1022"/>
      <c r="DK124" s="1023"/>
      <c r="DL124" s="1021" t="s">
        <v>130</v>
      </c>
      <c r="DM124" s="1022"/>
      <c r="DN124" s="1022"/>
      <c r="DO124" s="1022"/>
      <c r="DP124" s="1023"/>
      <c r="DQ124" s="1021" t="s">
        <v>130</v>
      </c>
      <c r="DR124" s="1022"/>
      <c r="DS124" s="1022"/>
      <c r="DT124" s="1022"/>
      <c r="DU124" s="1023"/>
      <c r="DV124" s="1024" t="s">
        <v>411</v>
      </c>
      <c r="DW124" s="1025"/>
      <c r="DX124" s="1025"/>
      <c r="DY124" s="1025"/>
      <c r="DZ124" s="1026"/>
    </row>
    <row r="125" spans="1:130" s="230" customFormat="1" ht="26.25" customHeight="1">
      <c r="A125" s="1093"/>
      <c r="B125" s="985"/>
      <c r="C125" s="958" t="s">
        <v>463</v>
      </c>
      <c r="D125" s="959"/>
      <c r="E125" s="959"/>
      <c r="F125" s="959"/>
      <c r="G125" s="959"/>
      <c r="H125" s="959"/>
      <c r="I125" s="959"/>
      <c r="J125" s="959"/>
      <c r="K125" s="959"/>
      <c r="L125" s="959"/>
      <c r="M125" s="959"/>
      <c r="N125" s="959"/>
      <c r="O125" s="959"/>
      <c r="P125" s="959"/>
      <c r="Q125" s="959"/>
      <c r="R125" s="959"/>
      <c r="S125" s="959"/>
      <c r="T125" s="959"/>
      <c r="U125" s="959"/>
      <c r="V125" s="959"/>
      <c r="W125" s="959"/>
      <c r="X125" s="959"/>
      <c r="Y125" s="959"/>
      <c r="Z125" s="960"/>
      <c r="AA125" s="994" t="s">
        <v>411</v>
      </c>
      <c r="AB125" s="995"/>
      <c r="AC125" s="995"/>
      <c r="AD125" s="995"/>
      <c r="AE125" s="996"/>
      <c r="AF125" s="997" t="s">
        <v>130</v>
      </c>
      <c r="AG125" s="995"/>
      <c r="AH125" s="995"/>
      <c r="AI125" s="995"/>
      <c r="AJ125" s="996"/>
      <c r="AK125" s="997" t="s">
        <v>411</v>
      </c>
      <c r="AL125" s="995"/>
      <c r="AM125" s="995"/>
      <c r="AN125" s="995"/>
      <c r="AO125" s="996"/>
      <c r="AP125" s="998" t="s">
        <v>130</v>
      </c>
      <c r="AQ125" s="999"/>
      <c r="AR125" s="999"/>
      <c r="AS125" s="999"/>
      <c r="AT125" s="1000"/>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8" t="s">
        <v>477</v>
      </c>
      <c r="CL125" s="1043"/>
      <c r="CM125" s="1043"/>
      <c r="CN125" s="1043"/>
      <c r="CO125" s="1044"/>
      <c r="CP125" s="965" t="s">
        <v>478</v>
      </c>
      <c r="CQ125" s="933"/>
      <c r="CR125" s="933"/>
      <c r="CS125" s="933"/>
      <c r="CT125" s="933"/>
      <c r="CU125" s="933"/>
      <c r="CV125" s="933"/>
      <c r="CW125" s="933"/>
      <c r="CX125" s="933"/>
      <c r="CY125" s="933"/>
      <c r="CZ125" s="933"/>
      <c r="DA125" s="933"/>
      <c r="DB125" s="933"/>
      <c r="DC125" s="933"/>
      <c r="DD125" s="933"/>
      <c r="DE125" s="933"/>
      <c r="DF125" s="934"/>
      <c r="DG125" s="966" t="s">
        <v>130</v>
      </c>
      <c r="DH125" s="967"/>
      <c r="DI125" s="967"/>
      <c r="DJ125" s="967"/>
      <c r="DK125" s="967"/>
      <c r="DL125" s="967" t="s">
        <v>130</v>
      </c>
      <c r="DM125" s="967"/>
      <c r="DN125" s="967"/>
      <c r="DO125" s="967"/>
      <c r="DP125" s="967"/>
      <c r="DQ125" s="967" t="s">
        <v>130</v>
      </c>
      <c r="DR125" s="967"/>
      <c r="DS125" s="967"/>
      <c r="DT125" s="967"/>
      <c r="DU125" s="967"/>
      <c r="DV125" s="968" t="s">
        <v>130</v>
      </c>
      <c r="DW125" s="968"/>
      <c r="DX125" s="968"/>
      <c r="DY125" s="968"/>
      <c r="DZ125" s="969"/>
    </row>
    <row r="126" spans="1:130" s="230" customFormat="1" ht="26.25" customHeight="1" thickBot="1">
      <c r="A126" s="1093"/>
      <c r="B126" s="985"/>
      <c r="C126" s="958" t="s">
        <v>465</v>
      </c>
      <c r="D126" s="959"/>
      <c r="E126" s="959"/>
      <c r="F126" s="959"/>
      <c r="G126" s="959"/>
      <c r="H126" s="959"/>
      <c r="I126" s="959"/>
      <c r="J126" s="959"/>
      <c r="K126" s="959"/>
      <c r="L126" s="959"/>
      <c r="M126" s="959"/>
      <c r="N126" s="959"/>
      <c r="O126" s="959"/>
      <c r="P126" s="959"/>
      <c r="Q126" s="959"/>
      <c r="R126" s="959"/>
      <c r="S126" s="959"/>
      <c r="T126" s="959"/>
      <c r="U126" s="959"/>
      <c r="V126" s="959"/>
      <c r="W126" s="959"/>
      <c r="X126" s="959"/>
      <c r="Y126" s="959"/>
      <c r="Z126" s="960"/>
      <c r="AA126" s="994">
        <v>39236</v>
      </c>
      <c r="AB126" s="995"/>
      <c r="AC126" s="995"/>
      <c r="AD126" s="995"/>
      <c r="AE126" s="996"/>
      <c r="AF126" s="997">
        <v>85739</v>
      </c>
      <c r="AG126" s="995"/>
      <c r="AH126" s="995"/>
      <c r="AI126" s="995"/>
      <c r="AJ126" s="996"/>
      <c r="AK126" s="997">
        <v>15740</v>
      </c>
      <c r="AL126" s="995"/>
      <c r="AM126" s="995"/>
      <c r="AN126" s="995"/>
      <c r="AO126" s="996"/>
      <c r="AP126" s="998">
        <v>0.6</v>
      </c>
      <c r="AQ126" s="999"/>
      <c r="AR126" s="999"/>
      <c r="AS126" s="999"/>
      <c r="AT126" s="1000"/>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59"/>
      <c r="CL126" s="1046"/>
      <c r="CM126" s="1046"/>
      <c r="CN126" s="1046"/>
      <c r="CO126" s="1047"/>
      <c r="CP126" s="958" t="s">
        <v>479</v>
      </c>
      <c r="CQ126" s="959"/>
      <c r="CR126" s="959"/>
      <c r="CS126" s="959"/>
      <c r="CT126" s="959"/>
      <c r="CU126" s="959"/>
      <c r="CV126" s="959"/>
      <c r="CW126" s="959"/>
      <c r="CX126" s="959"/>
      <c r="CY126" s="959"/>
      <c r="CZ126" s="959"/>
      <c r="DA126" s="959"/>
      <c r="DB126" s="959"/>
      <c r="DC126" s="959"/>
      <c r="DD126" s="959"/>
      <c r="DE126" s="959"/>
      <c r="DF126" s="960"/>
      <c r="DG126" s="961" t="s">
        <v>130</v>
      </c>
      <c r="DH126" s="962"/>
      <c r="DI126" s="962"/>
      <c r="DJ126" s="962"/>
      <c r="DK126" s="962"/>
      <c r="DL126" s="962" t="s">
        <v>130</v>
      </c>
      <c r="DM126" s="962"/>
      <c r="DN126" s="962"/>
      <c r="DO126" s="962"/>
      <c r="DP126" s="962"/>
      <c r="DQ126" s="962" t="s">
        <v>130</v>
      </c>
      <c r="DR126" s="962"/>
      <c r="DS126" s="962"/>
      <c r="DT126" s="962"/>
      <c r="DU126" s="962"/>
      <c r="DV126" s="963" t="s">
        <v>130</v>
      </c>
      <c r="DW126" s="963"/>
      <c r="DX126" s="963"/>
      <c r="DY126" s="963"/>
      <c r="DZ126" s="964"/>
    </row>
    <row r="127" spans="1:130" s="230" customFormat="1" ht="26.25" customHeight="1">
      <c r="A127" s="1094"/>
      <c r="B127" s="987"/>
      <c r="C127" s="1009" t="s">
        <v>480</v>
      </c>
      <c r="D127" s="1001"/>
      <c r="E127" s="1001"/>
      <c r="F127" s="1001"/>
      <c r="G127" s="1001"/>
      <c r="H127" s="1001"/>
      <c r="I127" s="1001"/>
      <c r="J127" s="1001"/>
      <c r="K127" s="1001"/>
      <c r="L127" s="1001"/>
      <c r="M127" s="1001"/>
      <c r="N127" s="1001"/>
      <c r="O127" s="1001"/>
      <c r="P127" s="1001"/>
      <c r="Q127" s="1001"/>
      <c r="R127" s="1001"/>
      <c r="S127" s="1001"/>
      <c r="T127" s="1001"/>
      <c r="U127" s="1001"/>
      <c r="V127" s="1001"/>
      <c r="W127" s="1001"/>
      <c r="X127" s="1001"/>
      <c r="Y127" s="1001"/>
      <c r="Z127" s="1002"/>
      <c r="AA127" s="994">
        <v>451</v>
      </c>
      <c r="AB127" s="995"/>
      <c r="AC127" s="995"/>
      <c r="AD127" s="995"/>
      <c r="AE127" s="996"/>
      <c r="AF127" s="997">
        <v>451</v>
      </c>
      <c r="AG127" s="995"/>
      <c r="AH127" s="995"/>
      <c r="AI127" s="995"/>
      <c r="AJ127" s="996"/>
      <c r="AK127" s="997">
        <v>2987</v>
      </c>
      <c r="AL127" s="995"/>
      <c r="AM127" s="995"/>
      <c r="AN127" s="995"/>
      <c r="AO127" s="996"/>
      <c r="AP127" s="998">
        <v>0.1</v>
      </c>
      <c r="AQ127" s="999"/>
      <c r="AR127" s="999"/>
      <c r="AS127" s="999"/>
      <c r="AT127" s="1000"/>
      <c r="AU127" s="232"/>
      <c r="AV127" s="232"/>
      <c r="AW127" s="232"/>
      <c r="AX127" s="1067" t="s">
        <v>481</v>
      </c>
      <c r="AY127" s="1068"/>
      <c r="AZ127" s="1068"/>
      <c r="BA127" s="1068"/>
      <c r="BB127" s="1068"/>
      <c r="BC127" s="1068"/>
      <c r="BD127" s="1068"/>
      <c r="BE127" s="1069"/>
      <c r="BF127" s="1070" t="s">
        <v>482</v>
      </c>
      <c r="BG127" s="1068"/>
      <c r="BH127" s="1068"/>
      <c r="BI127" s="1068"/>
      <c r="BJ127" s="1068"/>
      <c r="BK127" s="1068"/>
      <c r="BL127" s="1069"/>
      <c r="BM127" s="1070" t="s">
        <v>483</v>
      </c>
      <c r="BN127" s="1068"/>
      <c r="BO127" s="1068"/>
      <c r="BP127" s="1068"/>
      <c r="BQ127" s="1068"/>
      <c r="BR127" s="1068"/>
      <c r="BS127" s="1069"/>
      <c r="BT127" s="1070" t="s">
        <v>484</v>
      </c>
      <c r="BU127" s="1068"/>
      <c r="BV127" s="1068"/>
      <c r="BW127" s="1068"/>
      <c r="BX127" s="1068"/>
      <c r="BY127" s="1068"/>
      <c r="BZ127" s="1091"/>
      <c r="CA127" s="232"/>
      <c r="CB127" s="232"/>
      <c r="CC127" s="232"/>
      <c r="CD127" s="255"/>
      <c r="CE127" s="255"/>
      <c r="CF127" s="255"/>
      <c r="CG127" s="232"/>
      <c r="CH127" s="232"/>
      <c r="CI127" s="232"/>
      <c r="CJ127" s="254"/>
      <c r="CK127" s="1059"/>
      <c r="CL127" s="1046"/>
      <c r="CM127" s="1046"/>
      <c r="CN127" s="1046"/>
      <c r="CO127" s="1047"/>
      <c r="CP127" s="958" t="s">
        <v>485</v>
      </c>
      <c r="CQ127" s="959"/>
      <c r="CR127" s="959"/>
      <c r="CS127" s="959"/>
      <c r="CT127" s="959"/>
      <c r="CU127" s="959"/>
      <c r="CV127" s="959"/>
      <c r="CW127" s="959"/>
      <c r="CX127" s="959"/>
      <c r="CY127" s="959"/>
      <c r="CZ127" s="959"/>
      <c r="DA127" s="959"/>
      <c r="DB127" s="959"/>
      <c r="DC127" s="959"/>
      <c r="DD127" s="959"/>
      <c r="DE127" s="959"/>
      <c r="DF127" s="960"/>
      <c r="DG127" s="961" t="s">
        <v>130</v>
      </c>
      <c r="DH127" s="962"/>
      <c r="DI127" s="962"/>
      <c r="DJ127" s="962"/>
      <c r="DK127" s="962"/>
      <c r="DL127" s="962" t="s">
        <v>130</v>
      </c>
      <c r="DM127" s="962"/>
      <c r="DN127" s="962"/>
      <c r="DO127" s="962"/>
      <c r="DP127" s="962"/>
      <c r="DQ127" s="962" t="s">
        <v>130</v>
      </c>
      <c r="DR127" s="962"/>
      <c r="DS127" s="962"/>
      <c r="DT127" s="962"/>
      <c r="DU127" s="962"/>
      <c r="DV127" s="963" t="s">
        <v>130</v>
      </c>
      <c r="DW127" s="963"/>
      <c r="DX127" s="963"/>
      <c r="DY127" s="963"/>
      <c r="DZ127" s="964"/>
    </row>
    <row r="128" spans="1:130" s="230" customFormat="1" ht="26.25" customHeight="1" thickBot="1">
      <c r="A128" s="1077" t="s">
        <v>486</v>
      </c>
      <c r="B128" s="1078"/>
      <c r="C128" s="1078"/>
      <c r="D128" s="1078"/>
      <c r="E128" s="1078"/>
      <c r="F128" s="1078"/>
      <c r="G128" s="1078"/>
      <c r="H128" s="1078"/>
      <c r="I128" s="1078"/>
      <c r="J128" s="1078"/>
      <c r="K128" s="1078"/>
      <c r="L128" s="1078"/>
      <c r="M128" s="1078"/>
      <c r="N128" s="1078"/>
      <c r="O128" s="1078"/>
      <c r="P128" s="1078"/>
      <c r="Q128" s="1078"/>
      <c r="R128" s="1078"/>
      <c r="S128" s="1078"/>
      <c r="T128" s="1078"/>
      <c r="U128" s="1078"/>
      <c r="V128" s="1078"/>
      <c r="W128" s="1079" t="s">
        <v>487</v>
      </c>
      <c r="X128" s="1079"/>
      <c r="Y128" s="1079"/>
      <c r="Z128" s="1080"/>
      <c r="AA128" s="1081">
        <v>11760</v>
      </c>
      <c r="AB128" s="1082"/>
      <c r="AC128" s="1082"/>
      <c r="AD128" s="1082"/>
      <c r="AE128" s="1083"/>
      <c r="AF128" s="1084">
        <v>16509</v>
      </c>
      <c r="AG128" s="1082"/>
      <c r="AH128" s="1082"/>
      <c r="AI128" s="1082"/>
      <c r="AJ128" s="1083"/>
      <c r="AK128" s="1084">
        <v>4972</v>
      </c>
      <c r="AL128" s="1082"/>
      <c r="AM128" s="1082"/>
      <c r="AN128" s="1082"/>
      <c r="AO128" s="1083"/>
      <c r="AP128" s="1085"/>
      <c r="AQ128" s="1086"/>
      <c r="AR128" s="1086"/>
      <c r="AS128" s="1086"/>
      <c r="AT128" s="1087"/>
      <c r="AU128" s="232"/>
      <c r="AV128" s="232"/>
      <c r="AW128" s="232"/>
      <c r="AX128" s="932" t="s">
        <v>488</v>
      </c>
      <c r="AY128" s="933"/>
      <c r="AZ128" s="933"/>
      <c r="BA128" s="933"/>
      <c r="BB128" s="933"/>
      <c r="BC128" s="933"/>
      <c r="BD128" s="933"/>
      <c r="BE128" s="934"/>
      <c r="BF128" s="1088" t="s">
        <v>130</v>
      </c>
      <c r="BG128" s="1089"/>
      <c r="BH128" s="1089"/>
      <c r="BI128" s="1089"/>
      <c r="BJ128" s="1089"/>
      <c r="BK128" s="1089"/>
      <c r="BL128" s="1090"/>
      <c r="BM128" s="1088">
        <v>15</v>
      </c>
      <c r="BN128" s="1089"/>
      <c r="BO128" s="1089"/>
      <c r="BP128" s="1089"/>
      <c r="BQ128" s="1089"/>
      <c r="BR128" s="1089"/>
      <c r="BS128" s="1090"/>
      <c r="BT128" s="1088">
        <v>20</v>
      </c>
      <c r="BU128" s="1089"/>
      <c r="BV128" s="1089"/>
      <c r="BW128" s="1089"/>
      <c r="BX128" s="1089"/>
      <c r="BY128" s="1089"/>
      <c r="BZ128" s="1112"/>
      <c r="CA128" s="255"/>
      <c r="CB128" s="255"/>
      <c r="CC128" s="255"/>
      <c r="CD128" s="255"/>
      <c r="CE128" s="255"/>
      <c r="CF128" s="255"/>
      <c r="CG128" s="232"/>
      <c r="CH128" s="232"/>
      <c r="CI128" s="232"/>
      <c r="CJ128" s="254"/>
      <c r="CK128" s="1060"/>
      <c r="CL128" s="1061"/>
      <c r="CM128" s="1061"/>
      <c r="CN128" s="1061"/>
      <c r="CO128" s="1062"/>
      <c r="CP128" s="1071" t="s">
        <v>489</v>
      </c>
      <c r="CQ128" s="762"/>
      <c r="CR128" s="762"/>
      <c r="CS128" s="762"/>
      <c r="CT128" s="762"/>
      <c r="CU128" s="762"/>
      <c r="CV128" s="762"/>
      <c r="CW128" s="762"/>
      <c r="CX128" s="762"/>
      <c r="CY128" s="762"/>
      <c r="CZ128" s="762"/>
      <c r="DA128" s="762"/>
      <c r="DB128" s="762"/>
      <c r="DC128" s="762"/>
      <c r="DD128" s="762"/>
      <c r="DE128" s="762"/>
      <c r="DF128" s="1072"/>
      <c r="DG128" s="1073" t="s">
        <v>130</v>
      </c>
      <c r="DH128" s="1074"/>
      <c r="DI128" s="1074"/>
      <c r="DJ128" s="1074"/>
      <c r="DK128" s="1074"/>
      <c r="DL128" s="1074" t="s">
        <v>130</v>
      </c>
      <c r="DM128" s="1074"/>
      <c r="DN128" s="1074"/>
      <c r="DO128" s="1074"/>
      <c r="DP128" s="1074"/>
      <c r="DQ128" s="1074" t="s">
        <v>130</v>
      </c>
      <c r="DR128" s="1074"/>
      <c r="DS128" s="1074"/>
      <c r="DT128" s="1074"/>
      <c r="DU128" s="1074"/>
      <c r="DV128" s="1075" t="s">
        <v>130</v>
      </c>
      <c r="DW128" s="1075"/>
      <c r="DX128" s="1075"/>
      <c r="DY128" s="1075"/>
      <c r="DZ128" s="1076"/>
    </row>
    <row r="129" spans="1:131" s="230" customFormat="1" ht="26.25" customHeight="1">
      <c r="A129" s="970" t="s">
        <v>108</v>
      </c>
      <c r="B129" s="971"/>
      <c r="C129" s="971"/>
      <c r="D129" s="971"/>
      <c r="E129" s="971"/>
      <c r="F129" s="971"/>
      <c r="G129" s="971"/>
      <c r="H129" s="971"/>
      <c r="I129" s="971"/>
      <c r="J129" s="971"/>
      <c r="K129" s="971"/>
      <c r="L129" s="971"/>
      <c r="M129" s="971"/>
      <c r="N129" s="971"/>
      <c r="O129" s="971"/>
      <c r="P129" s="971"/>
      <c r="Q129" s="971"/>
      <c r="R129" s="971"/>
      <c r="S129" s="971"/>
      <c r="T129" s="971"/>
      <c r="U129" s="971"/>
      <c r="V129" s="971"/>
      <c r="W129" s="1106" t="s">
        <v>490</v>
      </c>
      <c r="X129" s="1107"/>
      <c r="Y129" s="1107"/>
      <c r="Z129" s="1108"/>
      <c r="AA129" s="994">
        <v>2798568</v>
      </c>
      <c r="AB129" s="995"/>
      <c r="AC129" s="995"/>
      <c r="AD129" s="995"/>
      <c r="AE129" s="996"/>
      <c r="AF129" s="997">
        <v>3011260</v>
      </c>
      <c r="AG129" s="995"/>
      <c r="AH129" s="995"/>
      <c r="AI129" s="995"/>
      <c r="AJ129" s="996"/>
      <c r="AK129" s="997">
        <v>3052351</v>
      </c>
      <c r="AL129" s="995"/>
      <c r="AM129" s="995"/>
      <c r="AN129" s="995"/>
      <c r="AO129" s="996"/>
      <c r="AP129" s="1109"/>
      <c r="AQ129" s="1110"/>
      <c r="AR129" s="1110"/>
      <c r="AS129" s="1110"/>
      <c r="AT129" s="1111"/>
      <c r="AU129" s="233"/>
      <c r="AV129" s="233"/>
      <c r="AW129" s="233"/>
      <c r="AX129" s="1101" t="s">
        <v>491</v>
      </c>
      <c r="AY129" s="959"/>
      <c r="AZ129" s="959"/>
      <c r="BA129" s="959"/>
      <c r="BB129" s="959"/>
      <c r="BC129" s="959"/>
      <c r="BD129" s="959"/>
      <c r="BE129" s="960"/>
      <c r="BF129" s="1102" t="s">
        <v>130</v>
      </c>
      <c r="BG129" s="1103"/>
      <c r="BH129" s="1103"/>
      <c r="BI129" s="1103"/>
      <c r="BJ129" s="1103"/>
      <c r="BK129" s="1103"/>
      <c r="BL129" s="1104"/>
      <c r="BM129" s="1102">
        <v>20</v>
      </c>
      <c r="BN129" s="1103"/>
      <c r="BO129" s="1103"/>
      <c r="BP129" s="1103"/>
      <c r="BQ129" s="1103"/>
      <c r="BR129" s="1103"/>
      <c r="BS129" s="1104"/>
      <c r="BT129" s="1102">
        <v>30</v>
      </c>
      <c r="BU129" s="1103"/>
      <c r="BV129" s="1103"/>
      <c r="BW129" s="1103"/>
      <c r="BX129" s="1103"/>
      <c r="BY129" s="1103"/>
      <c r="BZ129" s="1105"/>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c r="A130" s="970" t="s">
        <v>492</v>
      </c>
      <c r="B130" s="971"/>
      <c r="C130" s="971"/>
      <c r="D130" s="971"/>
      <c r="E130" s="971"/>
      <c r="F130" s="971"/>
      <c r="G130" s="971"/>
      <c r="H130" s="971"/>
      <c r="I130" s="971"/>
      <c r="J130" s="971"/>
      <c r="K130" s="971"/>
      <c r="L130" s="971"/>
      <c r="M130" s="971"/>
      <c r="N130" s="971"/>
      <c r="O130" s="971"/>
      <c r="P130" s="971"/>
      <c r="Q130" s="971"/>
      <c r="R130" s="971"/>
      <c r="S130" s="971"/>
      <c r="T130" s="971"/>
      <c r="U130" s="971"/>
      <c r="V130" s="971"/>
      <c r="W130" s="1106" t="s">
        <v>493</v>
      </c>
      <c r="X130" s="1107"/>
      <c r="Y130" s="1107"/>
      <c r="Z130" s="1108"/>
      <c r="AA130" s="994">
        <v>353884</v>
      </c>
      <c r="AB130" s="995"/>
      <c r="AC130" s="995"/>
      <c r="AD130" s="995"/>
      <c r="AE130" s="996"/>
      <c r="AF130" s="997">
        <v>413945</v>
      </c>
      <c r="AG130" s="995"/>
      <c r="AH130" s="995"/>
      <c r="AI130" s="995"/>
      <c r="AJ130" s="996"/>
      <c r="AK130" s="997">
        <v>404819</v>
      </c>
      <c r="AL130" s="995"/>
      <c r="AM130" s="995"/>
      <c r="AN130" s="995"/>
      <c r="AO130" s="996"/>
      <c r="AP130" s="1109"/>
      <c r="AQ130" s="1110"/>
      <c r="AR130" s="1110"/>
      <c r="AS130" s="1110"/>
      <c r="AT130" s="1111"/>
      <c r="AU130" s="233"/>
      <c r="AV130" s="233"/>
      <c r="AW130" s="233"/>
      <c r="AX130" s="1101" t="s">
        <v>494</v>
      </c>
      <c r="AY130" s="959"/>
      <c r="AZ130" s="959"/>
      <c r="BA130" s="959"/>
      <c r="BB130" s="959"/>
      <c r="BC130" s="959"/>
      <c r="BD130" s="959"/>
      <c r="BE130" s="960"/>
      <c r="BF130" s="1137">
        <v>9.6</v>
      </c>
      <c r="BG130" s="1138"/>
      <c r="BH130" s="1138"/>
      <c r="BI130" s="1138"/>
      <c r="BJ130" s="1138"/>
      <c r="BK130" s="1138"/>
      <c r="BL130" s="1139"/>
      <c r="BM130" s="1137">
        <v>25</v>
      </c>
      <c r="BN130" s="1138"/>
      <c r="BO130" s="1138"/>
      <c r="BP130" s="1138"/>
      <c r="BQ130" s="1138"/>
      <c r="BR130" s="1138"/>
      <c r="BS130" s="1139"/>
      <c r="BT130" s="1137">
        <v>35</v>
      </c>
      <c r="BU130" s="1138"/>
      <c r="BV130" s="1138"/>
      <c r="BW130" s="1138"/>
      <c r="BX130" s="1138"/>
      <c r="BY130" s="1138"/>
      <c r="BZ130" s="1140"/>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495</v>
      </c>
      <c r="X131" s="1144"/>
      <c r="Y131" s="1144"/>
      <c r="Z131" s="1145"/>
      <c r="AA131" s="1040">
        <v>2444684</v>
      </c>
      <c r="AB131" s="1022"/>
      <c r="AC131" s="1022"/>
      <c r="AD131" s="1022"/>
      <c r="AE131" s="1023"/>
      <c r="AF131" s="1021">
        <v>2597315</v>
      </c>
      <c r="AG131" s="1022"/>
      <c r="AH131" s="1022"/>
      <c r="AI131" s="1022"/>
      <c r="AJ131" s="1023"/>
      <c r="AK131" s="1021">
        <v>2647532</v>
      </c>
      <c r="AL131" s="1022"/>
      <c r="AM131" s="1022"/>
      <c r="AN131" s="1022"/>
      <c r="AO131" s="1023"/>
      <c r="AP131" s="1146"/>
      <c r="AQ131" s="1147"/>
      <c r="AR131" s="1147"/>
      <c r="AS131" s="1147"/>
      <c r="AT131" s="1148"/>
      <c r="AU131" s="233"/>
      <c r="AV131" s="233"/>
      <c r="AW131" s="233"/>
      <c r="AX131" s="1119" t="s">
        <v>496</v>
      </c>
      <c r="AY131" s="762"/>
      <c r="AZ131" s="762"/>
      <c r="BA131" s="762"/>
      <c r="BB131" s="762"/>
      <c r="BC131" s="762"/>
      <c r="BD131" s="762"/>
      <c r="BE131" s="1072"/>
      <c r="BF131" s="1120">
        <v>31.5</v>
      </c>
      <c r="BG131" s="1121"/>
      <c r="BH131" s="1121"/>
      <c r="BI131" s="1121"/>
      <c r="BJ131" s="1121"/>
      <c r="BK131" s="1121"/>
      <c r="BL131" s="1122"/>
      <c r="BM131" s="1120">
        <v>350</v>
      </c>
      <c r="BN131" s="1121"/>
      <c r="BO131" s="1121"/>
      <c r="BP131" s="1121"/>
      <c r="BQ131" s="1121"/>
      <c r="BR131" s="1121"/>
      <c r="BS131" s="1122"/>
      <c r="BT131" s="1123"/>
      <c r="BU131" s="1124"/>
      <c r="BV131" s="1124"/>
      <c r="BW131" s="1124"/>
      <c r="BX131" s="1124"/>
      <c r="BY131" s="1124"/>
      <c r="BZ131" s="1125"/>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c r="A132" s="1126" t="s">
        <v>497</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30" t="s">
        <v>498</v>
      </c>
      <c r="W132" s="1130"/>
      <c r="X132" s="1130"/>
      <c r="Y132" s="1130"/>
      <c r="Z132" s="1131"/>
      <c r="AA132" s="1132">
        <v>8.6880758409999999</v>
      </c>
      <c r="AB132" s="1133"/>
      <c r="AC132" s="1133"/>
      <c r="AD132" s="1133"/>
      <c r="AE132" s="1134"/>
      <c r="AF132" s="1135">
        <v>10.99265973</v>
      </c>
      <c r="AG132" s="1133"/>
      <c r="AH132" s="1133"/>
      <c r="AI132" s="1133"/>
      <c r="AJ132" s="1134"/>
      <c r="AK132" s="1135">
        <v>9.4052120989999999</v>
      </c>
      <c r="AL132" s="1133"/>
      <c r="AM132" s="1133"/>
      <c r="AN132" s="1133"/>
      <c r="AO132" s="1134"/>
      <c r="AP132" s="1037"/>
      <c r="AQ132" s="1038"/>
      <c r="AR132" s="1038"/>
      <c r="AS132" s="1038"/>
      <c r="AT132" s="113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c r="A133" s="1128"/>
      <c r="B133" s="1129"/>
      <c r="C133" s="1129"/>
      <c r="D133" s="1129"/>
      <c r="E133" s="1129"/>
      <c r="F133" s="1129"/>
      <c r="G133" s="1129"/>
      <c r="H133" s="1129"/>
      <c r="I133" s="1129"/>
      <c r="J133" s="1129"/>
      <c r="K133" s="1129"/>
      <c r="L133" s="1129"/>
      <c r="M133" s="1129"/>
      <c r="N133" s="1129"/>
      <c r="O133" s="1129"/>
      <c r="P133" s="1129"/>
      <c r="Q133" s="1129"/>
      <c r="R133" s="1129"/>
      <c r="S133" s="1129"/>
      <c r="T133" s="1129"/>
      <c r="U133" s="1129"/>
      <c r="V133" s="1113" t="s">
        <v>499</v>
      </c>
      <c r="W133" s="1113"/>
      <c r="X133" s="1113"/>
      <c r="Y133" s="1113"/>
      <c r="Z133" s="1114"/>
      <c r="AA133" s="1115">
        <v>11.3</v>
      </c>
      <c r="AB133" s="1116"/>
      <c r="AC133" s="1116"/>
      <c r="AD133" s="1116"/>
      <c r="AE133" s="1117"/>
      <c r="AF133" s="1115">
        <v>9.1</v>
      </c>
      <c r="AG133" s="1116"/>
      <c r="AH133" s="1116"/>
      <c r="AI133" s="1116"/>
      <c r="AJ133" s="1117"/>
      <c r="AK133" s="1115">
        <v>9.6</v>
      </c>
      <c r="AL133" s="1116"/>
      <c r="AM133" s="1116"/>
      <c r="AN133" s="1116"/>
      <c r="AO133" s="1117"/>
      <c r="AP133" s="1064"/>
      <c r="AQ133" s="1065"/>
      <c r="AR133" s="1065"/>
      <c r="AS133" s="1065"/>
      <c r="AT133" s="111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 hidden="1">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0GNRuKQnDwAoBCmaCaJDoKwxDDcDKUqrb51d9mVlhgH3Xms87J7UhiUYhHRBFjo5WnsSgTdXvfr+yhlqEpJOTw==" saltValue="joACiXvA56s0AtIVdmAhf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7"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265625" style="260" customWidth="1"/>
    <col min="121" max="121" width="0" style="259" hidden="1" customWidth="1"/>
    <col min="122" max="16384" width="9" style="259" hidden="1"/>
  </cols>
  <sheetData>
    <row r="1" spans="1:120" ht="13">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
    <row r="3" spans="1:120" ht="13"/>
    <row r="4" spans="1:120" ht="13"/>
    <row r="5" spans="1:120" ht="13"/>
    <row r="6" spans="1:120" ht="13"/>
    <row r="7" spans="1:120" ht="13"/>
    <row r="8" spans="1:120" ht="13"/>
    <row r="9" spans="1:120" ht="13"/>
    <row r="10" spans="1:120" ht="13"/>
    <row r="11" spans="1:120" ht="13"/>
    <row r="12" spans="1:120" ht="13"/>
    <row r="13" spans="1:120" ht="13"/>
    <row r="14" spans="1:120" ht="13"/>
    <row r="15" spans="1:120" ht="13"/>
    <row r="16" spans="1:120" ht="13">
      <c r="DP16" s="259"/>
    </row>
    <row r="17" spans="119:120" ht="13">
      <c r="DP17" s="259"/>
    </row>
    <row r="18" spans="119:120" ht="13"/>
    <row r="19" spans="119:120" ht="13"/>
    <row r="20" spans="119:120" ht="13">
      <c r="DO20" s="259"/>
      <c r="DP20" s="259"/>
    </row>
    <row r="21" spans="119:120" ht="13">
      <c r="DP21" s="259"/>
    </row>
    <row r="22" spans="119:120" ht="13"/>
    <row r="23" spans="119:120" ht="13">
      <c r="DO23" s="259"/>
      <c r="DP23" s="259"/>
    </row>
    <row r="24" spans="119:120" ht="13">
      <c r="DP24" s="259"/>
    </row>
    <row r="25" spans="119:120" ht="13">
      <c r="DP25" s="259"/>
    </row>
    <row r="26" spans="119:120" ht="13">
      <c r="DO26" s="259"/>
      <c r="DP26" s="259"/>
    </row>
    <row r="27" spans="119:120" ht="13"/>
    <row r="28" spans="119:120" ht="13">
      <c r="DO28" s="259"/>
      <c r="DP28" s="259"/>
    </row>
    <row r="29" spans="119:120" ht="13">
      <c r="DP29" s="259"/>
    </row>
    <row r="30" spans="119:120" ht="13"/>
    <row r="31" spans="119:120" ht="13">
      <c r="DO31" s="259"/>
      <c r="DP31" s="259"/>
    </row>
    <row r="32" spans="119:120" ht="13"/>
    <row r="33" spans="98:120" ht="13">
      <c r="DO33" s="259"/>
      <c r="DP33" s="259"/>
    </row>
    <row r="34" spans="98:120" ht="13">
      <c r="DM34" s="259"/>
    </row>
    <row r="35" spans="98:120" ht="13">
      <c r="CT35" s="259"/>
      <c r="CU35" s="259"/>
      <c r="CV35" s="259"/>
      <c r="CY35" s="259"/>
      <c r="CZ35" s="259"/>
      <c r="DA35" s="259"/>
      <c r="DD35" s="259"/>
      <c r="DE35" s="259"/>
      <c r="DF35" s="259"/>
      <c r="DI35" s="259"/>
      <c r="DJ35" s="259"/>
      <c r="DK35" s="259"/>
      <c r="DM35" s="259"/>
      <c r="DN35" s="259"/>
      <c r="DO35" s="259"/>
      <c r="DP35" s="259"/>
    </row>
    <row r="36" spans="98:120" ht="13"/>
    <row r="37" spans="98:120" ht="13">
      <c r="CW37" s="259"/>
      <c r="DB37" s="259"/>
      <c r="DG37" s="259"/>
      <c r="DL37" s="259"/>
      <c r="DP37" s="259"/>
    </row>
    <row r="38" spans="98:120" ht="13">
      <c r="CT38" s="259"/>
      <c r="CU38" s="259"/>
      <c r="CV38" s="259"/>
      <c r="CW38" s="259"/>
      <c r="CY38" s="259"/>
      <c r="CZ38" s="259"/>
      <c r="DA38" s="259"/>
      <c r="DB38" s="259"/>
      <c r="DD38" s="259"/>
      <c r="DE38" s="259"/>
      <c r="DF38" s="259"/>
      <c r="DG38" s="259"/>
      <c r="DI38" s="259"/>
      <c r="DJ38" s="259"/>
      <c r="DK38" s="259"/>
      <c r="DL38" s="259"/>
      <c r="DN38" s="259"/>
      <c r="DO38" s="259"/>
      <c r="DP38" s="259"/>
    </row>
    <row r="39" spans="98:120" ht="13"/>
    <row r="40" spans="98:120" ht="13"/>
    <row r="41" spans="98:120" ht="13"/>
    <row r="42" spans="98:120" ht="13"/>
    <row r="43" spans="98:120" ht="13"/>
    <row r="44" spans="98:120" ht="13"/>
    <row r="45" spans="98:120" ht="13"/>
    <row r="46" spans="98:120" ht="13"/>
    <row r="47" spans="98:120" ht="13"/>
    <row r="48" spans="98:120" ht="13"/>
    <row r="49" spans="22:120" ht="13">
      <c r="DN49" s="259"/>
      <c r="DO49" s="259"/>
      <c r="DP49" s="259"/>
    </row>
    <row r="50" spans="22:120" ht="13"/>
    <row r="51" spans="22:120" ht="13"/>
    <row r="52" spans="22:120" ht="13"/>
    <row r="53" spans="22:120" ht="13"/>
    <row r="54" spans="22:120" ht="13"/>
    <row r="55" spans="22:120" ht="13"/>
    <row r="56" spans="22:120" ht="13"/>
    <row r="57" spans="22:120" ht="13"/>
    <row r="58" spans="22:120" ht="13"/>
    <row r="59" spans="22:120" ht="13"/>
    <row r="60" spans="22:120" ht="13"/>
    <row r="61" spans="22:120" ht="13"/>
    <row r="62" spans="22:120" ht="13"/>
    <row r="63" spans="22:120" ht="13">
      <c r="W63" s="259"/>
      <c r="CS63" s="259"/>
      <c r="CX63" s="259"/>
      <c r="DC63" s="259"/>
      <c r="DH63" s="259"/>
    </row>
    <row r="64" spans="22:120" ht="13">
      <c r="V64" s="259"/>
    </row>
    <row r="65" spans="15:120" ht="13">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
      <c r="Q66" s="259"/>
      <c r="S66" s="259"/>
      <c r="U66" s="259"/>
      <c r="DM66" s="259"/>
    </row>
    <row r="67" spans="15:120" ht="13">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
    <row r="69" spans="15:120" ht="13"/>
    <row r="70" spans="15:120" ht="13"/>
    <row r="71" spans="15:120" ht="13"/>
    <row r="72" spans="15:120" ht="13">
      <c r="DP72" s="259"/>
    </row>
    <row r="73" spans="15:120" ht="13">
      <c r="DP73" s="259"/>
    </row>
    <row r="74" spans="15:120" ht="13"/>
    <row r="75" spans="15:120" ht="13"/>
    <row r="76" spans="15:120" ht="13"/>
    <row r="77" spans="15:120" ht="13"/>
    <row r="78" spans="15:120" ht="13"/>
    <row r="79" spans="15:120" ht="13"/>
    <row r="80" spans="15:120" ht="13"/>
    <row r="81" spans="97:112" ht="13"/>
    <row r="82" spans="97:112" ht="13"/>
    <row r="83" spans="97:112" ht="13"/>
    <row r="84" spans="97:112" ht="13"/>
    <row r="85" spans="97:112" ht="13"/>
    <row r="86" spans="97:112" ht="13"/>
    <row r="87" spans="97:112" ht="13"/>
    <row r="88" spans="97:112" ht="13"/>
    <row r="89" spans="97:112" ht="13"/>
    <row r="90" spans="97:112" ht="13"/>
    <row r="91" spans="97:112" ht="13"/>
    <row r="92" spans="97:112" ht="13"/>
    <row r="93" spans="97:112" ht="13"/>
    <row r="94" spans="97:112" ht="13"/>
    <row r="95" spans="97:112" ht="13"/>
    <row r="96" spans="97:112" ht="13">
      <c r="CS96" s="259"/>
      <c r="CX96" s="259"/>
      <c r="DC96" s="259"/>
      <c r="DH96" s="259"/>
    </row>
    <row r="97" spans="24:120" ht="13">
      <c r="CS97" s="259"/>
      <c r="CX97" s="259"/>
      <c r="DC97" s="259"/>
      <c r="DH97" s="259"/>
      <c r="DP97" s="260" t="s">
        <v>500</v>
      </c>
    </row>
    <row r="98" spans="24:120" ht="13" hidden="1">
      <c r="CS98" s="259"/>
      <c r="CX98" s="259"/>
      <c r="DC98" s="259"/>
      <c r="DH98" s="259"/>
    </row>
    <row r="99" spans="24:120" ht="13" hidden="1">
      <c r="CS99" s="259"/>
      <c r="CX99" s="259"/>
      <c r="DC99" s="259"/>
      <c r="DH99" s="259"/>
    </row>
    <row r="101" spans="24:120" ht="12" hidden="1" customHeight="1">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c r="CU102" s="259"/>
      <c r="CZ102" s="259"/>
      <c r="DE102" s="259"/>
      <c r="DJ102" s="259"/>
      <c r="DM102" s="259"/>
    </row>
    <row r="103" spans="24:120" ht="13" hidden="1">
      <c r="CT103" s="259"/>
      <c r="CV103" s="259"/>
      <c r="CW103" s="259"/>
      <c r="CY103" s="259"/>
      <c r="DA103" s="259"/>
      <c r="DB103" s="259"/>
      <c r="DD103" s="259"/>
      <c r="DF103" s="259"/>
      <c r="DG103" s="259"/>
      <c r="DI103" s="259"/>
      <c r="DK103" s="259"/>
      <c r="DL103" s="259"/>
      <c r="DM103" s="259"/>
      <c r="DN103" s="259"/>
      <c r="DO103" s="259"/>
      <c r="DP103" s="259"/>
    </row>
    <row r="104" spans="24:120" ht="13" hidden="1">
      <c r="CV104" s="259"/>
      <c r="CW104" s="259"/>
      <c r="DA104" s="259"/>
      <c r="DB104" s="259"/>
      <c r="DF104" s="259"/>
      <c r="DG104" s="259"/>
      <c r="DK104" s="259"/>
      <c r="DL104" s="259"/>
      <c r="DN104" s="259"/>
      <c r="DO104" s="259"/>
      <c r="DP104" s="259"/>
    </row>
    <row r="105" spans="24:120" ht="12.75" hidden="1" customHeight="1"/>
  </sheetData>
  <sheetProtection algorithmName="SHA-512" hashValue="29a4ler8kWAXYtUfkDP6+xyynCRWzPQk90MKf3OKsofY8FR2d+hv2HjNB5xoULar8B83+hxs71WxfHwXdFyuDg==" saltValue="kHGk85+EsjOP6wpQ5F5gE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cols>
    <col min="1" max="116" width="2.6328125" style="260" customWidth="1"/>
    <col min="117" max="16384" width="9" style="259" hidden="1"/>
  </cols>
  <sheetData>
    <row r="1" spans="2:116" ht="13">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
    <row r="3" spans="2:116" ht="13"/>
    <row r="4" spans="2:116" ht="13">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
    <row r="7" spans="2:116" ht="13"/>
    <row r="8" spans="2:116" ht="13"/>
    <row r="9" spans="2:116" ht="13"/>
    <row r="10" spans="2:116" ht="13"/>
    <row r="11" spans="2:116" ht="13"/>
    <row r="12" spans="2:116" ht="13"/>
    <row r="13" spans="2:116" ht="13"/>
    <row r="14" spans="2:116" ht="13"/>
    <row r="15" spans="2:116" ht="13"/>
    <row r="16" spans="2:116" ht="13"/>
    <row r="17" spans="9:116" ht="13"/>
    <row r="18" spans="9:116" ht="13">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
    <row r="20" spans="9:116" ht="13"/>
    <row r="21" spans="9:116" ht="13">
      <c r="DL21" s="259"/>
    </row>
    <row r="22" spans="9:116" ht="13">
      <c r="DI22" s="259"/>
      <c r="DJ22" s="259"/>
      <c r="DK22" s="259"/>
      <c r="DL22" s="259"/>
    </row>
    <row r="23" spans="9:116" ht="13">
      <c r="CY23" s="259"/>
      <c r="CZ23" s="259"/>
      <c r="DA23" s="259"/>
      <c r="DB23" s="259"/>
      <c r="DC23" s="259"/>
      <c r="DD23" s="259"/>
      <c r="DE23" s="259"/>
      <c r="DF23" s="259"/>
      <c r="DG23" s="259"/>
      <c r="DH23" s="259"/>
      <c r="DI23" s="259"/>
      <c r="DJ23" s="259"/>
      <c r="DK23" s="259"/>
      <c r="DL23" s="259"/>
    </row>
    <row r="24" spans="9:116" ht="13"/>
    <row r="25" spans="9:116" ht="13"/>
    <row r="26" spans="9:116" ht="13"/>
    <row r="27" spans="9:116" ht="13"/>
    <row r="28" spans="9:116" ht="13"/>
    <row r="29" spans="9:116" ht="13"/>
    <row r="30" spans="9:116" ht="13"/>
    <row r="31" spans="9:116" ht="13"/>
    <row r="32" spans="9:116" ht="13"/>
    <row r="33" spans="15:116" ht="13"/>
    <row r="34" spans="15:116" ht="13"/>
    <row r="35" spans="15:116" ht="13">
      <c r="CZ35" s="259"/>
      <c r="DA35" s="259"/>
      <c r="DB35" s="259"/>
      <c r="DC35" s="259"/>
      <c r="DD35" s="259"/>
      <c r="DE35" s="259"/>
      <c r="DF35" s="259"/>
      <c r="DG35" s="259"/>
      <c r="DH35" s="259"/>
      <c r="DI35" s="259"/>
      <c r="DJ35" s="259"/>
      <c r="DK35" s="259"/>
      <c r="DL35" s="259"/>
    </row>
    <row r="36" spans="15:116" ht="13"/>
    <row r="37" spans="15:116" ht="13">
      <c r="DL37" s="259"/>
    </row>
    <row r="38" spans="15:116" ht="13">
      <c r="DI38" s="259"/>
      <c r="DJ38" s="259"/>
      <c r="DK38" s="259"/>
      <c r="DL38" s="259"/>
    </row>
    <row r="39" spans="15:116" ht="13"/>
    <row r="40" spans="15:116" ht="13"/>
    <row r="41" spans="15:116" ht="13"/>
    <row r="42" spans="15:116" ht="13"/>
    <row r="43" spans="15:116" ht="13">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
      <c r="DL44" s="259"/>
    </row>
    <row r="45" spans="15:116" ht="13"/>
    <row r="46" spans="15:116" ht="13">
      <c r="DA46" s="259"/>
      <c r="DB46" s="259"/>
      <c r="DC46" s="259"/>
      <c r="DD46" s="259"/>
      <c r="DE46" s="259"/>
      <c r="DF46" s="259"/>
      <c r="DG46" s="259"/>
      <c r="DH46" s="259"/>
      <c r="DI46" s="259"/>
      <c r="DJ46" s="259"/>
      <c r="DK46" s="259"/>
      <c r="DL46" s="259"/>
    </row>
    <row r="47" spans="15:116" ht="13"/>
    <row r="48" spans="15:116" ht="13"/>
    <row r="49" spans="104:116" ht="13"/>
    <row r="50" spans="104:116" ht="13">
      <c r="CZ50" s="259"/>
      <c r="DA50" s="259"/>
      <c r="DB50" s="259"/>
      <c r="DC50" s="259"/>
      <c r="DD50" s="259"/>
      <c r="DE50" s="259"/>
      <c r="DF50" s="259"/>
      <c r="DG50" s="259"/>
      <c r="DH50" s="259"/>
      <c r="DI50" s="259"/>
      <c r="DJ50" s="259"/>
      <c r="DK50" s="259"/>
      <c r="DL50" s="259"/>
    </row>
    <row r="51" spans="104:116" ht="13"/>
    <row r="52" spans="104:116" ht="13"/>
    <row r="53" spans="104:116" ht="13">
      <c r="DL53" s="259"/>
    </row>
    <row r="54" spans="104:116" ht="13"/>
    <row r="55" spans="104:116" ht="13"/>
    <row r="56" spans="104:116" ht="13"/>
    <row r="57" spans="104:116" ht="13"/>
    <row r="58" spans="104:116" ht="13"/>
    <row r="59" spans="104:116" ht="13"/>
    <row r="60" spans="104:116" ht="13"/>
    <row r="61" spans="104:116" ht="13"/>
    <row r="62" spans="104:116" ht="13"/>
    <row r="63" spans="104:116" ht="13"/>
    <row r="64" spans="104:116" ht="13"/>
    <row r="65" spans="107:116" ht="13"/>
    <row r="66" spans="107:116" ht="13"/>
    <row r="67" spans="107:116" ht="13">
      <c r="DC67" s="259"/>
      <c r="DD67" s="259"/>
      <c r="DE67" s="259"/>
      <c r="DF67" s="259"/>
      <c r="DG67" s="259"/>
      <c r="DH67" s="259"/>
      <c r="DI67" s="259"/>
      <c r="DJ67" s="259"/>
      <c r="DK67" s="259"/>
      <c r="DL67" s="259"/>
    </row>
    <row r="68" spans="107:116" ht="13"/>
    <row r="69" spans="107:116" ht="13"/>
    <row r="70" spans="107:116" ht="13"/>
    <row r="71" spans="107:116" ht="13"/>
    <row r="72" spans="107:116" ht="13"/>
    <row r="73" spans="107:116" ht="13"/>
    <row r="74" spans="107:116" ht="13"/>
    <row r="75" spans="107:116" ht="13"/>
    <row r="76" spans="107:116" ht="13"/>
    <row r="77" spans="107:116" ht="13"/>
    <row r="78" spans="107:116" ht="13"/>
    <row r="79" spans="107:116" ht="13"/>
    <row r="80" spans="107:116" ht="13"/>
    <row r="81" ht="13"/>
    <row r="82" ht="13"/>
    <row r="83" ht="13"/>
    <row r="84" ht="13"/>
    <row r="85" ht="13"/>
    <row r="86" ht="13"/>
    <row r="87" ht="13"/>
    <row r="88" ht="13"/>
    <row r="89" ht="13"/>
  </sheetData>
  <sheetProtection algorithmName="SHA-512" hashValue="KXAGOwmSpAf6AY58wJIvzTGq54+uyKqBcGm8MWW/kSsb7X6qUqnluDLtbb7SAlziS98GgMWDa/A7TK9LVL0Mbw==" saltValue="hceuK7wjQjVKtwbqUxc3G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cols>
    <col min="1" max="36" width="2.453125" style="261" customWidth="1"/>
    <col min="37" max="44" width="17" style="261" customWidth="1"/>
    <col min="45" max="45" width="6.08984375" style="268" customWidth="1"/>
    <col min="46" max="46" width="3" style="266" customWidth="1"/>
    <col min="47" max="47" width="19.08984375" style="261" hidden="1" customWidth="1"/>
    <col min="48" max="52" width="12.6328125" style="261" hidden="1" customWidth="1"/>
    <col min="53" max="16384" width="8.6328125" style="261" hidden="1"/>
  </cols>
  <sheetData>
    <row r="1" spans="1:46" ht="13">
      <c r="AS1" s="262"/>
      <c r="AT1" s="262"/>
    </row>
    <row r="2" spans="1:46" ht="13">
      <c r="AS2" s="262"/>
      <c r="AT2" s="262"/>
    </row>
    <row r="3" spans="1:46" ht="13">
      <c r="AS3" s="262"/>
      <c r="AT3" s="262"/>
    </row>
    <row r="4" spans="1:46" ht="13">
      <c r="AS4" s="262"/>
      <c r="AT4" s="262"/>
    </row>
    <row r="5" spans="1:46" ht="16.5">
      <c r="A5" s="263" t="s">
        <v>501</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502</v>
      </c>
      <c r="AL6" s="267"/>
      <c r="AM6" s="267"/>
      <c r="AN6" s="267"/>
      <c r="AO6" s="262"/>
      <c r="AP6" s="262"/>
      <c r="AQ6" s="262"/>
      <c r="AR6" s="262"/>
    </row>
    <row r="7" spans="1:46" ht="13.5" customHeight="1">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0" t="s">
        <v>503</v>
      </c>
      <c r="AP7" s="272"/>
      <c r="AQ7" s="273" t="s">
        <v>504</v>
      </c>
      <c r="AR7" s="274"/>
    </row>
    <row r="8" spans="1:46" ht="13">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1"/>
      <c r="AP8" s="278" t="s">
        <v>505</v>
      </c>
      <c r="AQ8" s="279" t="s">
        <v>506</v>
      </c>
      <c r="AR8" s="280" t="s">
        <v>507</v>
      </c>
    </row>
    <row r="9" spans="1:46" ht="13">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2" t="s">
        <v>508</v>
      </c>
      <c r="AL9" s="1153"/>
      <c r="AM9" s="1153"/>
      <c r="AN9" s="1154"/>
      <c r="AO9" s="281">
        <v>1030275</v>
      </c>
      <c r="AP9" s="281">
        <v>202890</v>
      </c>
      <c r="AQ9" s="282">
        <v>166998</v>
      </c>
      <c r="AR9" s="283">
        <v>21.5</v>
      </c>
    </row>
    <row r="10" spans="1:46" ht="13.5" customHeight="1">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2" t="s">
        <v>509</v>
      </c>
      <c r="AL10" s="1153"/>
      <c r="AM10" s="1153"/>
      <c r="AN10" s="1154"/>
      <c r="AO10" s="284">
        <v>112264</v>
      </c>
      <c r="AP10" s="284">
        <v>22108</v>
      </c>
      <c r="AQ10" s="285">
        <v>26170</v>
      </c>
      <c r="AR10" s="286">
        <v>-15.5</v>
      </c>
    </row>
    <row r="11" spans="1:46" ht="13.5" customHeight="1">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2" t="s">
        <v>510</v>
      </c>
      <c r="AL11" s="1153"/>
      <c r="AM11" s="1153"/>
      <c r="AN11" s="1154"/>
      <c r="AO11" s="284" t="s">
        <v>511</v>
      </c>
      <c r="AP11" s="284" t="s">
        <v>511</v>
      </c>
      <c r="AQ11" s="285">
        <v>5047</v>
      </c>
      <c r="AR11" s="286" t="s">
        <v>511</v>
      </c>
    </row>
    <row r="12" spans="1:46" ht="13.5" customHeight="1">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2" t="s">
        <v>512</v>
      </c>
      <c r="AL12" s="1153"/>
      <c r="AM12" s="1153"/>
      <c r="AN12" s="1154"/>
      <c r="AO12" s="284" t="s">
        <v>511</v>
      </c>
      <c r="AP12" s="284" t="s">
        <v>511</v>
      </c>
      <c r="AQ12" s="285" t="s">
        <v>511</v>
      </c>
      <c r="AR12" s="286" t="s">
        <v>511</v>
      </c>
    </row>
    <row r="13" spans="1:46" ht="13.5" customHeight="1">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2" t="s">
        <v>513</v>
      </c>
      <c r="AL13" s="1153"/>
      <c r="AM13" s="1153"/>
      <c r="AN13" s="1154"/>
      <c r="AO13" s="284">
        <v>39521</v>
      </c>
      <c r="AP13" s="284">
        <v>7783</v>
      </c>
      <c r="AQ13" s="285">
        <v>6466</v>
      </c>
      <c r="AR13" s="286">
        <v>20.399999999999999</v>
      </c>
    </row>
    <row r="14" spans="1:46" ht="13.5" customHeight="1">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2" t="s">
        <v>514</v>
      </c>
      <c r="AL14" s="1153"/>
      <c r="AM14" s="1153"/>
      <c r="AN14" s="1154"/>
      <c r="AO14" s="284" t="s">
        <v>511</v>
      </c>
      <c r="AP14" s="284" t="s">
        <v>511</v>
      </c>
      <c r="AQ14" s="285">
        <v>3589</v>
      </c>
      <c r="AR14" s="286" t="s">
        <v>511</v>
      </c>
    </row>
    <row r="15" spans="1:46" ht="13.5" customHeight="1">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5" t="s">
        <v>515</v>
      </c>
      <c r="AL15" s="1156"/>
      <c r="AM15" s="1156"/>
      <c r="AN15" s="1157"/>
      <c r="AO15" s="284">
        <v>-114570</v>
      </c>
      <c r="AP15" s="284">
        <v>-22562</v>
      </c>
      <c r="AQ15" s="285">
        <v>-12920</v>
      </c>
      <c r="AR15" s="286">
        <v>74.599999999999994</v>
      </c>
    </row>
    <row r="16" spans="1:46" ht="13">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5" t="s">
        <v>192</v>
      </c>
      <c r="AL16" s="1156"/>
      <c r="AM16" s="1156"/>
      <c r="AN16" s="1157"/>
      <c r="AO16" s="284">
        <v>1067490</v>
      </c>
      <c r="AP16" s="284">
        <v>210219</v>
      </c>
      <c r="AQ16" s="285">
        <v>195349</v>
      </c>
      <c r="AR16" s="286">
        <v>7.6</v>
      </c>
    </row>
    <row r="17" spans="1:46" ht="13">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516</v>
      </c>
      <c r="AL19" s="262"/>
      <c r="AM19" s="262"/>
      <c r="AN19" s="262"/>
      <c r="AO19" s="262"/>
      <c r="AP19" s="262"/>
      <c r="AQ19" s="262"/>
      <c r="AR19" s="262"/>
    </row>
    <row r="20" spans="1:46" ht="13">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517</v>
      </c>
      <c r="AP20" s="293" t="s">
        <v>518</v>
      </c>
      <c r="AQ20" s="294" t="s">
        <v>519</v>
      </c>
      <c r="AR20" s="295"/>
    </row>
    <row r="21" spans="1:46" s="301" customFormat="1" ht="13">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8" t="s">
        <v>520</v>
      </c>
      <c r="AL21" s="1159"/>
      <c r="AM21" s="1159"/>
      <c r="AN21" s="1160"/>
      <c r="AO21" s="297">
        <v>19.89</v>
      </c>
      <c r="AP21" s="298">
        <v>16.600000000000001</v>
      </c>
      <c r="AQ21" s="299">
        <v>3.29</v>
      </c>
      <c r="AR21" s="267"/>
      <c r="AS21" s="300"/>
      <c r="AT21" s="296"/>
    </row>
    <row r="22" spans="1:46" s="301" customFormat="1" ht="13">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8" t="s">
        <v>521</v>
      </c>
      <c r="AL22" s="1159"/>
      <c r="AM22" s="1159"/>
      <c r="AN22" s="1160"/>
      <c r="AO22" s="302">
        <v>88.8</v>
      </c>
      <c r="AP22" s="303">
        <v>95.6</v>
      </c>
      <c r="AQ22" s="304">
        <v>-6.8</v>
      </c>
      <c r="AR22" s="288"/>
      <c r="AS22" s="300"/>
      <c r="AT22" s="296"/>
    </row>
    <row r="23" spans="1:46" s="301" customFormat="1" ht="13">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
      <c r="A26" s="1149" t="s">
        <v>522</v>
      </c>
      <c r="B26" s="1149"/>
      <c r="C26" s="1149"/>
      <c r="D26" s="1149"/>
      <c r="E26" s="1149"/>
      <c r="F26" s="1149"/>
      <c r="G26" s="1149"/>
      <c r="H26" s="1149"/>
      <c r="I26" s="1149"/>
      <c r="J26" s="1149"/>
      <c r="K26" s="1149"/>
      <c r="L26" s="1149"/>
      <c r="M26" s="1149"/>
      <c r="N26" s="1149"/>
      <c r="O26" s="1149"/>
      <c r="P26" s="1149"/>
      <c r="Q26" s="1149"/>
      <c r="R26" s="1149"/>
      <c r="S26" s="1149"/>
      <c r="T26" s="1149"/>
      <c r="U26" s="1149"/>
      <c r="V26" s="1149"/>
      <c r="W26" s="1149"/>
      <c r="X26" s="1149"/>
      <c r="Y26" s="1149"/>
      <c r="Z26" s="1149"/>
      <c r="AA26" s="1149"/>
      <c r="AB26" s="1149"/>
      <c r="AC26" s="1149"/>
      <c r="AD26" s="1149"/>
      <c r="AE26" s="1149"/>
      <c r="AF26" s="1149"/>
      <c r="AG26" s="1149"/>
      <c r="AH26" s="1149"/>
      <c r="AI26" s="1149"/>
      <c r="AJ26" s="1149"/>
      <c r="AK26" s="1149"/>
      <c r="AL26" s="1149"/>
      <c r="AM26" s="1149"/>
      <c r="AN26" s="1149"/>
      <c r="AO26" s="1149"/>
      <c r="AP26" s="1149"/>
      <c r="AQ26" s="1149"/>
      <c r="AR26" s="1149"/>
      <c r="AS26" s="1149"/>
      <c r="AT26" s="267"/>
    </row>
    <row r="27" spans="1:46" ht="13">
      <c r="A27" s="309"/>
      <c r="AO27" s="262"/>
      <c r="AP27" s="262"/>
      <c r="AQ27" s="262"/>
      <c r="AR27" s="262"/>
      <c r="AS27" s="262"/>
      <c r="AT27" s="262"/>
    </row>
    <row r="28" spans="1:46" ht="16.5">
      <c r="A28" s="263" t="s">
        <v>523</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524</v>
      </c>
      <c r="AL29" s="267"/>
      <c r="AM29" s="267"/>
      <c r="AN29" s="267"/>
      <c r="AO29" s="262"/>
      <c r="AP29" s="262"/>
      <c r="AQ29" s="262"/>
      <c r="AR29" s="262"/>
      <c r="AS29" s="311"/>
    </row>
    <row r="30" spans="1:46" ht="13.5" customHeight="1">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0" t="s">
        <v>503</v>
      </c>
      <c r="AP30" s="272"/>
      <c r="AQ30" s="273" t="s">
        <v>504</v>
      </c>
      <c r="AR30" s="274"/>
    </row>
    <row r="31" spans="1:46" ht="13">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1"/>
      <c r="AP31" s="278" t="s">
        <v>505</v>
      </c>
      <c r="AQ31" s="279" t="s">
        <v>506</v>
      </c>
      <c r="AR31" s="280" t="s">
        <v>507</v>
      </c>
    </row>
    <row r="32" spans="1:46" ht="27" customHeight="1">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6" t="s">
        <v>525</v>
      </c>
      <c r="AL32" s="1167"/>
      <c r="AM32" s="1167"/>
      <c r="AN32" s="1168"/>
      <c r="AO32" s="312">
        <v>633402</v>
      </c>
      <c r="AP32" s="312">
        <v>124735</v>
      </c>
      <c r="AQ32" s="313">
        <v>125145</v>
      </c>
      <c r="AR32" s="314">
        <v>-0.3</v>
      </c>
    </row>
    <row r="33" spans="1:46" ht="13.5" customHeight="1">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6" t="s">
        <v>526</v>
      </c>
      <c r="AL33" s="1167"/>
      <c r="AM33" s="1167"/>
      <c r="AN33" s="1168"/>
      <c r="AO33" s="312" t="s">
        <v>511</v>
      </c>
      <c r="AP33" s="312" t="s">
        <v>511</v>
      </c>
      <c r="AQ33" s="313">
        <v>142</v>
      </c>
      <c r="AR33" s="314" t="s">
        <v>511</v>
      </c>
    </row>
    <row r="34" spans="1:46" ht="27" customHeight="1">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6" t="s">
        <v>527</v>
      </c>
      <c r="AL34" s="1167"/>
      <c r="AM34" s="1167"/>
      <c r="AN34" s="1168"/>
      <c r="AO34" s="312" t="s">
        <v>511</v>
      </c>
      <c r="AP34" s="312" t="s">
        <v>511</v>
      </c>
      <c r="AQ34" s="313">
        <v>186</v>
      </c>
      <c r="AR34" s="314" t="s">
        <v>511</v>
      </c>
    </row>
    <row r="35" spans="1:46" ht="27" customHeight="1">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6" t="s">
        <v>528</v>
      </c>
      <c r="AL35" s="1167"/>
      <c r="AM35" s="1167"/>
      <c r="AN35" s="1168"/>
      <c r="AO35" s="312">
        <v>4081</v>
      </c>
      <c r="AP35" s="312">
        <v>804</v>
      </c>
      <c r="AQ35" s="313">
        <v>24116</v>
      </c>
      <c r="AR35" s="314">
        <v>-96.7</v>
      </c>
    </row>
    <row r="36" spans="1:46" ht="27" customHeight="1">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6" t="s">
        <v>529</v>
      </c>
      <c r="AL36" s="1167"/>
      <c r="AM36" s="1167"/>
      <c r="AN36" s="1168"/>
      <c r="AO36" s="312">
        <v>2508</v>
      </c>
      <c r="AP36" s="312">
        <v>494</v>
      </c>
      <c r="AQ36" s="313">
        <v>3945</v>
      </c>
      <c r="AR36" s="314">
        <v>-87.5</v>
      </c>
    </row>
    <row r="37" spans="1:46" ht="13.5" customHeight="1">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6" t="s">
        <v>530</v>
      </c>
      <c r="AL37" s="1167"/>
      <c r="AM37" s="1167"/>
      <c r="AN37" s="1168"/>
      <c r="AO37" s="312">
        <v>18727</v>
      </c>
      <c r="AP37" s="312">
        <v>3688</v>
      </c>
      <c r="AQ37" s="313">
        <v>817</v>
      </c>
      <c r="AR37" s="314">
        <v>351.4</v>
      </c>
    </row>
    <row r="38" spans="1:46" ht="27" customHeight="1">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9" t="s">
        <v>531</v>
      </c>
      <c r="AL38" s="1170"/>
      <c r="AM38" s="1170"/>
      <c r="AN38" s="1171"/>
      <c r="AO38" s="315">
        <v>79</v>
      </c>
      <c r="AP38" s="315">
        <v>16</v>
      </c>
      <c r="AQ38" s="316">
        <v>16</v>
      </c>
      <c r="AR38" s="304">
        <v>0</v>
      </c>
      <c r="AS38" s="311"/>
    </row>
    <row r="39" spans="1:46" ht="13">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9" t="s">
        <v>532</v>
      </c>
      <c r="AL39" s="1170"/>
      <c r="AM39" s="1170"/>
      <c r="AN39" s="1171"/>
      <c r="AO39" s="312">
        <v>-4972</v>
      </c>
      <c r="AP39" s="312">
        <v>-979</v>
      </c>
      <c r="AQ39" s="313">
        <v>-6780</v>
      </c>
      <c r="AR39" s="314">
        <v>-85.6</v>
      </c>
      <c r="AS39" s="311"/>
    </row>
    <row r="40" spans="1:46" ht="27" customHeight="1">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6" t="s">
        <v>533</v>
      </c>
      <c r="AL40" s="1167"/>
      <c r="AM40" s="1167"/>
      <c r="AN40" s="1168"/>
      <c r="AO40" s="312">
        <v>-404819</v>
      </c>
      <c r="AP40" s="312">
        <v>-79720</v>
      </c>
      <c r="AQ40" s="313">
        <v>-98746</v>
      </c>
      <c r="AR40" s="314">
        <v>-19.3</v>
      </c>
      <c r="AS40" s="311"/>
    </row>
    <row r="41" spans="1:46" ht="13">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2" t="s">
        <v>304</v>
      </c>
      <c r="AL41" s="1173"/>
      <c r="AM41" s="1173"/>
      <c r="AN41" s="1174"/>
      <c r="AO41" s="312">
        <v>249006</v>
      </c>
      <c r="AP41" s="312">
        <v>49036</v>
      </c>
      <c r="AQ41" s="313">
        <v>48842</v>
      </c>
      <c r="AR41" s="314">
        <v>0.4</v>
      </c>
      <c r="AS41" s="311"/>
    </row>
    <row r="42" spans="1:46" ht="13">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534</v>
      </c>
      <c r="AL42" s="262"/>
      <c r="AM42" s="262"/>
      <c r="AN42" s="262"/>
      <c r="AO42" s="262"/>
      <c r="AP42" s="262"/>
      <c r="AQ42" s="288"/>
      <c r="AR42" s="288"/>
      <c r="AS42" s="311"/>
    </row>
    <row r="43" spans="1:46" ht="13">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c r="A47" s="321" t="s">
        <v>535</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536</v>
      </c>
      <c r="AL48" s="322"/>
      <c r="AM48" s="322"/>
      <c r="AN48" s="322"/>
      <c r="AO48" s="322"/>
      <c r="AP48" s="322"/>
      <c r="AQ48" s="323"/>
      <c r="AR48" s="322"/>
    </row>
    <row r="49" spans="1:44" ht="13.5" customHeight="1">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1" t="s">
        <v>503</v>
      </c>
      <c r="AN49" s="1163" t="s">
        <v>537</v>
      </c>
      <c r="AO49" s="1164"/>
      <c r="AP49" s="1164"/>
      <c r="AQ49" s="1164"/>
      <c r="AR49" s="1165"/>
    </row>
    <row r="50" spans="1:44" ht="13">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2"/>
      <c r="AN50" s="328" t="s">
        <v>538</v>
      </c>
      <c r="AO50" s="329" t="s">
        <v>539</v>
      </c>
      <c r="AP50" s="330" t="s">
        <v>540</v>
      </c>
      <c r="AQ50" s="331" t="s">
        <v>541</v>
      </c>
      <c r="AR50" s="332" t="s">
        <v>542</v>
      </c>
    </row>
    <row r="51" spans="1:44" ht="13">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543</v>
      </c>
      <c r="AL51" s="325"/>
      <c r="AM51" s="333">
        <v>1092717</v>
      </c>
      <c r="AN51" s="334">
        <v>207465</v>
      </c>
      <c r="AO51" s="335">
        <v>8.1999999999999993</v>
      </c>
      <c r="AP51" s="336">
        <v>167497</v>
      </c>
      <c r="AQ51" s="337">
        <v>-17.399999999999999</v>
      </c>
      <c r="AR51" s="338">
        <v>25.6</v>
      </c>
    </row>
    <row r="52" spans="1:44" ht="13">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544</v>
      </c>
      <c r="AM52" s="341">
        <v>567960</v>
      </c>
      <c r="AN52" s="342">
        <v>107834</v>
      </c>
      <c r="AO52" s="343">
        <v>45.8</v>
      </c>
      <c r="AP52" s="344">
        <v>82571</v>
      </c>
      <c r="AQ52" s="345">
        <v>3.6</v>
      </c>
      <c r="AR52" s="346">
        <v>42.2</v>
      </c>
    </row>
    <row r="53" spans="1:44" ht="13">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545</v>
      </c>
      <c r="AL53" s="325"/>
      <c r="AM53" s="333">
        <v>1601904</v>
      </c>
      <c r="AN53" s="334">
        <v>305299</v>
      </c>
      <c r="AO53" s="335">
        <v>47.2</v>
      </c>
      <c r="AP53" s="336">
        <v>190274</v>
      </c>
      <c r="AQ53" s="337">
        <v>13.6</v>
      </c>
      <c r="AR53" s="338">
        <v>33.6</v>
      </c>
    </row>
    <row r="54" spans="1:44" ht="13">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544</v>
      </c>
      <c r="AM54" s="341">
        <v>1113463</v>
      </c>
      <c r="AN54" s="342">
        <v>212209</v>
      </c>
      <c r="AO54" s="343">
        <v>96.8</v>
      </c>
      <c r="AP54" s="344">
        <v>88584</v>
      </c>
      <c r="AQ54" s="345">
        <v>7.3</v>
      </c>
      <c r="AR54" s="346">
        <v>89.5</v>
      </c>
    </row>
    <row r="55" spans="1:44" ht="13">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546</v>
      </c>
      <c r="AL55" s="325"/>
      <c r="AM55" s="333">
        <v>901864</v>
      </c>
      <c r="AN55" s="334">
        <v>172804</v>
      </c>
      <c r="AO55" s="335">
        <v>-43.4</v>
      </c>
      <c r="AP55" s="336">
        <v>200194</v>
      </c>
      <c r="AQ55" s="337">
        <v>5.2</v>
      </c>
      <c r="AR55" s="338">
        <v>-48.6</v>
      </c>
    </row>
    <row r="56" spans="1:44" ht="13">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544</v>
      </c>
      <c r="AM56" s="341">
        <v>310703</v>
      </c>
      <c r="AN56" s="342">
        <v>59533</v>
      </c>
      <c r="AO56" s="343">
        <v>-71.900000000000006</v>
      </c>
      <c r="AP56" s="344">
        <v>106422</v>
      </c>
      <c r="AQ56" s="345">
        <v>20.100000000000001</v>
      </c>
      <c r="AR56" s="346">
        <v>-92</v>
      </c>
    </row>
    <row r="57" spans="1:44" ht="13">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547</v>
      </c>
      <c r="AL57" s="325"/>
      <c r="AM57" s="333">
        <v>986413</v>
      </c>
      <c r="AN57" s="334">
        <v>191537</v>
      </c>
      <c r="AO57" s="335">
        <v>10.8</v>
      </c>
      <c r="AP57" s="336">
        <v>196914</v>
      </c>
      <c r="AQ57" s="337">
        <v>-1.6</v>
      </c>
      <c r="AR57" s="338">
        <v>12.4</v>
      </c>
    </row>
    <row r="58" spans="1:44" ht="13">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544</v>
      </c>
      <c r="AM58" s="341">
        <v>189675</v>
      </c>
      <c r="AN58" s="342">
        <v>36830</v>
      </c>
      <c r="AO58" s="343">
        <v>-38.1</v>
      </c>
      <c r="AP58" s="344">
        <v>98966</v>
      </c>
      <c r="AQ58" s="345">
        <v>-7</v>
      </c>
      <c r="AR58" s="346">
        <v>-31.1</v>
      </c>
    </row>
    <row r="59" spans="1:44" ht="13">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548</v>
      </c>
      <c r="AL59" s="325"/>
      <c r="AM59" s="333">
        <v>1325147</v>
      </c>
      <c r="AN59" s="334">
        <v>260958</v>
      </c>
      <c r="AO59" s="335">
        <v>36.200000000000003</v>
      </c>
      <c r="AP59" s="336">
        <v>204757</v>
      </c>
      <c r="AQ59" s="337">
        <v>4</v>
      </c>
      <c r="AR59" s="338">
        <v>32.200000000000003</v>
      </c>
    </row>
    <row r="60" spans="1:44" ht="13">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544</v>
      </c>
      <c r="AM60" s="341">
        <v>206009</v>
      </c>
      <c r="AN60" s="342">
        <v>40569</v>
      </c>
      <c r="AO60" s="343">
        <v>10.199999999999999</v>
      </c>
      <c r="AP60" s="344">
        <v>106071</v>
      </c>
      <c r="AQ60" s="345">
        <v>7.2</v>
      </c>
      <c r="AR60" s="346">
        <v>3</v>
      </c>
    </row>
    <row r="61" spans="1:44" ht="13">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549</v>
      </c>
      <c r="AL61" s="347"/>
      <c r="AM61" s="348">
        <v>1181609</v>
      </c>
      <c r="AN61" s="349">
        <v>227613</v>
      </c>
      <c r="AO61" s="350">
        <v>11.8</v>
      </c>
      <c r="AP61" s="351">
        <v>191927</v>
      </c>
      <c r="AQ61" s="352">
        <v>0.8</v>
      </c>
      <c r="AR61" s="338">
        <v>11</v>
      </c>
    </row>
    <row r="62" spans="1:44" ht="13">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544</v>
      </c>
      <c r="AM62" s="341">
        <v>477562</v>
      </c>
      <c r="AN62" s="342">
        <v>91395</v>
      </c>
      <c r="AO62" s="343">
        <v>8.6</v>
      </c>
      <c r="AP62" s="344">
        <v>96523</v>
      </c>
      <c r="AQ62" s="345">
        <v>6.2</v>
      </c>
      <c r="AR62" s="346">
        <v>2.4</v>
      </c>
    </row>
    <row r="63" spans="1:44" ht="13">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c r="AK67" s="262"/>
      <c r="AL67" s="262"/>
      <c r="AM67" s="262"/>
      <c r="AN67" s="262"/>
      <c r="AO67" s="262"/>
      <c r="AP67" s="262"/>
      <c r="AQ67" s="262"/>
      <c r="AR67" s="262"/>
      <c r="AS67" s="262"/>
      <c r="AT67" s="262"/>
    </row>
    <row r="68" spans="1:46" ht="13.5" hidden="1" customHeight="1">
      <c r="AK68" s="262"/>
      <c r="AL68" s="262"/>
      <c r="AM68" s="262"/>
      <c r="AN68" s="262"/>
      <c r="AO68" s="262"/>
      <c r="AP68" s="262"/>
      <c r="AQ68" s="262"/>
      <c r="AR68" s="262"/>
    </row>
    <row r="69" spans="1:46" ht="13.5" hidden="1" customHeight="1">
      <c r="AK69" s="262"/>
      <c r="AL69" s="262"/>
      <c r="AM69" s="262"/>
      <c r="AN69" s="262"/>
      <c r="AO69" s="262"/>
      <c r="AP69" s="262"/>
      <c r="AQ69" s="262"/>
      <c r="AR69" s="262"/>
    </row>
    <row r="70" spans="1:46" ht="13" hidden="1">
      <c r="AK70" s="262"/>
      <c r="AL70" s="262"/>
      <c r="AM70" s="262"/>
      <c r="AN70" s="262"/>
      <c r="AO70" s="262"/>
      <c r="AP70" s="262"/>
      <c r="AQ70" s="262"/>
      <c r="AR70" s="262"/>
    </row>
    <row r="71" spans="1:46" ht="13" hidden="1">
      <c r="AK71" s="262"/>
      <c r="AL71" s="262"/>
      <c r="AM71" s="262"/>
      <c r="AN71" s="262"/>
      <c r="AO71" s="262"/>
      <c r="AP71" s="262"/>
      <c r="AQ71" s="262"/>
      <c r="AR71" s="262"/>
    </row>
    <row r="72" spans="1:46" ht="13" hidden="1">
      <c r="AK72" s="262"/>
      <c r="AL72" s="262"/>
      <c r="AM72" s="262"/>
      <c r="AN72" s="262"/>
      <c r="AO72" s="262"/>
      <c r="AP72" s="262"/>
      <c r="AQ72" s="262"/>
      <c r="AR72" s="262"/>
    </row>
    <row r="73" spans="1:46" ht="13" hidden="1">
      <c r="AK73" s="262"/>
      <c r="AL73" s="262"/>
      <c r="AM73" s="262"/>
      <c r="AN73" s="262"/>
      <c r="AO73" s="262"/>
      <c r="AP73" s="262"/>
      <c r="AQ73" s="262"/>
      <c r="AR73" s="262"/>
    </row>
  </sheetData>
  <sheetProtection algorithmName="SHA-512" hashValue="uFEI8vEAloFlZjOHdqZbisCubFFWelbjeev/QV89+kFUxRtcDxklNcv+1Pgx4BSZH8rdbkHXKSBzOn2zsmfnsA==" saltValue="NuV5YFt1Aw6oGxGjiVbDc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view="pageBreakPreview" zoomScaleNormal="100" zoomScaleSheetLayoutView="100" workbookViewId="0"/>
  </sheetViews>
  <sheetFormatPr defaultColWidth="0" defaultRowHeight="13.5" customHeight="1" zeroHeight="1"/>
  <cols>
    <col min="1" max="125" width="2.453125" style="260" customWidth="1"/>
    <col min="126" max="16384" width="9" style="259" hidden="1"/>
  </cols>
  <sheetData>
    <row r="1" spans="2:125" ht="13.5" customHeight="1">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
      <c r="B2" s="259"/>
      <c r="DG2" s="259"/>
    </row>
    <row r="3" spans="2:125" ht="13">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
    <row r="5" spans="2:125" ht="13"/>
    <row r="6" spans="2:125" ht="13"/>
    <row r="7" spans="2:125" ht="13"/>
    <row r="8" spans="2:125" ht="13"/>
    <row r="9" spans="2:125" ht="13">
      <c r="DU9" s="259"/>
    </row>
    <row r="10" spans="2:125" ht="13"/>
    <row r="11" spans="2:125" ht="13"/>
    <row r="12" spans="2:125" ht="13"/>
    <row r="13" spans="2:125" ht="13"/>
    <row r="14" spans="2:125" ht="13"/>
    <row r="15" spans="2:125" ht="13"/>
    <row r="16" spans="2:125" ht="13"/>
    <row r="17" spans="125:125" ht="13">
      <c r="DU17" s="259"/>
    </row>
    <row r="18" spans="125:125" ht="13"/>
    <row r="19" spans="125:125" ht="13"/>
    <row r="20" spans="125:125" ht="13">
      <c r="DU20" s="259"/>
    </row>
    <row r="21" spans="125:125" ht="13">
      <c r="DU21" s="259"/>
    </row>
    <row r="22" spans="125:125" ht="13"/>
    <row r="23" spans="125:125" ht="13"/>
    <row r="24" spans="125:125" ht="13"/>
    <row r="25" spans="125:125" ht="13"/>
    <row r="26" spans="125:125" ht="13"/>
    <row r="27" spans="125:125" ht="13"/>
    <row r="28" spans="125:125" ht="13">
      <c r="DU28" s="259"/>
    </row>
    <row r="29" spans="125:125" ht="13"/>
    <row r="30" spans="125:125" ht="13"/>
    <row r="31" spans="125:125" ht="13"/>
    <row r="32" spans="125:125" ht="13"/>
    <row r="33" spans="2:125" ht="13">
      <c r="B33" s="259"/>
      <c r="G33" s="259"/>
      <c r="I33" s="259"/>
    </row>
    <row r="34" spans="2:125" ht="13">
      <c r="C34" s="259"/>
      <c r="P34" s="259"/>
      <c r="DE34" s="259"/>
      <c r="DH34" s="259"/>
    </row>
    <row r="35" spans="2:125" ht="13">
      <c r="D35" s="259"/>
      <c r="E35" s="259"/>
      <c r="DG35" s="259"/>
      <c r="DJ35" s="259"/>
      <c r="DP35" s="259"/>
      <c r="DQ35" s="259"/>
      <c r="DR35" s="259"/>
      <c r="DS35" s="259"/>
      <c r="DT35" s="259"/>
      <c r="DU35" s="259"/>
    </row>
    <row r="36" spans="2:125" ht="13">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
      <c r="DU37" s="259"/>
    </row>
    <row r="38" spans="2:125" ht="13">
      <c r="DT38" s="259"/>
      <c r="DU38" s="259"/>
    </row>
    <row r="39" spans="2:125" ht="13"/>
    <row r="40" spans="2:125" ht="13">
      <c r="DH40" s="259"/>
    </row>
    <row r="41" spans="2:125" ht="13">
      <c r="DE41" s="259"/>
    </row>
    <row r="42" spans="2:125" ht="13">
      <c r="DG42" s="259"/>
      <c r="DJ42" s="259"/>
    </row>
    <row r="43" spans="2:125" ht="13">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
      <c r="DU44" s="259"/>
    </row>
    <row r="45" spans="2:125" ht="13"/>
    <row r="46" spans="2:125" ht="13"/>
    <row r="47" spans="2:125" ht="13"/>
    <row r="48" spans="2:125" ht="13">
      <c r="DT48" s="259"/>
      <c r="DU48" s="259"/>
    </row>
    <row r="49" spans="120:125" ht="13">
      <c r="DU49" s="259"/>
    </row>
    <row r="50" spans="120:125" ht="13">
      <c r="DU50" s="259"/>
    </row>
    <row r="51" spans="120:125" ht="13">
      <c r="DP51" s="259"/>
      <c r="DQ51" s="259"/>
      <c r="DR51" s="259"/>
      <c r="DS51" s="259"/>
      <c r="DT51" s="259"/>
      <c r="DU51" s="259"/>
    </row>
    <row r="52" spans="120:125" ht="13"/>
    <row r="53" spans="120:125" ht="13"/>
    <row r="54" spans="120:125" ht="13">
      <c r="DU54" s="259"/>
    </row>
    <row r="55" spans="120:125" ht="13"/>
    <row r="56" spans="120:125" ht="13"/>
    <row r="57" spans="120:125" ht="13"/>
    <row r="58" spans="120:125" ht="13">
      <c r="DU58" s="259"/>
    </row>
    <row r="59" spans="120:125" ht="13"/>
    <row r="60" spans="120:125" ht="13"/>
    <row r="61" spans="120:125" ht="13"/>
    <row r="62" spans="120:125" ht="13"/>
    <row r="63" spans="120:125" ht="13">
      <c r="DU63" s="259"/>
    </row>
    <row r="64" spans="120:125" ht="13">
      <c r="DT64" s="259"/>
      <c r="DU64" s="259"/>
    </row>
    <row r="65" spans="123:125" ht="13"/>
    <row r="66" spans="123:125" ht="13"/>
    <row r="67" spans="123:125" ht="13"/>
    <row r="68" spans="123:125" ht="13"/>
    <row r="69" spans="123:125" ht="13">
      <c r="DS69" s="259"/>
      <c r="DT69" s="259"/>
      <c r="DU69" s="259"/>
    </row>
    <row r="70" spans="123:125" ht="13"/>
    <row r="71" spans="123:125" ht="13"/>
    <row r="72" spans="123:125" ht="13"/>
    <row r="73" spans="123:125" ht="13"/>
    <row r="74" spans="123:125" ht="13"/>
    <row r="75" spans="123:125" ht="13"/>
    <row r="76" spans="123:125" ht="13"/>
    <row r="77" spans="123:125" ht="13"/>
    <row r="78" spans="123:125" ht="13"/>
    <row r="79" spans="123:125" ht="13"/>
    <row r="80" spans="123:125" ht="13"/>
    <row r="81" spans="116:125" ht="13"/>
    <row r="82" spans="116:125" ht="13">
      <c r="DL82" s="259"/>
    </row>
    <row r="83" spans="116:125" ht="13">
      <c r="DM83" s="259"/>
      <c r="DN83" s="259"/>
      <c r="DO83" s="259"/>
      <c r="DP83" s="259"/>
      <c r="DQ83" s="259"/>
      <c r="DR83" s="259"/>
      <c r="DS83" s="259"/>
      <c r="DT83" s="259"/>
      <c r="DU83" s="259"/>
    </row>
    <row r="84" spans="116:125" ht="13"/>
    <row r="85" spans="116:125" ht="13"/>
    <row r="86" spans="116:125" ht="13"/>
    <row r="87" spans="116:125" ht="13"/>
    <row r="88" spans="116:125" ht="13">
      <c r="DU88" s="259"/>
    </row>
    <row r="89" spans="116:125" ht="13"/>
    <row r="90" spans="116:125" ht="13"/>
    <row r="91" spans="116:125" ht="13"/>
    <row r="92" spans="116:125" ht="13.5" customHeight="1"/>
    <row r="93" spans="116:125" ht="13.5" customHeight="1"/>
    <row r="94" spans="116:125" ht="13.5" customHeight="1">
      <c r="DS94" s="259"/>
      <c r="DT94" s="259"/>
      <c r="DU94" s="259"/>
    </row>
    <row r="95" spans="116:125" ht="13.5" customHeight="1">
      <c r="DU95" s="259"/>
    </row>
    <row r="96" spans="116:125" ht="13.5" customHeight="1"/>
    <row r="97" spans="124:125" ht="13.5" customHeight="1"/>
    <row r="98" spans="124:125" ht="13.5" customHeight="1"/>
    <row r="99" spans="124:125" ht="13.5" customHeight="1"/>
    <row r="100" spans="124:125" ht="13.5" customHeight="1"/>
    <row r="101" spans="124:125" ht="13.5" customHeight="1">
      <c r="DU101" s="259"/>
    </row>
    <row r="102" spans="124:125" ht="13.5" customHeight="1"/>
    <row r="103" spans="124:125" ht="13.5" customHeight="1"/>
    <row r="104" spans="124:125" ht="13.5" customHeight="1">
      <c r="DT104" s="259"/>
      <c r="DU104" s="259"/>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59" t="s">
        <v>551</v>
      </c>
    </row>
    <row r="120" spans="125:125" ht="13.5" hidden="1" customHeight="1"/>
    <row r="121" spans="125:125" ht="13.5" hidden="1" customHeight="1">
      <c r="DU121" s="259"/>
    </row>
  </sheetData>
  <sheetProtection algorithmName="SHA-512" hashValue="s18FK49mz/RBsPiossO1JsCRYYPazIn3p8LE4Vb+Ej5p9pt4xYdTOXk2NHaNHjRPeoAHIclyWw6SO+Tvw/+6JA==" saltValue="5cel+HKhRZQBFx87YT1HU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view="pageBreakPreview" zoomScaleNormal="100" zoomScaleSheetLayoutView="100" workbookViewId="0"/>
  </sheetViews>
  <sheetFormatPr defaultColWidth="0" defaultRowHeight="13.5" customHeight="1" zeroHeight="1"/>
  <cols>
    <col min="1" max="125" width="2.453125" style="260" customWidth="1"/>
    <col min="126" max="142" width="0" style="259" hidden="1" customWidth="1"/>
    <col min="143" max="16384" width="9" style="259" hidden="1"/>
  </cols>
  <sheetData>
    <row r="1" spans="1:125" ht="13.5" customHeight="1">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
      <c r="B2" s="259"/>
      <c r="T2" s="259"/>
    </row>
    <row r="3" spans="1:125" ht="13">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
    <row r="5" spans="1:125" ht="13"/>
    <row r="6" spans="1:125" ht="13"/>
    <row r="7" spans="1:125" ht="13"/>
    <row r="8" spans="1:125" ht="13"/>
    <row r="9" spans="1:125" ht="13"/>
    <row r="10" spans="1:125" ht="13"/>
    <row r="11" spans="1:125" ht="13"/>
    <row r="12" spans="1:125" ht="13"/>
    <row r="13" spans="1:125" ht="13"/>
    <row r="14" spans="1:125" ht="13"/>
    <row r="15" spans="1:125" ht="13"/>
    <row r="16" spans="1:125" ht="13"/>
    <row r="17" ht="13"/>
    <row r="18" ht="13"/>
    <row r="19" ht="13"/>
    <row r="20" ht="13"/>
    <row r="21" ht="13"/>
    <row r="22" ht="13"/>
    <row r="23" ht="13"/>
    <row r="24" ht="13"/>
    <row r="25" ht="13"/>
    <row r="26" ht="13"/>
    <row r="27" ht="13"/>
    <row r="28" ht="13"/>
    <row r="29" ht="13"/>
    <row r="30" ht="13"/>
    <row r="31" ht="13"/>
    <row r="32" ht="13"/>
    <row r="33" spans="2:125" ht="13">
      <c r="B33" s="259"/>
      <c r="G33" s="259"/>
      <c r="I33" s="259"/>
    </row>
    <row r="34" spans="2:125" ht="13">
      <c r="C34" s="259"/>
      <c r="P34" s="259"/>
      <c r="R34" s="259"/>
      <c r="U34" s="259"/>
    </row>
    <row r="35" spans="2:125" ht="13">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
      <c r="F36" s="259"/>
      <c r="H36" s="259"/>
      <c r="J36" s="259"/>
      <c r="K36" s="259"/>
      <c r="L36" s="259"/>
      <c r="M36" s="259"/>
      <c r="N36" s="259"/>
      <c r="O36" s="259"/>
      <c r="Q36" s="259"/>
      <c r="S36" s="259"/>
      <c r="V36" s="259"/>
    </row>
    <row r="37" spans="2:125" ht="13"/>
    <row r="38" spans="2:125" ht="13"/>
    <row r="39" spans="2:125" ht="13"/>
    <row r="40" spans="2:125" ht="13">
      <c r="U40" s="259"/>
    </row>
    <row r="41" spans="2:125" ht="13">
      <c r="R41" s="259"/>
    </row>
    <row r="42" spans="2:125" ht="13">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
      <c r="Q43" s="259"/>
      <c r="S43" s="259"/>
      <c r="V43" s="259"/>
    </row>
    <row r="44" spans="2:125" ht="13"/>
    <row r="45" spans="2:125" ht="13"/>
    <row r="46" spans="2:125" ht="13"/>
    <row r="47" spans="2:125" ht="13"/>
    <row r="48" spans="2:125" ht="13"/>
    <row r="49" ht="13"/>
    <row r="50" ht="13"/>
    <row r="51" ht="13"/>
    <row r="52" ht="13"/>
    <row r="53" ht="13"/>
    <row r="54" ht="13"/>
    <row r="55" ht="13"/>
    <row r="56" ht="13"/>
    <row r="57" ht="13"/>
    <row r="58" ht="13"/>
    <row r="59" ht="13"/>
    <row r="60" ht="13"/>
    <row r="61" ht="13"/>
    <row r="62" ht="13"/>
    <row r="63" ht="13"/>
    <row r="64" ht="13"/>
    <row r="65" ht="13"/>
    <row r="66" ht="13"/>
    <row r="67" ht="13"/>
    <row r="68" ht="13"/>
    <row r="69" ht="13"/>
    <row r="70" ht="13"/>
    <row r="71" ht="13"/>
    <row r="72" ht="13"/>
    <row r="73" ht="13"/>
    <row r="74" ht="13"/>
    <row r="75" ht="13"/>
    <row r="76" ht="13"/>
    <row r="77" ht="13"/>
    <row r="78" ht="13"/>
    <row r="79" ht="13"/>
    <row r="80" ht="13"/>
    <row r="81" ht="13"/>
    <row r="82" ht="13"/>
    <row r="83" ht="13"/>
    <row r="84" ht="13"/>
    <row r="85" ht="13"/>
    <row r="86" ht="13"/>
    <row r="87" ht="13"/>
    <row r="88" ht="13"/>
    <row r="89" ht="13"/>
    <row r="90" ht="13"/>
    <row r="91" ht="13"/>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60" t="s">
        <v>552</v>
      </c>
    </row>
  </sheetData>
  <sheetProtection algorithmName="SHA-512" hashValue="FsV/XFzvbx6mRYzPzS+cez6lq2rCMdznSn81CeF036KVo6cRMkGYSf1l5LsGAEOvXPd+KjO3R68yAORMQiHoXA==" saltValue="ZRdfq3+UqIn/L/iqaCaHK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view="pageBreakPreview" zoomScaleNormal="100" zoomScaleSheetLayoutView="100" workbookViewId="0"/>
  </sheetViews>
  <sheetFormatPr defaultColWidth="0" defaultRowHeight="13.5" customHeight="1" zeroHeight="1"/>
  <cols>
    <col min="1" max="1" width="8.26953125" style="1" customWidth="1"/>
    <col min="2" max="16" width="14.63281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553</v>
      </c>
      <c r="G46" s="8" t="s">
        <v>554</v>
      </c>
      <c r="H46" s="8" t="s">
        <v>555</v>
      </c>
      <c r="I46" s="8" t="s">
        <v>556</v>
      </c>
      <c r="J46" s="9" t="s">
        <v>557</v>
      </c>
    </row>
    <row r="47" spans="2:10" ht="57.75" customHeight="1">
      <c r="B47" s="10"/>
      <c r="C47" s="1175" t="s">
        <v>3</v>
      </c>
      <c r="D47" s="1175"/>
      <c r="E47" s="1176"/>
      <c r="F47" s="11">
        <v>33.64</v>
      </c>
      <c r="G47" s="12">
        <v>37.880000000000003</v>
      </c>
      <c r="H47" s="12">
        <v>39.97</v>
      </c>
      <c r="I47" s="12">
        <v>38.409999999999997</v>
      </c>
      <c r="J47" s="13">
        <v>41.27</v>
      </c>
    </row>
    <row r="48" spans="2:10" ht="57.75" customHeight="1">
      <c r="B48" s="14"/>
      <c r="C48" s="1177" t="s">
        <v>4</v>
      </c>
      <c r="D48" s="1177"/>
      <c r="E48" s="1178"/>
      <c r="F48" s="15">
        <v>10.27</v>
      </c>
      <c r="G48" s="16">
        <v>8.19</v>
      </c>
      <c r="H48" s="16">
        <v>11.97</v>
      </c>
      <c r="I48" s="16">
        <v>6.83</v>
      </c>
      <c r="J48" s="17">
        <v>3.94</v>
      </c>
    </row>
    <row r="49" spans="2:10" ht="57.75" customHeight="1" thickBot="1">
      <c r="B49" s="18"/>
      <c r="C49" s="1179" t="s">
        <v>5</v>
      </c>
      <c r="D49" s="1179"/>
      <c r="E49" s="1180"/>
      <c r="F49" s="19" t="s">
        <v>558</v>
      </c>
      <c r="G49" s="20" t="s">
        <v>559</v>
      </c>
      <c r="H49" s="20">
        <v>2.4700000000000002</v>
      </c>
      <c r="I49" s="20" t="s">
        <v>560</v>
      </c>
      <c r="J49" s="21" t="s">
        <v>561</v>
      </c>
    </row>
    <row r="50" spans="2:10" ht="13"/>
  </sheetData>
  <sheetProtection algorithmName="SHA-512" hashValue="YLOGoN5SGjeL4D0qM/en6v7l8izX1gKudI/SMHvdI7vyIxU7y0ic0qSnyZ39LkjY8bQTXhGxg6Y60A0Yn6NXxQ==" saltValue="Ae+PdBz0duSHhK5Toj7w4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橋口 萌々香</cp:lastModifiedBy>
  <cp:lastPrinted>2024-09-09T04:29:04Z</cp:lastPrinted>
  <dcterms:created xsi:type="dcterms:W3CDTF">2024-02-05T04:04:46Z</dcterms:created>
  <dcterms:modified xsi:type="dcterms:W3CDTF">2024-09-26T09:22:04Z</dcterms:modified>
  <cp:category/>
</cp:coreProperties>
</file>