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2_係員確認後データ\"/>
    </mc:Choice>
  </mc:AlternateContent>
  <xr:revisionPtr revIDLastSave="0" documentId="13_ncr:1_{57C14555-227C-4090-BEE6-249BF525F1A2}" xr6:coauthVersionLast="36" xr6:coauthVersionMax="36" xr10:uidLastSave="{00000000-0000-0000-0000-000000000000}"/>
  <bookViews>
    <workbookView xWindow="0" yWindow="0" windowWidth="19200" windowHeight="808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O35" i="10"/>
  <c r="AM35" i="10"/>
  <c r="C35" i="10"/>
  <c r="C36"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l="1"/>
  <c r="BE36" i="10" s="1"/>
  <c r="BW34" i="10"/>
  <c r="BW35" i="10" s="1"/>
  <c r="BW36" i="10" s="1"/>
  <c r="BW37" i="10" s="1"/>
  <c r="BW38" i="10" s="1"/>
  <c r="BW39" i="10" s="1"/>
  <c r="BW40" i="10" s="1"/>
  <c r="BW41" i="10" s="1"/>
  <c r="CO34" i="10" l="1"/>
</calcChain>
</file>

<file path=xl/sharedStrings.xml><?xml version="1.0" encoding="utf-8"?>
<sst xmlns="http://schemas.openxmlformats.org/spreadsheetml/2006/main" count="1133" uniqueCount="606">
  <si>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</si>
  <si>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</si>
  <si>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</si>
  <si>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</si>
  <si>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</si>
  <si>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</si>
  <si>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</si>
  <si>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</si>
  <si>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</si>
  <si>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</si>
  <si>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</si>
  <si>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</si>
  <si>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</si>
  <si>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</si>
  <si>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</si>
  <si>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</si>
  <si>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</si>
  <si>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</si>
  <si>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</si>
  <si>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</si>
  <si>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</si>
  <si>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</si>
  <si>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</si>
  <si>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</si>
  <si>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</si>
  <si>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</si>
  <si>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</si>
  <si>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</si>
  <si>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</si>
  <si>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</si>
  <si>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</si>
  <si>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</si>
  <si>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</si>
  <si>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</si>
  <si>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</si>
  <si>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</si>
  <si>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</si>
  <si>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</si>
  <si>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</si>
  <si>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</si>
  <si>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</si>
  <si>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</si>
  <si>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</si>
  <si>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</si>
  <si>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</si>
  <si>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</si>
  <si>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</si>
  <si>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</si>
  <si>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</si>
  <si>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</si>
  <si>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</si>
  <si>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</si>
  <si>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</si>
  <si>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</si>
  <si>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</si>
  <si>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</si>
  <si>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</si>
  <si>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</si>
  <si>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</si>
  <si>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</si>
  <si>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</si>
  <si>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</si>
  <si>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</si>
  <si>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</si>
  <si>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</si>
  <si>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</si>
  <si>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</si>
  <si>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</si>
  <si>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</si>
  <si>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</si>
  <si>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</si>
  <si>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</si>
  <si>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</si>
  <si>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</si>
  <si>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</si>
  <si>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</si>
  <si>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</si>
  <si>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</si>
  <si>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</si>
  <si>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</si>
  <si>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</si>
  <si>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</si>
  <si>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</si>
  <si>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</si>
  <si>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</si>
  <si>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</si>
  <si>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</si>
  <si>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</si>
  <si>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</si>
  <si>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</si>
  <si>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</si>
  <si>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</si>
  <si>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</si>
  <si>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</si>
  <si>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</si>
  <si>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</si>
  <si>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</si>
  <si>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</si>
  <si>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</si>
  <si>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</si>
  <si>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知名町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</si>
  <si>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</si>
  <si>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</si>
  <si>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</si>
  <si>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</si>
  <si>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</si>
  <si>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</si>
  <si>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</si>
  <si>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</si>
  <si>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</si>
  <si>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</si>
  <si>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</si>
  <si>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</si>
  <si>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</si>
  <si>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</si>
  <si>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</si>
  <si>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</si>
  <si>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</si>
  <si>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</si>
  <si>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</si>
  <si>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</si>
  <si>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</si>
  <si>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</si>
  <si>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</si>
  <si>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</si>
  <si>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</si>
  <si>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</si>
  <si>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</si>
  <si>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</si>
  <si>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</si>
  <si>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</si>
  <si>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</si>
  <si>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</si>
  <si>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</si>
  <si>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</si>
  <si>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</si>
  <si>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</si>
  <si>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</si>
  <si>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</si>
  <si>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</si>
  <si>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</si>
  <si>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</si>
  <si>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</si>
  <si>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</si>
  <si>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</si>
  <si>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</si>
  <si>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</si>
  <si>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</si>
  <si>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</si>
  <si>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</si>
  <si>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</si>
  <si>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</si>
  <si>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</si>
  <si>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</si>
  <si>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</si>
  <si>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</si>
  <si>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</si>
  <si>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</si>
  <si>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</si>
  <si>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</si>
  <si>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</si>
  <si>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</si>
  <si>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</si>
  <si>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</si>
  <si>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</si>
  <si>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</si>
  <si>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</si>
  <si>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</si>
  <si>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</si>
  <si>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</si>
  <si>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</si>
  <si>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</si>
  <si>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</si>
  <si>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</si>
  <si>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</si>
  <si>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</si>
  <si>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</si>
  <si>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</si>
  <si>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</si>
  <si>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</si>
  <si>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</si>
  <si>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</si>
  <si>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</si>
  <si>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</si>
  <si>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</si>
  <si>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</si>
  <si>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</si>
  <si>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</si>
  <si>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</si>
  <si>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</si>
  <si>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</si>
  <si>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</si>
  <si>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</si>
  <si>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</si>
  <si>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</si>
  <si>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</si>
  <si>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</si>
  <si>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</si>
  <si>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</si>
  <si>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</si>
  <si>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</si>
  <si>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</si>
  <si>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</si>
  <si>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</si>
  <si>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</si>
  <si>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</si>
  <si>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</si>
  <si>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</si>
  <si>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</si>
  <si>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</si>
  <si>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</si>
  <si>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</si>
  <si>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</si>
  <si>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</si>
  <si>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</si>
  <si>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</si>
  <si>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</si>
  <si>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鹿児島県知名町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</si>
  <si>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</si>
  <si>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</si>
  <si>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</si>
  <si>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</si>
  <si>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</si>
  <si>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</si>
  <si>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</si>
  <si>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</si>
  <si>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</si>
  <si>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</si>
  <si>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</si>
  <si>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</si>
  <si>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</si>
  <si>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</si>
  <si>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</si>
  <si>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</si>
  <si>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</si>
  <si>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</si>
  <si>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</si>
  <si>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</si>
  <si>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</si>
  <si>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</si>
  <si>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</si>
  <si>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</si>
  <si>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</si>
  <si>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</si>
  <si>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</si>
  <si>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</si>
  <si>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</si>
  <si>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</si>
  <si>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</si>
  <si>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</si>
  <si>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</si>
  <si>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</si>
  <si>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</si>
  <si>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</si>
  <si>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</si>
  <si>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</si>
  <si>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</si>
  <si>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</si>
  <si>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</si>
  <si>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</si>
  <si>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</si>
  <si>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</si>
  <si>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</si>
  <si>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</si>
  <si>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</si>
  <si>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</si>
  <si>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</si>
  <si>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</si>
  <si>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</si>
  <si>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</si>
  <si>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</si>
  <si>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</si>
  <si>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</si>
  <si>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</si>
  <si>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</si>
  <si>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</si>
  <si>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</si>
  <si>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</si>
  <si>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</si>
  <si>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</si>
  <si>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</si>
  <si>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</si>
  <si>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</si>
  <si>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</si>
  <si>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</si>
  <si>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</si>
  <si>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</si>
  <si>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</si>
  <si>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</si>
  <si>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</si>
  <si>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</si>
  <si>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</si>
  <si>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</si>
  <si>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</si>
  <si>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</si>
  <si>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</si>
  <si>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</si>
  <si>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</si>
  <si>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</si>
  <si>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</si>
  <si>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</si>
  <si>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</si>
  <si>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</si>
  <si>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</si>
  <si>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</si>
  <si>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</si>
  <si>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</si>
  <si>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</si>
  <si>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</si>
  <si>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</si>
  <si>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</si>
  <si>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</si>
  <si>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</si>
  <si>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</si>
  <si>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</si>
  <si>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</si>
  <si>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</si>
  <si>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</si>
  <si>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</si>
  <si>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</si>
  <si>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</si>
  <si>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</si>
  <si>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</si>
  <si>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</si>
  <si>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</si>
  <si>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</si>
  <si>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</si>
  <si>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</si>
  <si>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</si>
  <si>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</si>
  <si>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</si>
  <si>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</si>
  <si>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</si>
  <si>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</si>
  <si>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</si>
  <si>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</si>
  <si>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</si>
  <si>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</si>
  <si>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</si>
  <si>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</si>
  <si>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</si>
  <si>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</si>
  <si>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</si>
  <si>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</si>
  <si>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</si>
  <si>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</si>
  <si>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</si>
  <si>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</si>
  <si>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</si>
  <si>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</si>
  <si>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</si>
  <si>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</si>
  <si>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</si>
  <si>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</si>
  <si>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</si>
  <si>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</si>
  <si>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</si>
  <si>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</si>
  <si>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</si>
  <si>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</si>
  <si>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</si>
  <si>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</si>
  <si>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</si>
  <si>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</si>
  <si>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</si>
  <si>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</si>
  <si>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</si>
  <si>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</si>
  <si>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</si>
  <si>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鹿児島県知名町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</si>
  <si>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</si>
  <si>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</si>
  <si>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</si>
  <si>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</si>
  <si>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</si>
  <si>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</si>
  <si>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</si>
  <si>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</si>
  <si>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</si>
  <si>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</si>
  <si>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</si>
  <si>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</si>
  <si>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</si>
  <si>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</si>
  <si>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</si>
  <si>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</si>
  <si>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</si>
  <si>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</si>
  <si>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</si>
  <si>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</si>
  <si>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奨学資金特別会計</t>
    <phoneticPr fontId="5"/>
  </si>
  <si>
    <t>知名町土地改良事業換地清算特別会計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</si>
  <si>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</si>
  <si>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</si>
  <si>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</si>
  <si>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</si>
  <si>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</si>
  <si>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</si>
  <si>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</si>
  <si>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</si>
  <si>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</si>
  <si>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</si>
  <si>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</si>
  <si>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</si>
  <si>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</si>
  <si>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</si>
  <si>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</si>
  <si>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</si>
  <si>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</si>
  <si>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</si>
  <si>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</si>
  <si>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</si>
  <si>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</si>
  <si>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</si>
  <si>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知名町合併処理浄化槽事業特別会計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</si>
  <si>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</si>
  <si>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</si>
  <si>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</si>
  <si>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</si>
  <si>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</si>
  <si>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</si>
  <si>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</si>
  <si>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</si>
  <si>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</si>
  <si>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</si>
  <si>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</si>
  <si>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</si>
  <si>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</si>
  <si>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</si>
  <si>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</si>
  <si>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</si>
  <si>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</si>
  <si>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</si>
  <si>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</si>
  <si>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</si>
  <si>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</si>
  <si>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</si>
  <si>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</si>
  <si>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</si>
  <si>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</si>
  <si>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</si>
  <si>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</si>
  <si>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</si>
  <si>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</si>
  <si>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</si>
  <si>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</si>
  <si>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</si>
  <si>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</si>
  <si>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</si>
  <si>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</si>
  <si>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</si>
  <si>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</si>
  <si>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</si>
  <si>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</si>
  <si>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</si>
  <si>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</si>
  <si>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</si>
  <si>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</si>
  <si>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</si>
  <si>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</si>
  <si>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</si>
  <si>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</si>
  <si>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</si>
  <si>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</si>
  <si>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</si>
  <si>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</si>
  <si>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</si>
  <si>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</si>
  <si>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</si>
  <si>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</si>
  <si>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</si>
  <si>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</si>
  <si>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</si>
  <si>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</si>
  <si>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</si>
  <si>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</si>
  <si>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</si>
  <si>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</si>
  <si>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</si>
  <si>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</si>
  <si>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</si>
  <si>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</si>
  <si>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</si>
  <si>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</si>
  <si>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</si>
  <si>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</si>
  <si>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</si>
  <si>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</si>
  <si>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</si>
  <si>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</si>
  <si>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</si>
  <si>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</si>
  <si>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</si>
  <si>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</si>
  <si>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</si>
  <si>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</si>
  <si>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</si>
  <si>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</si>
  <si>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</si>
  <si>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</si>
  <si>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</si>
  <si>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</si>
  <si>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</si>
  <si>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</si>
  <si>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</si>
  <si>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</si>
  <si>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</si>
  <si>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</si>
  <si>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</si>
  <si>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</si>
  <si>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</si>
  <si>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</si>
  <si>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</si>
  <si>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</si>
  <si>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</si>
  <si>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</si>
  <si>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</si>
  <si>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</si>
  <si>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</si>
  <si>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</si>
  <si>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</si>
  <si>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</si>
  <si>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</si>
  <si>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</si>
  <si>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</si>
  <si>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</si>
  <si>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</si>
  <si>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</si>
  <si>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</si>
  <si>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</si>
  <si>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</si>
  <si>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</si>
  <si>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</si>
  <si>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</si>
  <si>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</si>
  <si>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</si>
  <si>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</si>
  <si>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</si>
  <si>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</si>
  <si>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</si>
  <si>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</si>
  <si>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</si>
  <si>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</si>
  <si>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</si>
  <si>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</si>
  <si>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</si>
  <si>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</si>
  <si>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</si>
  <si>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</si>
  <si>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</si>
  <si>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</si>
  <si>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</si>
  <si>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</si>
  <si>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</si>
  <si>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</si>
  <si>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</si>
  <si>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</si>
  <si>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</si>
  <si>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</si>
  <si>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</si>
  <si>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1.61</t>
  </si>
  <si>
    <t>水道事業会計</t>
  </si>
  <si>
    <t>一般会計</t>
  </si>
  <si>
    <t>介護保険特別会計</t>
  </si>
  <si>
    <t>国民健康保険特別会計</t>
  </si>
  <si>
    <t>下水道事業特別会計</t>
  </si>
  <si>
    <t>後期高齢者医療特別会計</t>
  </si>
  <si>
    <t>農業集落排水事業特別会計</t>
  </si>
  <si>
    <t>知名町合併処理浄化槽事業特別会計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</si>
  <si>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</si>
  <si>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</si>
  <si>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</si>
  <si>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</si>
  <si>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</si>
  <si>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</si>
  <si>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</si>
  <si>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</si>
  <si>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沖永良部与論地区広域事務組合（一般会計）</t>
  </si>
  <si>
    <t>沖永良部衛生管理組合（一般会計）</t>
  </si>
  <si>
    <t>沖永良部衛生管理組合（と畜場特別会計）</t>
  </si>
  <si>
    <t>沖永良部バス企業団</t>
  </si>
  <si>
    <t>鹿児島県市町村総合事務組合</t>
  </si>
  <si>
    <t>奄美群島広域事務組合</t>
  </si>
  <si>
    <t>鹿児島県後期高齢者医療広域連合（一般会計）</t>
  </si>
  <si>
    <t>鹿児島県後期高齢者医療広域連合（特別会計）</t>
  </si>
  <si>
    <t>-</t>
    <phoneticPr fontId="2"/>
  </si>
  <si>
    <t>おきえらぶフローラル株式会社</t>
    <phoneticPr fontId="2"/>
  </si>
  <si>
    <t>-</t>
    <phoneticPr fontId="2"/>
  </si>
  <si>
    <t>土地改良事業基金</t>
    <rPh sb="0" eb="4">
      <t>トチカイリョウ</t>
    </rPh>
    <rPh sb="4" eb="6">
      <t>ジギョウ</t>
    </rPh>
    <rPh sb="6" eb="8">
      <t>キキン</t>
    </rPh>
    <phoneticPr fontId="5"/>
  </si>
  <si>
    <t>庁舎建設基金</t>
    <rPh sb="0" eb="2">
      <t>チョウシャ</t>
    </rPh>
    <rPh sb="2" eb="6">
      <t>ケンセツキキン</t>
    </rPh>
    <phoneticPr fontId="2"/>
  </si>
  <si>
    <t>公共施設等総合管理基金</t>
    <rPh sb="0" eb="5">
      <t>コウキョウシセツトウ</t>
    </rPh>
    <rPh sb="5" eb="11">
      <t>ソウゴウカンリキキン</t>
    </rPh>
    <phoneticPr fontId="2"/>
  </si>
  <si>
    <t>ふるさとまちづくり基金</t>
    <rPh sb="9" eb="11">
      <t>キキン</t>
    </rPh>
    <phoneticPr fontId="2"/>
  </si>
  <si>
    <t>神川ふるさと振興基金</t>
    <rPh sb="0" eb="2">
      <t>カミカワ</t>
    </rPh>
    <rPh sb="6" eb="10">
      <t>シンコウキキン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</si>
  <si>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</si>
  <si>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</si>
  <si>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</si>
  <si>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</si>
  <si>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地方債現在高の減少及び充当可能基金、基準財政需要算入見込額の増により、将来負担比率は他団体と同程度まで減少したが、有形固定資産減価償却率は他団体より低い水準にあるものの増加傾向にある。
　今後、庁舎建設や他の施設更新により有形固定資産減価償却率は減少していく見込みだが、それに伴う地方債の活用により将来負担比率が増加に転じることが予想されるため、老朽化している施設の統廃合も行いつつ、各年度の起債発行額に制限を設けるなど計画的な施設の更新を行っていく必要がある。</t>
    <rPh sb="1" eb="7">
      <t>チホウサイゲンザイダカ</t>
    </rPh>
    <rPh sb="8" eb="10">
      <t>ゲンショウ</t>
    </rPh>
    <rPh sb="10" eb="11">
      <t>オヨ</t>
    </rPh>
    <rPh sb="12" eb="16">
      <t>ジュウトウカノウ</t>
    </rPh>
    <rPh sb="16" eb="18">
      <t>キキン</t>
    </rPh>
    <rPh sb="19" eb="25">
      <t>キジュンザイセイジュヨウ</t>
    </rPh>
    <rPh sb="25" eb="27">
      <t>サンニュウ</t>
    </rPh>
    <rPh sb="27" eb="30">
      <t>ミコミガク</t>
    </rPh>
    <rPh sb="31" eb="32">
      <t>ゾウ</t>
    </rPh>
    <rPh sb="43" eb="44">
      <t>ホカ</t>
    </rPh>
    <rPh sb="44" eb="46">
      <t>ダンタイ</t>
    </rPh>
    <rPh sb="47" eb="50">
      <t>ドウテイド</t>
    </rPh>
    <rPh sb="85" eb="87">
      <t>ゾウカ</t>
    </rPh>
    <rPh sb="87" eb="89">
      <t>ケイコウ</t>
    </rPh>
    <rPh sb="98" eb="102">
      <t>チョウシャケンセツ</t>
    </rPh>
    <rPh sb="103" eb="104">
      <t>タ</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</si>
  <si>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</si>
  <si>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</si>
  <si>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</si>
  <si>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</si>
  <si>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</si>
  <si>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</si>
  <si>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地方債現在高の減少及び充当可能基金、基準財政需要算入見込額の増により、将来負担比率は他団体と同程度まで減少したが、給食センター改修等の元利償還が始まったことにより実質公債費比率は増加した。
　近年、認定こども園、公営住宅、学校給食センター、各小中学校屋内運動場の新築、改修等を実施しており、今後も老朽化した庁舎、公営住宅の建設、建替等が順次予定されているため、令和４年度以降、施設建設のための特目基金の取り崩しや公債費の増加により、将来負担比率、実質公債費比率が増加すると想定している。単年度毎の地方債発行額に上限を設けるなど、公債費の適正化と年度ごとの発行額の平準化に取り組んでいく必要がある。</t>
    <rPh sb="1" eb="4">
      <t>チホウサイ</t>
    </rPh>
    <rPh sb="4" eb="6">
      <t>ゲンザイ</t>
    </rPh>
    <rPh sb="6" eb="7">
      <t>ダカ</t>
    </rPh>
    <rPh sb="8" eb="10">
      <t>ゲンショウ</t>
    </rPh>
    <rPh sb="10" eb="11">
      <t>オヨ</t>
    </rPh>
    <rPh sb="12" eb="14">
      <t>ジュウトウ</t>
    </rPh>
    <rPh sb="14" eb="16">
      <t>カノウ</t>
    </rPh>
    <rPh sb="16" eb="18">
      <t>キキン</t>
    </rPh>
    <rPh sb="19" eb="21">
      <t>キジュン</t>
    </rPh>
    <rPh sb="21" eb="23">
      <t>ザイセイ</t>
    </rPh>
    <rPh sb="23" eb="25">
      <t>ジュヨウ</t>
    </rPh>
    <rPh sb="25" eb="27">
      <t>サンニュウ</t>
    </rPh>
    <rPh sb="27" eb="29">
      <t>ミコミ</t>
    </rPh>
    <rPh sb="29" eb="30">
      <t>ガク</t>
    </rPh>
    <rPh sb="31" eb="32">
      <t>ゾウ</t>
    </rPh>
    <rPh sb="36" eb="38">
      <t>ショウライ</t>
    </rPh>
    <rPh sb="38" eb="40">
      <t>フタン</t>
    </rPh>
    <rPh sb="40" eb="42">
      <t>ヒリツ</t>
    </rPh>
    <rPh sb="43" eb="44">
      <t>ホカ</t>
    </rPh>
    <rPh sb="44" eb="46">
      <t>ダンタイ</t>
    </rPh>
    <rPh sb="47" eb="50">
      <t>ドウテイド</t>
    </rPh>
    <rPh sb="52" eb="54">
      <t>ゲンショウ</t>
    </rPh>
    <rPh sb="58" eb="60">
      <t>キュウショク</t>
    </rPh>
    <rPh sb="64" eb="67">
      <t>カイシュウトウ</t>
    </rPh>
    <rPh sb="68" eb="72">
      <t>ガンリショウカン</t>
    </rPh>
    <rPh sb="73" eb="74">
      <t>ハジ</t>
    </rPh>
    <rPh sb="82" eb="84">
      <t>ジッシツ</t>
    </rPh>
    <rPh sb="84" eb="87">
      <t>コウサイヒ</t>
    </rPh>
    <rPh sb="87" eb="89">
      <t>ヒリツ</t>
    </rPh>
    <rPh sb="90" eb="92">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</si>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</sst>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196914</c:v>
                </c:pt>
                <c:pt idx="4">
                  <c:v>204757</c:v>
                </c:pt>
              </c:numCache>
            </c:numRef>
          </c:val>
          <c:smooth val="0"/>
          <c:extLst>
            <c:ext xmlns:c16="http://schemas.microsoft.com/office/drawing/2014/chart" uri="{C3380CC4-5D6E-409C-BE32-E72D297353CC}">
              <c16:uniqueId val="{00000000-3828-4B8A-81A5-7334F26FED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131017</c:v>
                </c:pt>
                <c:pt idx="1">
                  <c:v>228182</c:v>
                </c:pt>
                <c:pt idx="2">
                  <c:v>201877</c:v>
                </c:pt>
                <c:pt idx="3">
                  <c:v>192784</c:v>
                </c:pt>
                <c:pt idx="4">
                  <c:v>244419</c:v>
                </c:pt>
              </c:numCache>
            </c:numRef>
          </c:val>
          <c:smooth val="0"/>
          <c:extLst>
            <c:ext xmlns:c16="http://schemas.microsoft.com/office/drawing/2014/chart" uri="{C3380CC4-5D6E-409C-BE32-E72D297353CC}">
              <c16:uniqueId val="{00000001-3828-4B8A-81A5-7334F26FED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7.93</c:v>
                </c:pt>
                <c:pt idx="1">
                  <c:v>6.2</c:v>
                </c:pt>
                <c:pt idx="2">
                  <c:v>3.92</c:v>
                </c:pt>
                <c:pt idx="3">
                  <c:v>5.29</c:v>
                </c:pt>
                <c:pt idx="4">
                  <c:v>3.63</c:v>
                </c:pt>
              </c:numCache>
            </c:numRef>
          </c:val>
          <c:extLst>
            <c:ext xmlns:c16="http://schemas.microsoft.com/office/drawing/2014/chart" uri="{C3380CC4-5D6E-409C-BE32-E72D297353CC}">
              <c16:uniqueId val="{00000000-E5FE-407A-81ED-83568FCACE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35.26</c:v>
                </c:pt>
                <c:pt idx="1">
                  <c:v>37.479999999999997</c:v>
                </c:pt>
                <c:pt idx="2">
                  <c:v>37.270000000000003</c:v>
                </c:pt>
                <c:pt idx="3">
                  <c:v>36.44</c:v>
                </c:pt>
                <c:pt idx="4">
                  <c:v>36.700000000000003</c:v>
                </c:pt>
              </c:numCache>
            </c:numRef>
          </c:val>
          <c:extLst>
            <c:ext xmlns:c16="http://schemas.microsoft.com/office/drawing/2014/chart" uri="{C3380CC4-5D6E-409C-BE32-E72D297353CC}">
              <c16:uniqueId val="{00000001-E5FE-407A-81ED-83568FCACE5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1.1200000000000001</c:v>
                </c:pt>
                <c:pt idx="1">
                  <c:v>0.6</c:v>
                </c:pt>
                <c:pt idx="2">
                  <c:v>0.82</c:v>
                </c:pt>
                <c:pt idx="3">
                  <c:v>3.29</c:v>
                </c:pt>
                <c:pt idx="4">
                  <c:v>-1.61</c:v>
                </c:pt>
              </c:numCache>
            </c:numRef>
          </c:val>
          <c:smooth val="0"/>
          <c:extLst>
            <c:ext xmlns:c16="http://schemas.microsoft.com/office/drawing/2014/chart" uri="{C3380CC4-5D6E-409C-BE32-E72D297353CC}">
              <c16:uniqueId val="{00000002-E5FE-407A-81ED-83568FCACE5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0.67</c:v>
                </c:pt>
                <c:pt idx="2">
                  <c:v>#N/A</c:v>
                </c:pt>
                <c:pt idx="3">
                  <c:v>0.75</c:v>
                </c:pt>
                <c:pt idx="4">
                  <c:v>#N/A</c:v>
                </c:pt>
                <c:pt idx="5">
                  <c:v>0.52</c:v>
                </c:pt>
                <c:pt idx="6">
                  <c:v>#N/A</c:v>
                </c:pt>
                <c:pt idx="7">
                  <c:v>0.01</c:v>
                </c:pt>
                <c:pt idx="8">
                  <c:v>#N/A</c:v>
                </c:pt>
                <c:pt idx="9">
                  <c:v>0</c:v>
                </c:pt>
              </c:numCache>
            </c:numRef>
          </c:val>
          <c:extLst>
            <c:ext xmlns:c16="http://schemas.microsoft.com/office/drawing/2014/chart" uri="{C3380CC4-5D6E-409C-BE32-E72D297353CC}">
              <c16:uniqueId val="{00000000-19AF-4E7E-A116-E1DF2AD2BA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9AF-4E7E-A116-E1DF2AD2BA70}"/>
            </c:ext>
          </c:extLst>
        </c:ser>
        <c:ser>
          <c:idx val="2"/>
          <c:order val="2"/>
          <c:tx>
            <c:strRef>
              <c:f>データシート!$A$29</c:f>
              <c:strCache>
                <c:ptCount val="1"/>
                <c:pt idx="0">
                  <c:v>知名町合併処理浄化槽事業特別会計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0.04</c:v>
                </c:pt>
                <c:pt idx="2">
                  <c:v>#N/A</c:v>
                </c:pt>
                <c:pt idx="3">
                  <c:v>0.03</c:v>
                </c:pt>
                <c:pt idx="4">
                  <c:v>#N/A</c:v>
                </c:pt>
                <c:pt idx="5">
                  <c:v>0.05</c:v>
                </c:pt>
                <c:pt idx="6">
                  <c:v>#N/A</c:v>
                </c:pt>
                <c:pt idx="7">
                  <c:v>0.04</c:v>
                </c:pt>
                <c:pt idx="8">
                  <c:v>#N/A</c:v>
                </c:pt>
                <c:pt idx="9">
                  <c:v>0.01</c:v>
                </c:pt>
              </c:numCache>
            </c:numRef>
          </c:val>
          <c:extLst>
            <c:ext xmlns:c16="http://schemas.microsoft.com/office/drawing/2014/chart" uri="{C3380CC4-5D6E-409C-BE32-E72D297353CC}">
              <c16:uniqueId val="{00000002-19AF-4E7E-A116-E1DF2AD2BA70}"/>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0.14000000000000001</c:v>
                </c:pt>
                <c:pt idx="2">
                  <c:v>#N/A</c:v>
                </c:pt>
                <c:pt idx="3">
                  <c:v>0.17</c:v>
                </c:pt>
                <c:pt idx="4">
                  <c:v>#N/A</c:v>
                </c:pt>
                <c:pt idx="5">
                  <c:v>0.13</c:v>
                </c:pt>
                <c:pt idx="6">
                  <c:v>#N/A</c:v>
                </c:pt>
                <c:pt idx="7">
                  <c:v>0.14000000000000001</c:v>
                </c:pt>
                <c:pt idx="8">
                  <c:v>#N/A</c:v>
                </c:pt>
                <c:pt idx="9">
                  <c:v>0.04</c:v>
                </c:pt>
              </c:numCache>
            </c:numRef>
          </c:val>
          <c:extLst>
            <c:ext xmlns:c16="http://schemas.microsoft.com/office/drawing/2014/chart" uri="{C3380CC4-5D6E-409C-BE32-E72D297353CC}">
              <c16:uniqueId val="{00000003-19AF-4E7E-A116-E1DF2AD2BA7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0.04</c:v>
                </c:pt>
                <c:pt idx="4">
                  <c:v>#N/A</c:v>
                </c:pt>
                <c:pt idx="5">
                  <c:v>0.03</c:v>
                </c:pt>
                <c:pt idx="6">
                  <c:v>#N/A</c:v>
                </c:pt>
                <c:pt idx="7">
                  <c:v>0.06</c:v>
                </c:pt>
                <c:pt idx="8">
                  <c:v>#N/A</c:v>
                </c:pt>
                <c:pt idx="9">
                  <c:v>0.06</c:v>
                </c:pt>
              </c:numCache>
            </c:numRef>
          </c:val>
          <c:extLst>
            <c:ext xmlns:c16="http://schemas.microsoft.com/office/drawing/2014/chart" uri="{C3380CC4-5D6E-409C-BE32-E72D297353CC}">
              <c16:uniqueId val="{00000004-19AF-4E7E-A116-E1DF2AD2BA70}"/>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0.03</c:v>
                </c:pt>
                <c:pt idx="2">
                  <c:v>#N/A</c:v>
                </c:pt>
                <c:pt idx="3">
                  <c:v>0.11</c:v>
                </c:pt>
                <c:pt idx="4">
                  <c:v>#N/A</c:v>
                </c:pt>
                <c:pt idx="5">
                  <c:v>0.04</c:v>
                </c:pt>
                <c:pt idx="6">
                  <c:v>#N/A</c:v>
                </c:pt>
                <c:pt idx="7">
                  <c:v>0.01</c:v>
                </c:pt>
                <c:pt idx="8">
                  <c:v>#N/A</c:v>
                </c:pt>
                <c:pt idx="9">
                  <c:v>0.06</c:v>
                </c:pt>
              </c:numCache>
            </c:numRef>
          </c:val>
          <c:extLst>
            <c:ext xmlns:c16="http://schemas.microsoft.com/office/drawing/2014/chart" uri="{C3380CC4-5D6E-409C-BE32-E72D297353CC}">
              <c16:uniqueId val="{00000005-19AF-4E7E-A116-E1DF2AD2BA7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1.1499999999999999</c:v>
                </c:pt>
                <c:pt idx="2">
                  <c:v>#N/A</c:v>
                </c:pt>
                <c:pt idx="3">
                  <c:v>2.36</c:v>
                </c:pt>
                <c:pt idx="4">
                  <c:v>#N/A</c:v>
                </c:pt>
                <c:pt idx="5">
                  <c:v>2.74</c:v>
                </c:pt>
                <c:pt idx="6">
                  <c:v>#N/A</c:v>
                </c:pt>
                <c:pt idx="7">
                  <c:v>3.17</c:v>
                </c:pt>
                <c:pt idx="8">
                  <c:v>#N/A</c:v>
                </c:pt>
                <c:pt idx="9">
                  <c:v>0.38</c:v>
                </c:pt>
              </c:numCache>
            </c:numRef>
          </c:val>
          <c:extLst>
            <c:ext xmlns:c16="http://schemas.microsoft.com/office/drawing/2014/chart" uri="{C3380CC4-5D6E-409C-BE32-E72D297353CC}">
              <c16:uniqueId val="{00000006-19AF-4E7E-A116-E1DF2AD2BA7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0.65</c:v>
                </c:pt>
                <c:pt idx="2">
                  <c:v>#N/A</c:v>
                </c:pt>
                <c:pt idx="3">
                  <c:v>0.99</c:v>
                </c:pt>
                <c:pt idx="4">
                  <c:v>#N/A</c:v>
                </c:pt>
                <c:pt idx="5">
                  <c:v>0.57999999999999996</c:v>
                </c:pt>
                <c:pt idx="6">
                  <c:v>#N/A</c:v>
                </c:pt>
                <c:pt idx="7">
                  <c:v>0.5</c:v>
                </c:pt>
                <c:pt idx="8">
                  <c:v>#N/A</c:v>
                </c:pt>
                <c:pt idx="9">
                  <c:v>1.69</c:v>
                </c:pt>
              </c:numCache>
            </c:numRef>
          </c:val>
          <c:extLst>
            <c:ext xmlns:c16="http://schemas.microsoft.com/office/drawing/2014/chart" uri="{C3380CC4-5D6E-409C-BE32-E72D297353CC}">
              <c16:uniqueId val="{00000007-19AF-4E7E-A116-E1DF2AD2BA7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7.25</c:v>
                </c:pt>
                <c:pt idx="2">
                  <c:v>#N/A</c:v>
                </c:pt>
                <c:pt idx="3">
                  <c:v>5.44</c:v>
                </c:pt>
                <c:pt idx="4">
                  <c:v>#N/A</c:v>
                </c:pt>
                <c:pt idx="5">
                  <c:v>3.39</c:v>
                </c:pt>
                <c:pt idx="6">
                  <c:v>#N/A</c:v>
                </c:pt>
                <c:pt idx="7">
                  <c:v>5.27</c:v>
                </c:pt>
                <c:pt idx="8">
                  <c:v>#N/A</c:v>
                </c:pt>
                <c:pt idx="9">
                  <c:v>3.62</c:v>
                </c:pt>
              </c:numCache>
            </c:numRef>
          </c:val>
          <c:extLst>
            <c:ext xmlns:c16="http://schemas.microsoft.com/office/drawing/2014/chart" uri="{C3380CC4-5D6E-409C-BE32-E72D297353CC}">
              <c16:uniqueId val="{00000008-19AF-4E7E-A116-E1DF2AD2BA7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6.13</c:v>
                </c:pt>
                <c:pt idx="2">
                  <c:v>#N/A</c:v>
                </c:pt>
                <c:pt idx="3">
                  <c:v>5.96</c:v>
                </c:pt>
                <c:pt idx="4">
                  <c:v>#N/A</c:v>
                </c:pt>
                <c:pt idx="5">
                  <c:v>5.21</c:v>
                </c:pt>
                <c:pt idx="6">
                  <c:v>#N/A</c:v>
                </c:pt>
                <c:pt idx="7">
                  <c:v>3.96</c:v>
                </c:pt>
                <c:pt idx="8">
                  <c:v>#N/A</c:v>
                </c:pt>
                <c:pt idx="9">
                  <c:v>4.5199999999999996</c:v>
                </c:pt>
              </c:numCache>
            </c:numRef>
          </c:val>
          <c:extLst>
            <c:ext xmlns:c16="http://schemas.microsoft.com/office/drawing/2014/chart" uri="{C3380CC4-5D6E-409C-BE32-E72D297353CC}">
              <c16:uniqueId val="{00000009-19AF-4E7E-A116-E1DF2AD2BA7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643</c:v>
                </c:pt>
                <c:pt idx="5">
                  <c:v>662</c:v>
                </c:pt>
                <c:pt idx="8">
                  <c:v>770</c:v>
                </c:pt>
                <c:pt idx="11">
                  <c:v>749</c:v>
                </c:pt>
                <c:pt idx="14">
                  <c:v>788</c:v>
                </c:pt>
              </c:numCache>
            </c:numRef>
          </c:val>
          <c:extLst>
            <c:ext xmlns:c16="http://schemas.microsoft.com/office/drawing/2014/chart" uri="{C3380CC4-5D6E-409C-BE32-E72D297353CC}">
              <c16:uniqueId val="{00000000-483D-4619-82AF-709B19D76F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83D-4619-82AF-709B19D76F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483D-4619-82AF-709B19D76F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10</c:v>
                </c:pt>
                <c:pt idx="3">
                  <c:v>10</c:v>
                </c:pt>
                <c:pt idx="6">
                  <c:v>5</c:v>
                </c:pt>
                <c:pt idx="9">
                  <c:v>8</c:v>
                </c:pt>
                <c:pt idx="12">
                  <c:v>10</c:v>
                </c:pt>
              </c:numCache>
            </c:numRef>
          </c:val>
          <c:extLst>
            <c:ext xmlns:c16="http://schemas.microsoft.com/office/drawing/2014/chart" uri="{C3380CC4-5D6E-409C-BE32-E72D297353CC}">
              <c16:uniqueId val="{00000003-483D-4619-82AF-709B19D76F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168</c:v>
                </c:pt>
                <c:pt idx="3">
                  <c:v>161</c:v>
                </c:pt>
                <c:pt idx="6">
                  <c:v>160</c:v>
                </c:pt>
                <c:pt idx="9">
                  <c:v>155</c:v>
                </c:pt>
                <c:pt idx="12">
                  <c:v>162</c:v>
                </c:pt>
              </c:numCache>
            </c:numRef>
          </c:val>
          <c:extLst>
            <c:ext xmlns:c16="http://schemas.microsoft.com/office/drawing/2014/chart" uri="{C3380CC4-5D6E-409C-BE32-E72D297353CC}">
              <c16:uniqueId val="{00000004-483D-4619-82AF-709B19D76F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3D-4619-82AF-709B19D76F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83D-4619-82AF-709B19D76F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814</c:v>
                </c:pt>
                <c:pt idx="3">
                  <c:v>827</c:v>
                </c:pt>
                <c:pt idx="6">
                  <c:v>901</c:v>
                </c:pt>
                <c:pt idx="9">
                  <c:v>944</c:v>
                </c:pt>
                <c:pt idx="12">
                  <c:v>1013</c:v>
                </c:pt>
              </c:numCache>
            </c:numRef>
          </c:val>
          <c:extLst>
            <c:ext xmlns:c16="http://schemas.microsoft.com/office/drawing/2014/chart" uri="{C3380CC4-5D6E-409C-BE32-E72D297353CC}">
              <c16:uniqueId val="{00000007-483D-4619-82AF-709B19D76F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350</c:v>
                </c:pt>
                <c:pt idx="2">
                  <c:v>#N/A</c:v>
                </c:pt>
                <c:pt idx="3">
                  <c:v>#N/A</c:v>
                </c:pt>
                <c:pt idx="4">
                  <c:v>336</c:v>
                </c:pt>
                <c:pt idx="5">
                  <c:v>#N/A</c:v>
                </c:pt>
                <c:pt idx="6">
                  <c:v>#N/A</c:v>
                </c:pt>
                <c:pt idx="7">
                  <c:v>296</c:v>
                </c:pt>
                <c:pt idx="8">
                  <c:v>#N/A</c:v>
                </c:pt>
                <c:pt idx="9">
                  <c:v>#N/A</c:v>
                </c:pt>
                <c:pt idx="10">
                  <c:v>358</c:v>
                </c:pt>
                <c:pt idx="11">
                  <c:v>#N/A</c:v>
                </c:pt>
                <c:pt idx="12">
                  <c:v>#N/A</c:v>
                </c:pt>
                <c:pt idx="13">
                  <c:v>397</c:v>
                </c:pt>
                <c:pt idx="14">
                  <c:v>#N/A</c:v>
                </c:pt>
              </c:numCache>
            </c:numRef>
          </c:val>
          <c:smooth val="0"/>
          <c:extLst>
            <c:ext xmlns:c16="http://schemas.microsoft.com/office/drawing/2014/chart" uri="{C3380CC4-5D6E-409C-BE32-E72D297353CC}">
              <c16:uniqueId val="{00000008-483D-4619-82AF-709B19D76F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6542</c:v>
                </c:pt>
                <c:pt idx="5">
                  <c:v>6439</c:v>
                </c:pt>
                <c:pt idx="8">
                  <c:v>6641</c:v>
                </c:pt>
                <c:pt idx="11">
                  <c:v>5936</c:v>
                </c:pt>
                <c:pt idx="14">
                  <c:v>6150</c:v>
                </c:pt>
              </c:numCache>
            </c:numRef>
          </c:val>
          <c:extLst>
            <c:ext xmlns:c16="http://schemas.microsoft.com/office/drawing/2014/chart" uri="{C3380CC4-5D6E-409C-BE32-E72D297353CC}">
              <c16:uniqueId val="{00000000-25E5-4412-8246-24F580BD580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353</c:v>
                </c:pt>
                <c:pt idx="5">
                  <c:v>439</c:v>
                </c:pt>
                <c:pt idx="8">
                  <c:v>502</c:v>
                </c:pt>
                <c:pt idx="11">
                  <c:v>587</c:v>
                </c:pt>
                <c:pt idx="14">
                  <c:v>597</c:v>
                </c:pt>
              </c:numCache>
            </c:numRef>
          </c:val>
          <c:extLst>
            <c:ext xmlns:c16="http://schemas.microsoft.com/office/drawing/2014/chart" uri="{C3380CC4-5D6E-409C-BE32-E72D297353CC}">
              <c16:uniqueId val="{00000001-25E5-4412-8246-24F580BD580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2291</c:v>
                </c:pt>
                <c:pt idx="5">
                  <c:v>2409</c:v>
                </c:pt>
                <c:pt idx="8">
                  <c:v>2697</c:v>
                </c:pt>
                <c:pt idx="11">
                  <c:v>3166</c:v>
                </c:pt>
                <c:pt idx="14">
                  <c:v>3239</c:v>
                </c:pt>
              </c:numCache>
            </c:numRef>
          </c:val>
          <c:extLst>
            <c:ext xmlns:c16="http://schemas.microsoft.com/office/drawing/2014/chart" uri="{C3380CC4-5D6E-409C-BE32-E72D297353CC}">
              <c16:uniqueId val="{00000002-25E5-4412-8246-24F580BD580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E5-4412-8246-24F580BD580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E5-4412-8246-24F580BD580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65</c:v>
                </c:pt>
                <c:pt idx="3">
                  <c:v>68</c:v>
                </c:pt>
                <c:pt idx="6">
                  <c:v>123</c:v>
                </c:pt>
                <c:pt idx="9">
                  <c:v>144</c:v>
                </c:pt>
                <c:pt idx="12">
                  <c:v>143</c:v>
                </c:pt>
              </c:numCache>
            </c:numRef>
          </c:val>
          <c:extLst>
            <c:ext xmlns:c16="http://schemas.microsoft.com/office/drawing/2014/chart" uri="{C3380CC4-5D6E-409C-BE32-E72D297353CC}">
              <c16:uniqueId val="{00000005-25E5-4412-8246-24F580BD580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491</c:v>
                </c:pt>
                <c:pt idx="3">
                  <c:v>468</c:v>
                </c:pt>
                <c:pt idx="6">
                  <c:v>334</c:v>
                </c:pt>
                <c:pt idx="9">
                  <c:v>339</c:v>
                </c:pt>
                <c:pt idx="12">
                  <c:v>290</c:v>
                </c:pt>
              </c:numCache>
            </c:numRef>
          </c:val>
          <c:extLst>
            <c:ext xmlns:c16="http://schemas.microsoft.com/office/drawing/2014/chart" uri="{C3380CC4-5D6E-409C-BE32-E72D297353CC}">
              <c16:uniqueId val="{00000006-25E5-4412-8246-24F580BD580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86</c:v>
                </c:pt>
                <c:pt idx="3">
                  <c:v>87</c:v>
                </c:pt>
                <c:pt idx="6">
                  <c:v>77</c:v>
                </c:pt>
                <c:pt idx="9">
                  <c:v>68</c:v>
                </c:pt>
                <c:pt idx="12">
                  <c:v>58</c:v>
                </c:pt>
              </c:numCache>
            </c:numRef>
          </c:val>
          <c:extLst>
            <c:ext xmlns:c16="http://schemas.microsoft.com/office/drawing/2014/chart" uri="{C3380CC4-5D6E-409C-BE32-E72D297353CC}">
              <c16:uniqueId val="{00000007-25E5-4412-8246-24F580BD580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1932</c:v>
                </c:pt>
                <c:pt idx="3">
                  <c:v>1828</c:v>
                </c:pt>
                <c:pt idx="6">
                  <c:v>1720</c:v>
                </c:pt>
                <c:pt idx="9">
                  <c:v>1659</c:v>
                </c:pt>
                <c:pt idx="12">
                  <c:v>1538</c:v>
                </c:pt>
              </c:numCache>
            </c:numRef>
          </c:val>
          <c:extLst>
            <c:ext xmlns:c16="http://schemas.microsoft.com/office/drawing/2014/chart" uri="{C3380CC4-5D6E-409C-BE32-E72D297353CC}">
              <c16:uniqueId val="{00000008-25E5-4412-8246-24F580BD580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5E5-4412-8246-24F580BD580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8314</c:v>
                </c:pt>
                <c:pt idx="3">
                  <c:v>8497</c:v>
                </c:pt>
                <c:pt idx="6">
                  <c:v>8264</c:v>
                </c:pt>
                <c:pt idx="9">
                  <c:v>7997</c:v>
                </c:pt>
                <c:pt idx="12">
                  <c:v>7976</c:v>
                </c:pt>
              </c:numCache>
            </c:numRef>
          </c:val>
          <c:extLst>
            <c:ext xmlns:c16="http://schemas.microsoft.com/office/drawing/2014/chart" uri="{C3380CC4-5D6E-409C-BE32-E72D297353CC}">
              <c16:uniqueId val="{0000000A-25E5-4412-8246-24F580BD580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1702</c:v>
                </c:pt>
                <c:pt idx="2">
                  <c:v>#N/A</c:v>
                </c:pt>
                <c:pt idx="3">
                  <c:v>#N/A</c:v>
                </c:pt>
                <c:pt idx="4">
                  <c:v>1662</c:v>
                </c:pt>
                <c:pt idx="5">
                  <c:v>#N/A</c:v>
                </c:pt>
                <c:pt idx="6">
                  <c:v>#N/A</c:v>
                </c:pt>
                <c:pt idx="7">
                  <c:v>679</c:v>
                </c:pt>
                <c:pt idx="8">
                  <c:v>#N/A</c:v>
                </c:pt>
                <c:pt idx="9">
                  <c:v>#N/A</c:v>
                </c:pt>
                <c:pt idx="10">
                  <c:v>519</c:v>
                </c:pt>
                <c:pt idx="11">
                  <c:v>#N/A</c:v>
                </c:pt>
                <c:pt idx="12">
                  <c:v>#N/A</c:v>
                </c:pt>
                <c:pt idx="13">
                  <c:v>19</c:v>
                </c:pt>
                <c:pt idx="14">
                  <c:v>#N/A</c:v>
                </c:pt>
              </c:numCache>
            </c:numRef>
          </c:val>
          <c:smooth val="0"/>
          <c:extLst>
            <c:ext xmlns:c16="http://schemas.microsoft.com/office/drawing/2014/chart" uri="{C3380CC4-5D6E-409C-BE32-E72D297353CC}">
              <c16:uniqueId val="{0000000B-25E5-4412-8246-24F580BD580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1408</c:v>
                </c:pt>
                <c:pt idx="1">
                  <c:v>1476</c:v>
                </c:pt>
                <c:pt idx="2">
                  <c:v>1479</c:v>
                </c:pt>
              </c:numCache>
            </c:numRef>
          </c:val>
          <c:extLst>
            <c:ext xmlns:c16="http://schemas.microsoft.com/office/drawing/2014/chart" uri="{C3380CC4-5D6E-409C-BE32-E72D297353CC}">
              <c16:uniqueId val="{00000000-70D4-4A31-9B00-1CA60B9076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144</c:v>
                </c:pt>
                <c:pt idx="1">
                  <c:v>144</c:v>
                </c:pt>
                <c:pt idx="2">
                  <c:v>214</c:v>
                </c:pt>
              </c:numCache>
            </c:numRef>
          </c:val>
          <c:extLst>
            <c:ext xmlns:c16="http://schemas.microsoft.com/office/drawing/2014/chart" uri="{C3380CC4-5D6E-409C-BE32-E72D297353CC}">
              <c16:uniqueId val="{00000001-70D4-4A31-9B00-1CA60B9076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1062</c:v>
                </c:pt>
                <c:pt idx="1">
                  <c:v>1295</c:v>
                </c:pt>
                <c:pt idx="2">
                  <c:v>1222</c:v>
                </c:pt>
              </c:numCache>
            </c:numRef>
          </c:val>
          <c:extLst>
            <c:ext xmlns:c16="http://schemas.microsoft.com/office/drawing/2014/chart" uri="{C3380CC4-5D6E-409C-BE32-E72D297353CC}">
              <c16:uniqueId val="{00000002-70D4-4A31-9B00-1CA60B9076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{FCBB02EA-1D9C-4A23-ACD9-3350E46E2226}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236-455B-92FF-3B16E24211F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{C3E3FBE1-D30E-442B-831E-511A2C5C4969}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36-455B-92FF-3B16E24211F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{038C6BFD-8402-4D92-8A2A-79E987570314}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36-455B-92FF-3B16E24211F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{761FB5D7-9714-4383-ADED-2068FF0AA7F1}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36-455B-92FF-3B16E24211F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{767E57DB-49C4-496D-9CC3-BC977E3950AB}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36-455B-92FF-3B16E24211F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{825EB0EE-9227-4F1F-814A-8E00147A0161}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236-455B-92FF-3B16E24211F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{AD2A51CE-9B74-421E-8C89-1604F1C7A49E}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236-455B-92FF-3B16E24211F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{02DD4603-13AC-4B9E-8275-274B223C385D}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236-455B-92FF-3B16E24211F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{C6FC09BB-5FE1-46C9-A042-39DA90AEC109}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236-455B-92FF-3B16E24211F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57.3</c:v>
                </c:pt>
                <c:pt idx="8">
                  <c:v>58.2</c:v>
                </c:pt>
                <c:pt idx="16">
                  <c:v>59.5</c:v>
                </c:pt>
                <c:pt idx="24">
                  <c:v>61.1</c:v>
                </c:pt>
                <c:pt idx="32">
                  <c:v>62.8</c:v>
                </c:pt>
              </c:numCache>
            </c:numRef>
          </c:xVal>
          <c:yVal>
            <c:numRef>
              <c:f>公会計指標分析・財政指標組合せ分析表!$BP$51:$DC$51</c:f>
              <c:numCache>
                <c:formatCode>#,##0.0;"▲ "#,##0.0</c:formatCode>
                <c:ptCount val="40"/>
                <c:pt idx="0">
                  <c:v>59.3</c:v>
                </c:pt>
                <c:pt idx="8">
                  <c:v>58.1</c:v>
                </c:pt>
                <c:pt idx="16">
                  <c:v>22.3</c:v>
                </c:pt>
                <c:pt idx="24">
                  <c:v>15.5</c:v>
                </c:pt>
                <c:pt idx="32">
                  <c:v>0.5</c:v>
                </c:pt>
              </c:numCache>
            </c:numRef>
          </c:yVal>
          <c:smooth val="0"/>
          <c:extLst>
            <c:ext xmlns:c16="http://schemas.microsoft.com/office/drawing/2014/chart" uri="{C3380CC4-5D6E-409C-BE32-E72D297353CC}">
              <c16:uniqueId val="{00000009-F236-455B-92FF-3B16E24211F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{0A7F7F71-E4FB-48FA-A4FE-44A35D8F5307}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236-455B-92FF-3B16E24211F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{4366BF77-2213-455B-A091-2599CD065BE1}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36-455B-92FF-3B16E24211F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{65E9EF7C-80CC-4213-B579-EAE3D6C67071}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36-455B-92FF-3B16E24211F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{B3E77402-3553-415B-AABA-7F843A7BECD8}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36-455B-92FF-3B16E24211F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{07E996FC-6EEC-4892-88BF-34CCC67CFED4}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36-455B-92FF-3B16E24211F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{7869D9B4-6870-4C36-BBF4-C212B2DD808E}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236-455B-92FF-3B16E24211F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{DDB30320-E5B2-4D27-97F8-2AAF8E46D95A}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236-455B-92FF-3B16E24211F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{489648AE-4F41-4D3E-8138-A5387C605756}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236-455B-92FF-3B16E24211F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{D0FBA37D-BAAD-4750-8EB0-0E41B6076EA0}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236-455B-92FF-3B16E24211F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65.3</c:v>
                </c:pt>
                <c:pt idx="32">
                  <c:v>66.599999999999994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236-455B-92FF-3B16E24211F0}"/>
            </c:ext>
          </c:extLst>
        </c:ser>
        <c:dLbls>
          <c:showLegendKey val="0"/>
          <c:showVal val="1"/>
          <c:showCatName val="0"/>
          <c:showSerName val="0"/>
          <c:showPercent val="0"/>
          <c:showBubbleSize val="0"/>
        </c:dLbls>
        <c:axId val="46179840"/>
        <c:axId val="46181760"/>
      </c:scatterChart>
      <c:valAx>
        <c:axId val="46179840"/>
        <c:scaling>
          <c:orientation val="maxMin"/>
          <c:max val="6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3726559294530405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{3E67B2F3-15ED-41C7-B728-8EF6A0218E2D}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8BA-4106-BAC7-5ABE97A1E8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{EFEC6F85-6C4E-4FA9-B4CB-582AC84E0736}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BA-4106-BAC7-5ABE97A1E8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{23622296-9D87-4D9D-9320-E322CF222149}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BA-4106-BAC7-5ABE97A1E8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{11337897-F827-4440-8837-EC9839C6252B}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BA-4106-BAC7-5ABE97A1E8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{E5D6F68E-4C58-4D6C-B9C2-B58E4E32F568}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BA-4106-BAC7-5ABE97A1E8D1}"/>
                </c:ext>
              </c:extLst>
            </c:dLbl>
            <c:dLbl>
              <c:idx val="8"/>
              <c:layout>
                <c:manualLayout>
                  <c:x val="0"/>
                  <c:y val="-1.372621680696099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{28D12A16-F86A-4CBD-8211-6229FD8AACB5}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8BA-4106-BAC7-5ABE97A1E8D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{57AD8B24-7DA0-44F5-9DCD-5106108075CB}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8BA-4106-BAC7-5ABE97A1E8D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{47CEC25D-73BC-4D1B-A848-F4F8C41159E4}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8BA-4106-BAC7-5ABE97A1E8D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{50BE5358-EFCB-420D-8A67-76B2FE4DB1AC}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8BA-4106-BAC7-5ABE97A1E8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11.5</c:v>
                </c:pt>
                <c:pt idx="8">
                  <c:v>11.5</c:v>
                </c:pt>
                <c:pt idx="16">
                  <c:v>11.2</c:v>
                </c:pt>
                <c:pt idx="24">
                  <c:v>10.7</c:v>
                </c:pt>
                <c:pt idx="32">
                  <c:v>11.8</c:v>
                </c:pt>
              </c:numCache>
            </c:numRef>
          </c:xVal>
          <c:yVal>
            <c:numRef>
              <c:f>公会計指標分析・財政指標組合せ分析表!$BP$73:$DC$73</c:f>
              <c:numCache>
                <c:formatCode>#,##0.0;"▲ "#,##0.0</c:formatCode>
                <c:ptCount val="40"/>
                <c:pt idx="0">
                  <c:v>59.3</c:v>
                </c:pt>
                <c:pt idx="8">
                  <c:v>58.1</c:v>
                </c:pt>
                <c:pt idx="16">
                  <c:v>22.3</c:v>
                </c:pt>
                <c:pt idx="24">
                  <c:v>15.5</c:v>
                </c:pt>
                <c:pt idx="32">
                  <c:v>0.5</c:v>
                </c:pt>
              </c:numCache>
            </c:numRef>
          </c:yVal>
          <c:smooth val="0"/>
          <c:extLst>
            <c:ext xmlns:c16="http://schemas.microsoft.com/office/drawing/2014/chart" uri="{C3380CC4-5D6E-409C-BE32-E72D297353CC}">
              <c16:uniqueId val="{00000009-D8BA-4106-BAC7-5ABE97A1E8D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{CA6DD57C-88F5-4FF9-A6A2-6C8EC69BC631}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8BA-4106-BAC7-5ABE97A1E8D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{941F5E73-FDE3-4ECA-BF58-6E56D9CA61D9}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BA-4106-BAC7-5ABE97A1E8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{415198D0-FED3-4B6E-AF64-84235733FEEA}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BA-4106-BAC7-5ABE97A1E8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{D883FDBF-5398-47DF-83C4-0867C9349D6B}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BA-4106-BAC7-5ABE97A1E8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{8F61EFFF-63E6-4DAA-B18A-29D0B5456305}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BA-4106-BAC7-5ABE97A1E8D1}"/>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{083502AE-01F9-4256-8B32-4D43A3843F92}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8BA-4106-BAC7-5ABE97A1E8D1}"/>
                </c:ext>
              </c:extLst>
            </c:dLbl>
            <c:dLbl>
              <c:idx val="16"/>
              <c:layout>
                <c:manualLayout>
                  <c:x val="-4.490505736590117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{CFB5F7B6-E273-4B89-A802-9E89F773994A}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8BA-4106-BAC7-5ABE97A1E8D1}"/>
                </c:ext>
              </c:extLst>
            </c:dLbl>
            <c:dLbl>
              <c:idx val="24"/>
              <c:layout>
                <c:manualLayout>
                  <c:x val="-1.8235628084249993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{E52A49D3-7644-4DDC-A5BB-7FB6BB15F18F}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8BA-4106-BAC7-5ABE97A1E8D1}"/>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{688D4711-1156-4EA3-82A6-BD530B60A2F8}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8BA-4106-BAC7-5ABE97A1E8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8BA-4106-BAC7-5ABE97A1E8D1}"/>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令和４年度については、算入公債費等が</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百万円増加したものの、過去の事業に伴う元利償還金が</a:t>
          </a:r>
          <a:r>
            <a:rPr kumimoji="1" lang="en-US" altLang="ja-JP" sz="1400">
              <a:latin typeface="ＭＳ ゴシック" pitchFamily="49" charset="-128"/>
              <a:ea typeface="ＭＳ ゴシック" pitchFamily="49" charset="-128"/>
            </a:rPr>
            <a:t>69</a:t>
          </a:r>
          <a:r>
            <a:rPr kumimoji="1" lang="ja-JP" altLang="en-US" sz="1400">
              <a:latin typeface="ＭＳ ゴシック" pitchFamily="49" charset="-128"/>
              <a:ea typeface="ＭＳ ゴシック" pitchFamily="49" charset="-128"/>
            </a:rPr>
            <a:t>百万円及び公営企業債の元利償還金に対する繰入金が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百万円増加したため、実質公債費比率の分子が</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令和４年度が公債費のピークとなるため、今後は減少傾向になると思われるが、今後も交付税措置のある地方債の発行に努めるとともに、地方債発行の抑制を行いつつ、実質公債費比率の減を図る。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減債基金残高のうち、実質公債比率の算定に用いる満期一括償還地方債の償還の財源として積み立てた額はない。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が年々減少している要因は、過去に行った事業に係る償還により地方債の現在高が減少し、交付税措置のある地方債の活用による基準財政需要額への算入、充当可能基金が大幅に増加したこと等によるものである。しかし、今後は庁舎建設等大型普通建設の実施により地方債現在高が大幅に増加することが見込まれる。また類似団体に比べると基金残高は低いため、今後もより一層の経費削減に努め、充当可能基金残高の増を目指すとともに、地方債の残高についても、事業の緊急性・重要性を精査するとともに、単年度毎の地方債発行額に上限を設けるなどして適正な水準になるよ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鹿児島県知名町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事業が開始されたため特定目的基金が減少したものの、今後の公債費償還のため減債基金に積立を行ったほか、今後の公共施設の長寿命化、更新及び除却等に要する経費に充てるため公共施設等総合管理基金を創設したことから基金残高合計が前年度と同水準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公営住宅の更新、各公共施設の長寿命化等を予定しており、これらの各公共施設の老朽化対策事業の実施、公債費の償還ピークへの対応財源、災害等への対応、高齢化や子育て支援等に係る費用増加に対応するため、支出の抑制及び事業の効率的な執行に努め、基金の積立を適切に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・土地改良事業基金は、国営地下ダム建設事業地元負担金に充てることを目的として設置している。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・庁舎建設基金は、庁舎建設費用の財源とするためめ設置している。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・町が所有する公共施設等の長寿命化、更新及び除却等に要する経費に充てるため設置している。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・知名町ふるさとまちづくり基金は、ふるさと納税（寄附金）を財源として、知名町の地域活性化、環境保全、保健・福祉、人材育成、その他に資する事業に充てることを目的に設置している。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・土地改良事業基金は、地元負担支払いのため追加で積立（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百万）を行ったため増となった。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・庁舎建設事業開始により、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百万円繰入れたため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・令和４年度に設置し、決算状況を勘案し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・ふるさとまちづくり基金は、ふるさと納税（寄附額）が増加したことにより増となっている。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土地改良事業基金：地下ダム完成時の地元負担支払いのため令和８年度以降廃止予定（今後追加の積立予定なし）。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庁舎建設基金：令和５年度に事業が終了するため令和６年度以降に廃止予定。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公共施設等総合管理基金：公共施設等の長寿命化、更新及び除却等の財源とするため決算状況等を勘案し、適宜積立を行う。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財政調整基金残高の増加要因は、財源補填のため財政調整基金の取り崩しを行ったものの、法定積立分及び国債運用利子等により３百万円増加した。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公共施設の老朽化対策事業の実施、公債費の償還ピークへの対応財源、災害等への対応、高齢化や子育て支援等に係る費用増加に対応するため、支出の抑制及び事業の効率的な執行に努め、基金の積立を適切に行う。また、国債運用等を積極的に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公債費償還財源として設置しているが、近年は、庁舎建設基金等のその他特定目的基金への積立を優先しており、近年は基金利子分のみ増加していたが、令和４年度においては、今後の償還のため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今後しばらくは、施設更新等の財源とするためにその他特定目的基金への積立を優先するが、財政状況等を勘案し追加の積立は行ない、国債運用等の積極定期に行う。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5,634
5,574
53.30
7,657,873
7,274,439
146,104
4,029,288
7,976,256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有形固定資産減価償却率が、類似団体と比べ低くなっているが、近年、小中学校校舎屋内運動場、校舎等の新築、改修等が計画的に実施されたことによる。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新庁舎建設並びに老朽化した公営住宅等の更新も順次予定しているため、公共施設等総合管理計画に基づく適正な固定資産の管理を実施する。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258858"/>
          <a:ext cx="1270"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54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54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94209</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837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5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58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57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53340</xdr:rowOff>
    </xdr:from>
    <xdr:to>
      <xdr:col>7</xdr:col>
      <xdr:colOff>187325</xdr:colOff>
      <xdr:row>28</xdr:row>
      <xdr:rowOff>154940</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62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150495</xdr:rowOff>
    </xdr:from>
    <xdr:to>
      <xdr:col>23</xdr:col>
      <xdr:colOff>136525</xdr:colOff>
      <xdr:row>29</xdr:row>
      <xdr:rowOff>80645</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1922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89323</xdr:rowOff>
    </xdr:from>
    <xdr:to>
      <xdr:col>19</xdr:col>
      <xdr:colOff>187325</xdr:colOff>
      <xdr:row>29</xdr:row>
      <xdr:rowOff>19473</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56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140123</xdr:rowOff>
    </xdr:from>
    <xdr:to>
      <xdr:col>23</xdr:col>
      <xdr:colOff>85725</xdr:colOff>
      <xdr:row>29</xdr:row>
      <xdr:rowOff>29845</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5712248"/>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31750</xdr:rowOff>
    </xdr:from>
    <xdr:to>
      <xdr:col>15</xdr:col>
      <xdr:colOff>187325</xdr:colOff>
      <xdr:row>28</xdr:row>
      <xdr:rowOff>133350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6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82550</xdr:rowOff>
    </xdr:from>
    <xdr:to>
      <xdr:col>19</xdr:col>
      <xdr:colOff>136525</xdr:colOff>
      <xdr:row>28</xdr:row>
      <xdr:rowOff>140123</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5654675"/>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156422</xdr:rowOff>
    </xdr:from>
    <xdr:to>
      <xdr:col>11</xdr:col>
      <xdr:colOff>187325</xdr:colOff>
      <xdr:row>28</xdr:row>
      <xdr:rowOff>86572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5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35772</xdr:rowOff>
    </xdr:from>
    <xdr:to>
      <xdr:col>15</xdr:col>
      <xdr:colOff>136525</xdr:colOff>
      <xdr:row>28</xdr:row>
      <xdr:rowOff>82550</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560789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124037</xdr:rowOff>
    </xdr:from>
    <xdr:to>
      <xdr:col>7</xdr:col>
      <xdr:colOff>187325</xdr:colOff>
      <xdr:row>28</xdr:row>
      <xdr:rowOff>54187</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5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3387</xdr:rowOff>
    </xdr:from>
    <xdr:to>
      <xdr:col>11</xdr:col>
      <xdr:colOff>136525</xdr:colOff>
      <xdr:row>28</xdr:row>
      <xdr:rowOff>35772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557551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161730</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90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125747</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28592</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146067</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1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36000</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43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149877</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37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103099</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332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70714</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299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債務償還比率が類似団体より高くなっているのは、標準財政規模が他団体に比べ小さいことが原因であるが、充当可能な基金が増加したことにより令和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年度より改善しつつある。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離島ゆえ行政コストが高いことが要因として上げられるが、経費削減と財源の確保に努めつつ、引き続き充当可能基金の増を図る。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261428"/>
          <a:ext cx="1269" cy="14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7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69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10249</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582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573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30244</xdr:rowOff>
    </xdr:from>
    <xdr:to>
      <xdr:col>76</xdr:col>
      <xdr:colOff>73025</xdr:colOff>
      <xdr:row>29</xdr:row>
      <xdr:rowOff>131844</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577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8671</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575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47670</xdr:rowOff>
    </xdr:from>
    <xdr:to>
      <xdr:col>72</xdr:col>
      <xdr:colOff>123825</xdr:colOff>
      <xdr:row>29</xdr:row>
      <xdr:rowOff>149270</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579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81044</xdr:rowOff>
    </xdr:from>
    <xdr:to>
      <xdr:col>76</xdr:col>
      <xdr:colOff>22225</xdr:colOff>
      <xdr:row>29</xdr:row>
      <xdr:rowOff>98470</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4084300" y="5824619"/>
          <a:ext cx="711200" cy="1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77932</xdr:rowOff>
    </xdr:from>
    <xdr:to>
      <xdr:col>68</xdr:col>
      <xdr:colOff>123825</xdr:colOff>
      <xdr:row>31</xdr:row>
      <xdr:rowOff>8082</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599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98470</xdr:rowOff>
    </xdr:from>
    <xdr:to>
      <xdr:col>72</xdr:col>
      <xdr:colOff>73025</xdr:colOff>
      <xdr:row>30</xdr:row>
      <xdr:rowOff>128732</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3322300" y="5842045"/>
          <a:ext cx="762000" cy="20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69832</xdr:rowOff>
    </xdr:from>
    <xdr:to>
      <xdr:col>64</xdr:col>
      <xdr:colOff>123825</xdr:colOff>
      <xdr:row>32</xdr:row>
      <xdr:rowOff>171432</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632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128732</xdr:rowOff>
    </xdr:from>
    <xdr:to>
      <xdr:col>68</xdr:col>
      <xdr:colOff>73025</xdr:colOff>
      <xdr:row>32</xdr:row>
      <xdr:rowOff>120632</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560300" y="6043757"/>
          <a:ext cx="762000" cy="33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92501</xdr:rowOff>
    </xdr:from>
    <xdr:to>
      <xdr:col>60</xdr:col>
      <xdr:colOff>123825</xdr:colOff>
      <xdr:row>33</xdr:row>
      <xdr:rowOff>22651</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635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120632</xdr:rowOff>
    </xdr:from>
    <xdr:to>
      <xdr:col>64</xdr:col>
      <xdr:colOff>73025</xdr:colOff>
      <xdr:row>32</xdr:row>
      <xdr:rowOff>143301</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1798300" y="6378557"/>
          <a:ext cx="762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83910</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548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33981</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560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39841</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56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56958</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140397</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588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170659</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608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162559</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642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13778</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644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5,634
5,574
53.30
7,657,873
7,274,439
146,104
4,029,288
7,976,256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0832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141605</xdr:rowOff>
    </xdr:from>
    <xdr:to>
      <xdr:col>10</xdr:col>
      <xdr:colOff>165100</xdr:colOff>
      <xdr:row>38</xdr:row>
      <xdr:rowOff>71755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50182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39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164465</xdr:rowOff>
    </xdr:from>
    <xdr:to>
      <xdr:col>20</xdr:col>
      <xdr:colOff>38100</xdr:colOff>
      <xdr:row>38</xdr:row>
      <xdr:rowOff>94615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43815</xdr:rowOff>
    </xdr:from>
    <xdr:to>
      <xdr:col>24</xdr:col>
      <xdr:colOff>63500</xdr:colOff>
      <xdr:row>38</xdr:row>
      <xdr:rowOff>78105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589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132080</xdr:rowOff>
    </xdr:from>
    <xdr:to>
      <xdr:col>15</xdr:col>
      <xdr:colOff>101600</xdr:colOff>
      <xdr:row>38</xdr:row>
      <xdr:rowOff>62230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11430</xdr:rowOff>
    </xdr:from>
    <xdr:to>
      <xdr:col>19</xdr:col>
      <xdr:colOff>177800</xdr:colOff>
      <xdr:row>38</xdr:row>
      <xdr:rowOff>43815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265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99695</xdr:rowOff>
    </xdr:from>
    <xdr:to>
      <xdr:col>10</xdr:col>
      <xdr:colOff>165100</xdr:colOff>
      <xdr:row>38</xdr:row>
      <xdr:rowOff>29845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150495</xdr:rowOff>
    </xdr:from>
    <xdr:to>
      <xdr:col>15</xdr:col>
      <xdr:colOff>50800</xdr:colOff>
      <xdr:row>38</xdr:row>
      <xdr:rowOff>11430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941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65405</xdr:rowOff>
    </xdr:from>
    <xdr:to>
      <xdr:col>6</xdr:col>
      <xdr:colOff>38100</xdr:colOff>
      <xdr:row>37</xdr:row>
      <xdr:rowOff>167005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116205</xdr:rowOff>
    </xdr:from>
    <xdr:to>
      <xdr:col>10</xdr:col>
      <xdr:colOff>114300</xdr:colOff>
      <xdr:row>37</xdr:row>
      <xdr:rowOff>150495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598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131462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62882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36212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111142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46372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12082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60566"/>
          <a:ext cx="0" cy="135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1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35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81223</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939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70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708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71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81138</xdr:rowOff>
    </xdr:from>
    <xdr:to>
      <xdr:col>41</xdr:col>
      <xdr:colOff>101600</xdr:colOff>
      <xdr:row>42</xdr:row>
      <xdr:rowOff>11288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711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66874</xdr:rowOff>
    </xdr:from>
    <xdr:to>
      <xdr:col>36</xdr:col>
      <xdr:colOff>165100</xdr:colOff>
      <xdr:row>41</xdr:row>
      <xdr:rowOff>168474</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709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108213</xdr:rowOff>
    </xdr:from>
    <xdr:to>
      <xdr:col>55</xdr:col>
      <xdr:colOff>50800</xdr:colOff>
      <xdr:row>42</xdr:row>
      <xdr:rowOff>38363</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713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36773</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70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109132</xdr:rowOff>
    </xdr:from>
    <xdr:to>
      <xdr:col>50</xdr:col>
      <xdr:colOff>165100</xdr:colOff>
      <xdr:row>42</xdr:row>
      <xdr:rowOff>39282</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713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159013</xdr:rowOff>
    </xdr:from>
    <xdr:to>
      <xdr:col>55</xdr:col>
      <xdr:colOff>0</xdr:colOff>
      <xdr:row>41</xdr:row>
      <xdr:rowOff>159932</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188463"/>
          <a:ext cx="838200" cy="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109782</xdr:rowOff>
    </xdr:from>
    <xdr:to>
      <xdr:col>46</xdr:col>
      <xdr:colOff>38100</xdr:colOff>
      <xdr:row>42</xdr:row>
      <xdr:rowOff>39932</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713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159932</xdr:rowOff>
    </xdr:from>
    <xdr:to>
      <xdr:col>50</xdr:col>
      <xdr:colOff>114300</xdr:colOff>
      <xdr:row>41</xdr:row>
      <xdr:rowOff>160582</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189382"/>
          <a:ext cx="889000" cy="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111222</xdr:rowOff>
    </xdr:from>
    <xdr:to>
      <xdr:col>41</xdr:col>
      <xdr:colOff>101600</xdr:colOff>
      <xdr:row>42</xdr:row>
      <xdr:rowOff>41372</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714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160582</xdr:rowOff>
    </xdr:from>
    <xdr:to>
      <xdr:col>45</xdr:col>
      <xdr:colOff>177800</xdr:colOff>
      <xdr:row>41</xdr:row>
      <xdr:rowOff>162022</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190032"/>
          <a:ext cx="8890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111981</xdr:rowOff>
    </xdr:from>
    <xdr:to>
      <xdr:col>36</xdr:col>
      <xdr:colOff>165100</xdr:colOff>
      <xdr:row>42</xdr:row>
      <xdr:rowOff>42131</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71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162022</xdr:rowOff>
    </xdr:from>
    <xdr:to>
      <xdr:col>41</xdr:col>
      <xdr:colOff>50800</xdr:colOff>
      <xdr:row>41</xdr:row>
      <xdr:rowOff>162781</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7191472"/>
          <a:ext cx="889000" cy="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3013</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8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33562</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27815</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88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13551</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87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30409</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723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31059</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723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32499</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72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33258</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723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5874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125565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114119</xdr:rowOff>
    </xdr:from>
    <xdr:to>
      <xdr:col>24</xdr:col>
      <xdr:colOff>114300</xdr:colOff>
      <xdr:row>62</xdr:row>
      <xdr:rowOff>44269</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92546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94524</xdr:rowOff>
    </xdr:from>
    <xdr:to>
      <xdr:col>20</xdr:col>
      <xdr:colOff>38100</xdr:colOff>
      <xdr:row>62</xdr:row>
      <xdr:rowOff>24674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145324</xdr:rowOff>
    </xdr:from>
    <xdr:to>
      <xdr:col>24</xdr:col>
      <xdr:colOff>63500</xdr:colOff>
      <xdr:row>61</xdr:row>
      <xdr:rowOff>164919</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60377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73297</xdr:rowOff>
    </xdr:from>
    <xdr:to>
      <xdr:col>15</xdr:col>
      <xdr:colOff>101600</xdr:colOff>
      <xdr:row>62</xdr:row>
      <xdr:rowOff>3447</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124097</xdr:rowOff>
    </xdr:from>
    <xdr:to>
      <xdr:col>19</xdr:col>
      <xdr:colOff>177800</xdr:colOff>
      <xdr:row>61</xdr:row>
      <xdr:rowOff>145324</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58254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52070</xdr:rowOff>
    </xdr:from>
    <xdr:to>
      <xdr:col>10</xdr:col>
      <xdr:colOff>165100</xdr:colOff>
      <xdr:row>61</xdr:row>
      <xdr:rowOff>153670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102870</xdr:rowOff>
    </xdr:from>
    <xdr:to>
      <xdr:col>15</xdr:col>
      <xdr:colOff>50800</xdr:colOff>
      <xdr:row>61</xdr:row>
      <xdr:rowOff>124097</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56132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30843</xdr:rowOff>
    </xdr:from>
    <xdr:to>
      <xdr:col>6</xdr:col>
      <xdr:colOff>38100</xdr:colOff>
      <xdr:row>61</xdr:row>
      <xdr:rowOff>132443</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81643</xdr:rowOff>
    </xdr:from>
    <xdr:to>
      <xdr:col>10</xdr:col>
      <xdr:colOff>114300</xdr:colOff>
      <xdr:row>61</xdr:row>
      <xdr:rowOff>102870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5400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46100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155501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15801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166024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144797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123570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768911"/>
          <a:ext cx="0" cy="127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544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76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530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8530</xdr:rowOff>
    </xdr:from>
    <xdr:to>
      <xdr:col>41</xdr:col>
      <xdr:colOff>101600</xdr:colOff>
      <xdr:row>62</xdr:row>
      <xdr:rowOff>110130</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16837</xdr:rowOff>
    </xdr:from>
    <xdr:to>
      <xdr:col>36</xdr:col>
      <xdr:colOff>165100</xdr:colOff>
      <xdr:row>62</xdr:row>
      <xdr:rowOff>118437</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64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4198</xdr:rowOff>
    </xdr:from>
    <xdr:to>
      <xdr:col>55</xdr:col>
      <xdr:colOff>50800</xdr:colOff>
      <xdr:row>64</xdr:row>
      <xdr:rowOff>105798</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7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90575</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4543</xdr:rowOff>
    </xdr:from>
    <xdr:to>
      <xdr:col>50</xdr:col>
      <xdr:colOff>165100</xdr:colOff>
      <xdr:row>64</xdr:row>
      <xdr:rowOff>106143</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54998</xdr:rowOff>
    </xdr:from>
    <xdr:to>
      <xdr:col>55</xdr:col>
      <xdr:colOff>0</xdr:colOff>
      <xdr:row>64</xdr:row>
      <xdr:rowOff>55343</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1027798"/>
          <a:ext cx="8382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4791</xdr:rowOff>
    </xdr:from>
    <xdr:to>
      <xdr:col>46</xdr:col>
      <xdr:colOff>38100</xdr:colOff>
      <xdr:row>64</xdr:row>
      <xdr:rowOff>106391</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7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55343</xdr:rowOff>
    </xdr:from>
    <xdr:to>
      <xdr:col>50</xdr:col>
      <xdr:colOff>114300</xdr:colOff>
      <xdr:row>64</xdr:row>
      <xdr:rowOff>55591</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1028143"/>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5055</xdr:rowOff>
    </xdr:from>
    <xdr:to>
      <xdr:col>41</xdr:col>
      <xdr:colOff>101600</xdr:colOff>
      <xdr:row>64</xdr:row>
      <xdr:rowOff>106655</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7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55591</xdr:rowOff>
    </xdr:from>
    <xdr:to>
      <xdr:col>45</xdr:col>
      <xdr:colOff>177800</xdr:colOff>
      <xdr:row>64</xdr:row>
      <xdr:rowOff>55855</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1028391"/>
          <a:ext cx="889000" cy="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5542</xdr:rowOff>
    </xdr:from>
    <xdr:to>
      <xdr:col>36</xdr:col>
      <xdr:colOff>165100</xdr:colOff>
      <xdr:row>64</xdr:row>
      <xdr:rowOff>107142</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7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55855</xdr:rowOff>
    </xdr:from>
    <xdr:to>
      <xdr:col>41</xdr:col>
      <xdr:colOff>50800</xdr:colOff>
      <xdr:row>64</xdr:row>
      <xdr:rowOff>56342</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1028655"/>
          <a:ext cx="889000"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7062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167293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126657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134964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42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97270</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59411" y="1107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97518</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83111" y="1107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97782</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94111" y="1107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98269</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05111" y="1107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32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104791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6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6366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116839</xdr:rowOff>
    </xdr:from>
    <xdr:to>
      <xdr:col>20</xdr:col>
      <xdr:colOff>38100</xdr:colOff>
      <xdr:row>82</xdr:row>
      <xdr:rowOff>46989</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167639</xdr:rowOff>
    </xdr:from>
    <xdr:to>
      <xdr:col>24</xdr:col>
      <xdr:colOff>63500</xdr:colOff>
      <xdr:row>82</xdr:row>
      <xdr:rowOff>34289</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0550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130175</xdr:rowOff>
    </xdr:from>
    <xdr:to>
      <xdr:col>15</xdr:col>
      <xdr:colOff>101600</xdr:colOff>
      <xdr:row>82</xdr:row>
      <xdr:rowOff>60325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167639</xdr:rowOff>
    </xdr:from>
    <xdr:to>
      <xdr:col>19</xdr:col>
      <xdr:colOff>177800</xdr:colOff>
      <xdr:row>82</xdr:row>
      <xdr:rowOff>9525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2908300" y="1405508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147320</xdr:rowOff>
    </xdr:from>
    <xdr:to>
      <xdr:col>10</xdr:col>
      <xdr:colOff>165100</xdr:colOff>
      <xdr:row>82</xdr:row>
      <xdr:rowOff>77470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9525</xdr:rowOff>
    </xdr:from>
    <xdr:to>
      <xdr:col>15</xdr:col>
      <xdr:colOff>50800</xdr:colOff>
      <xdr:row>82</xdr:row>
      <xdr:rowOff>26670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2019300" y="140684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4445</xdr:rowOff>
    </xdr:from>
    <xdr:to>
      <xdr:col>6</xdr:col>
      <xdr:colOff>38100</xdr:colOff>
      <xdr:row>82</xdr:row>
      <xdr:rowOff>106045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26670</xdr:rowOff>
    </xdr:from>
    <xdr:to>
      <xdr:col>10</xdr:col>
      <xdr:colOff>114300</xdr:colOff>
      <xdr:row>82</xdr:row>
      <xdr:rowOff>55245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flipV="1">
          <a:off x="1130300" y="140855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63516</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93997</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122572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429717"/>
          <a:ext cx="0" cy="1417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4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2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429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15512</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417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14427</xdr:rowOff>
    </xdr:from>
    <xdr:to>
      <xdr:col>41</xdr:col>
      <xdr:colOff>101600</xdr:colOff>
      <xdr:row>85</xdr:row>
      <xdr:rowOff>116027</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9703</xdr:rowOff>
    </xdr:from>
    <xdr:to>
      <xdr:col>36</xdr:col>
      <xdr:colOff>165100</xdr:colOff>
      <xdr:row>85</xdr:row>
      <xdr:rowOff>111303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30962</xdr:rowOff>
    </xdr:from>
    <xdr:to>
      <xdr:col>55</xdr:col>
      <xdr:colOff>50800</xdr:colOff>
      <xdr:row>85</xdr:row>
      <xdr:rowOff>132562</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60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9389</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5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32638</xdr:rowOff>
    </xdr:from>
    <xdr:to>
      <xdr:col>50</xdr:col>
      <xdr:colOff>165100</xdr:colOff>
      <xdr:row>85</xdr:row>
      <xdr:rowOff>134238</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60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81762</xdr:rowOff>
    </xdr:from>
    <xdr:to>
      <xdr:col>55</xdr:col>
      <xdr:colOff>0</xdr:colOff>
      <xdr:row>85</xdr:row>
      <xdr:rowOff>83438</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4655012"/>
          <a:ext cx="8382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39269</xdr:rowOff>
    </xdr:from>
    <xdr:to>
      <xdr:col>46</xdr:col>
      <xdr:colOff>38100</xdr:colOff>
      <xdr:row>85</xdr:row>
      <xdr:rowOff>140869</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61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83438</xdr:rowOff>
    </xdr:from>
    <xdr:to>
      <xdr:col>50</xdr:col>
      <xdr:colOff>114300</xdr:colOff>
      <xdr:row>85</xdr:row>
      <xdr:rowOff>90069</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4656688"/>
          <a:ext cx="889000" cy="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46659</xdr:rowOff>
    </xdr:from>
    <xdr:to>
      <xdr:col>41</xdr:col>
      <xdr:colOff>101600</xdr:colOff>
      <xdr:row>85</xdr:row>
      <xdr:rowOff>148259</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61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90069</xdr:rowOff>
    </xdr:from>
    <xdr:to>
      <xdr:col>45</xdr:col>
      <xdr:colOff>177800</xdr:colOff>
      <xdr:row>85</xdr:row>
      <xdr:rowOff>97459</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663319"/>
          <a:ext cx="889000" cy="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50394</xdr:rowOff>
    </xdr:from>
    <xdr:to>
      <xdr:col>36</xdr:col>
      <xdr:colOff>165100</xdr:colOff>
      <xdr:row>85</xdr:row>
      <xdr:rowOff>151994</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62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97459</xdr:rowOff>
    </xdr:from>
    <xdr:to>
      <xdr:col>41</xdr:col>
      <xdr:colOff>50800</xdr:colOff>
      <xdr:row>85</xdr:row>
      <xdr:rowOff>101194</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72300" y="14670709"/>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125162</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140327</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132554</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127830</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125365</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69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131996</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70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139386</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71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143121</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71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00000000-0008-0000-0E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23949</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flipV="1">
          <a:off x="4634865" y="17168949"/>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00000000-0008-0000-0E00-000095010000}"/>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142076</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00000000-0008-0000-0E00-000097010000}"/>
            </a:ext>
          </a:extLst>
        </xdr:cNvPr>
        <xdr:cNvSpPr txBox="1"/>
      </xdr:nvSpPr>
      <xdr:spPr>
        <a:xfrm>
          <a:off x="4673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23949</xdr:rowOff>
    </xdr:from>
    <xdr:to>
      <xdr:col>24</xdr:col>
      <xdr:colOff>152400</xdr:colOff>
      <xdr:row>100</xdr:row>
      <xdr:rowOff>23949</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546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113228</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00000000-0008-0000-0E00-000099010000}"/>
            </a:ext>
          </a:extLst>
        </xdr:cNvPr>
        <xdr:cNvSpPr txBox="1"/>
      </xdr:nvSpPr>
      <xdr:spPr>
        <a:xfrm>
          <a:off x="4673600" y="1794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134801</xdr:rowOff>
    </xdr:from>
    <xdr:to>
      <xdr:col>24</xdr:col>
      <xdr:colOff>114300</xdr:colOff>
      <xdr:row>105</xdr:row>
      <xdr:rowOff>64951</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4584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123371</xdr:rowOff>
    </xdr:from>
    <xdr:to>
      <xdr:col>15</xdr:col>
      <xdr:colOff>101600</xdr:colOff>
      <xdr:row>106</xdr:row>
      <xdr:rowOff>53521</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2857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968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105411</xdr:rowOff>
    </xdr:from>
    <xdr:to>
      <xdr:col>6</xdr:col>
      <xdr:colOff>38100</xdr:colOff>
      <xdr:row>106</xdr:row>
      <xdr:rowOff>35561</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079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123371</xdr:rowOff>
    </xdr:from>
    <xdr:to>
      <xdr:col>24</xdr:col>
      <xdr:colOff>114300</xdr:colOff>
      <xdr:row>105</xdr:row>
      <xdr:rowOff>53521</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45847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146248</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00000000-0008-0000-0E00-0000A5010000}"/>
            </a:ext>
          </a:extLst>
        </xdr:cNvPr>
        <xdr:cNvSpPr txBox="1"/>
      </xdr:nvSpPr>
      <xdr:spPr>
        <a:xfrm>
          <a:off x="4673600" y="1780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90714</xdr:rowOff>
    </xdr:from>
    <xdr:to>
      <xdr:col>20</xdr:col>
      <xdr:colOff>38100</xdr:colOff>
      <xdr:row>105</xdr:row>
      <xdr:rowOff>20864</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3746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141514</xdr:rowOff>
    </xdr:from>
    <xdr:to>
      <xdr:col>24</xdr:col>
      <xdr:colOff>63500</xdr:colOff>
      <xdr:row>105</xdr:row>
      <xdr:rowOff>2721</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3797300" y="179723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58057</xdr:rowOff>
    </xdr:from>
    <xdr:to>
      <xdr:col>15</xdr:col>
      <xdr:colOff>101600</xdr:colOff>
      <xdr:row>104</xdr:row>
      <xdr:rowOff>159657</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2857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108857</xdr:rowOff>
    </xdr:from>
    <xdr:to>
      <xdr:col>19</xdr:col>
      <xdr:colOff>177800</xdr:colOff>
      <xdr:row>104</xdr:row>
      <xdr:rowOff>141514</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2908300" y="179396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968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76200</xdr:rowOff>
    </xdr:from>
    <xdr:to>
      <xdr:col>15</xdr:col>
      <xdr:colOff>50800</xdr:colOff>
      <xdr:row>104</xdr:row>
      <xdr:rowOff>108857</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2019300" y="1790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164193</xdr:rowOff>
    </xdr:from>
    <xdr:to>
      <xdr:col>6</xdr:col>
      <xdr:colOff>38100</xdr:colOff>
      <xdr:row>104</xdr:row>
      <xdr:rowOff>94343</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079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43543</xdr:rowOff>
    </xdr:from>
    <xdr:to>
      <xdr:col>10</xdr:col>
      <xdr:colOff>114300</xdr:colOff>
      <xdr:row>104</xdr:row>
      <xdr:rowOff>76200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130300" y="1787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62609</xdr:rowOff>
    </xdr:from>
    <xdr:ext cx="405111" cy="259045"/>
    <xdr:sp macro="" textlink="">
      <xdr:nvSpPr>
        <xdr:cNvPr id="430" name="n_1aveValue【港湾・漁港】&#10;有形固定資産減価償却率">
          <a:extLst>
            <a:ext uri="{FF2B5EF4-FFF2-40B4-BE49-F238E27FC236}">
              <a16:creationId xmlns:a16="http://schemas.microsoft.com/office/drawing/2014/main" id="{00000000-0008-0000-0E00-0000AE010000}"/>
            </a:ext>
          </a:extLst>
        </xdr:cNvPr>
        <xdr:cNvSpPr txBox="1"/>
      </xdr:nvSpPr>
      <xdr:spPr>
        <a:xfrm>
          <a:off x="3582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44648</xdr:rowOff>
    </xdr:from>
    <xdr:ext cx="405111" cy="259045"/>
    <xdr:sp macro="" textlink="">
      <xdr:nvSpPr>
        <xdr:cNvPr id="431" name="n_2aveValue【港湾・漁港】&#10;有形固定資産減価償却率">
          <a:extLst>
            <a:ext uri="{FF2B5EF4-FFF2-40B4-BE49-F238E27FC236}">
              <a16:creationId xmlns:a16="http://schemas.microsoft.com/office/drawing/2014/main" id="{00000000-0008-0000-0E00-0000AF010000}"/>
            </a:ext>
          </a:extLst>
        </xdr:cNvPr>
        <xdr:cNvSpPr txBox="1"/>
      </xdr:nvSpPr>
      <xdr:spPr>
        <a:xfrm>
          <a:off x="2705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39750</xdr:rowOff>
    </xdr:from>
    <xdr:ext cx="405111" cy="259045"/>
    <xdr:sp macro="" textlink="">
      <xdr:nvSpPr>
        <xdr:cNvPr id="432" name="n_3aveValue【港湾・漁港】&#10;有形固定資産減価償却率">
          <a:extLst>
            <a:ext uri="{FF2B5EF4-FFF2-40B4-BE49-F238E27FC236}">
              <a16:creationId xmlns:a16="http://schemas.microsoft.com/office/drawing/2014/main" id="{00000000-0008-0000-0E00-0000B0010000}"/>
            </a:ext>
          </a:extLst>
        </xdr:cNvPr>
        <xdr:cNvSpPr txBox="1"/>
      </xdr:nvSpPr>
      <xdr:spPr>
        <a:xfrm>
          <a:off x="1816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26688</xdr:rowOff>
    </xdr:from>
    <xdr:ext cx="405111" cy="259045"/>
    <xdr:sp macro="" textlink="">
      <xdr:nvSpPr>
        <xdr:cNvPr id="433" name="n_4aveValue【港湾・漁港】&#10;有形固定資産減価償却率">
          <a:extLst>
            <a:ext uri="{FF2B5EF4-FFF2-40B4-BE49-F238E27FC236}">
              <a16:creationId xmlns:a16="http://schemas.microsoft.com/office/drawing/2014/main" id="{00000000-0008-0000-0E00-0000B1010000}"/>
            </a:ext>
          </a:extLst>
        </xdr:cNvPr>
        <xdr:cNvSpPr txBox="1"/>
      </xdr:nvSpPr>
      <xdr:spPr>
        <a:xfrm>
          <a:off x="927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37391</xdr:rowOff>
    </xdr:from>
    <xdr:ext cx="405111" cy="259045"/>
    <xdr:sp macro="" textlink="">
      <xdr:nvSpPr>
        <xdr:cNvPr id="434" name="n_1mainValue【港湾・漁港】&#10;有形固定資産減価償却率">
          <a:extLst>
            <a:ext uri="{FF2B5EF4-FFF2-40B4-BE49-F238E27FC236}">
              <a16:creationId xmlns:a16="http://schemas.microsoft.com/office/drawing/2014/main" id="{00000000-0008-0000-0E00-0000B2010000}"/>
            </a:ext>
          </a:extLst>
        </xdr:cNvPr>
        <xdr:cNvSpPr txBox="1"/>
      </xdr:nvSpPr>
      <xdr:spPr>
        <a:xfrm>
          <a:off x="3582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35" name="n_2mainValue【港湾・漁港】&#10;有形固定資産減価償却率">
          <a:extLst>
            <a:ext uri="{FF2B5EF4-FFF2-40B4-BE49-F238E27FC236}">
              <a16:creationId xmlns:a16="http://schemas.microsoft.com/office/drawing/2014/main" id="{00000000-0008-0000-0E00-0000B3010000}"/>
            </a:ext>
          </a:extLst>
        </xdr:cNvPr>
        <xdr:cNvSpPr txBox="1"/>
      </xdr:nvSpPr>
      <xdr:spPr>
        <a:xfrm>
          <a:off x="2705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143527</xdr:rowOff>
    </xdr:from>
    <xdr:ext cx="405111" cy="259045"/>
    <xdr:sp macro="" textlink="">
      <xdr:nvSpPr>
        <xdr:cNvPr id="436" name="n_3mainValue【港湾・漁港】&#10;有形固定資産減価償却率">
          <a:extLst>
            <a:ext uri="{FF2B5EF4-FFF2-40B4-BE49-F238E27FC236}">
              <a16:creationId xmlns:a16="http://schemas.microsoft.com/office/drawing/2014/main" id="{00000000-0008-0000-0E00-0000B4010000}"/>
            </a:ext>
          </a:extLst>
        </xdr:cNvPr>
        <xdr:cNvSpPr txBox="1"/>
      </xdr:nvSpPr>
      <xdr:spPr>
        <a:xfrm>
          <a:off x="1816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110870</xdr:rowOff>
    </xdr:from>
    <xdr:ext cx="405111" cy="259045"/>
    <xdr:sp macro="" textlink="">
      <xdr:nvSpPr>
        <xdr:cNvPr id="437" name="n_4mainValue【港湾・漁港】&#10;有形固定資産減価償却率">
          <a:extLst>
            <a:ext uri="{FF2B5EF4-FFF2-40B4-BE49-F238E27FC236}">
              <a16:creationId xmlns:a16="http://schemas.microsoft.com/office/drawing/2014/main" id="{00000000-0008-0000-0E00-0000B5010000}"/>
            </a:ext>
          </a:extLst>
        </xdr:cNvPr>
        <xdr:cNvSpPr txBox="1"/>
      </xdr:nvSpPr>
      <xdr:spPr>
        <a:xfrm>
          <a:off x="927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E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8925</xdr:rowOff>
    </xdr:from>
    <xdr:to>
      <xdr:col>54</xdr:col>
      <xdr:colOff>189865</xdr:colOff>
      <xdr:row>108</xdr:row>
      <xdr:rowOff>150952</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10476865" y="17325375"/>
          <a:ext cx="0" cy="134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154779</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00000000-0008-0000-0E00-0000CE010000}"/>
            </a:ext>
          </a:extLst>
        </xdr:cNvPr>
        <xdr:cNvSpPr txBox="1"/>
      </xdr:nvSpPr>
      <xdr:spPr>
        <a:xfrm>
          <a:off x="10515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150952</xdr:rowOff>
    </xdr:from>
    <xdr:to>
      <xdr:col>55</xdr:col>
      <xdr:colOff>88900</xdr:colOff>
      <xdr:row>108</xdr:row>
      <xdr:rowOff>150952</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0388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127052</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E00-0000D0010000}"/>
            </a:ext>
          </a:extLst>
        </xdr:cNvPr>
        <xdr:cNvSpPr txBox="1"/>
      </xdr:nvSpPr>
      <xdr:spPr>
        <a:xfrm>
          <a:off x="10515600" y="171006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8925</xdr:rowOff>
    </xdr:from>
    <xdr:to>
      <xdr:col>55</xdr:col>
      <xdr:colOff>88900</xdr:colOff>
      <xdr:row>101</xdr:row>
      <xdr:rowOff>8925</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0388600" y="17325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131618</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E00-0000D2010000}"/>
            </a:ext>
          </a:extLst>
        </xdr:cNvPr>
        <xdr:cNvSpPr txBox="1"/>
      </xdr:nvSpPr>
      <xdr:spPr>
        <a:xfrm>
          <a:off x="10515600" y="18305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153191</xdr:rowOff>
    </xdr:from>
    <xdr:to>
      <xdr:col>55</xdr:col>
      <xdr:colOff>50800</xdr:colOff>
      <xdr:row>107</xdr:row>
      <xdr:rowOff>83341</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10426700" y="183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9003</xdr:rowOff>
    </xdr:from>
    <xdr:to>
      <xdr:col>50</xdr:col>
      <xdr:colOff>165100</xdr:colOff>
      <xdr:row>107</xdr:row>
      <xdr:rowOff>110603</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9588500" y="183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55332</xdr:rowOff>
    </xdr:from>
    <xdr:to>
      <xdr:col>46</xdr:col>
      <xdr:colOff>38100</xdr:colOff>
      <xdr:row>106</xdr:row>
      <xdr:rowOff>156932</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8699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85111</xdr:rowOff>
    </xdr:from>
    <xdr:to>
      <xdr:col>41</xdr:col>
      <xdr:colOff>101600</xdr:colOff>
      <xdr:row>107</xdr:row>
      <xdr:rowOff>15261</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7810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113728</xdr:rowOff>
    </xdr:from>
    <xdr:to>
      <xdr:col>36</xdr:col>
      <xdr:colOff>165100</xdr:colOff>
      <xdr:row>107</xdr:row>
      <xdr:rowOff>43878</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6921500" y="1828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46895</xdr:rowOff>
    </xdr:from>
    <xdr:to>
      <xdr:col>55</xdr:col>
      <xdr:colOff>50800</xdr:colOff>
      <xdr:row>105</xdr:row>
      <xdr:rowOff>148495</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10426700" y="180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69772</xdr:rowOff>
    </xdr:from>
    <xdr:ext cx="690189" cy="259045"/>
    <xdr:sp macro="" textlink="">
      <xdr:nvSpPr>
        <xdr:cNvPr id="478" name="【港湾・漁港】&#10;一人当たり有形固定資産（償却資産）額該当値テキスト">
          <a:extLst>
            <a:ext uri="{FF2B5EF4-FFF2-40B4-BE49-F238E27FC236}">
              <a16:creationId xmlns:a16="http://schemas.microsoft.com/office/drawing/2014/main" id="{00000000-0008-0000-0E00-0000DE010000}"/>
            </a:ext>
          </a:extLst>
        </xdr:cNvPr>
        <xdr:cNvSpPr txBox="1"/>
      </xdr:nvSpPr>
      <xdr:spPr>
        <a:xfrm>
          <a:off x="10515600" y="179005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56136</xdr:rowOff>
    </xdr:from>
    <xdr:to>
      <xdr:col>50</xdr:col>
      <xdr:colOff>165100</xdr:colOff>
      <xdr:row>105</xdr:row>
      <xdr:rowOff>157736</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9588500" y="1805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97695</xdr:rowOff>
    </xdr:from>
    <xdr:to>
      <xdr:col>55</xdr:col>
      <xdr:colOff>0</xdr:colOff>
      <xdr:row>105</xdr:row>
      <xdr:rowOff>106936</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9639300" y="18099945"/>
          <a:ext cx="838200" cy="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62801</xdr:rowOff>
    </xdr:from>
    <xdr:to>
      <xdr:col>46</xdr:col>
      <xdr:colOff>38100</xdr:colOff>
      <xdr:row>105</xdr:row>
      <xdr:rowOff>164401</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8699500" y="1806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106936</xdr:rowOff>
    </xdr:from>
    <xdr:to>
      <xdr:col>50</xdr:col>
      <xdr:colOff>114300</xdr:colOff>
      <xdr:row>105</xdr:row>
      <xdr:rowOff>113601</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8750300" y="18109186"/>
          <a:ext cx="889000" cy="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69866</xdr:rowOff>
    </xdr:from>
    <xdr:to>
      <xdr:col>41</xdr:col>
      <xdr:colOff>101600</xdr:colOff>
      <xdr:row>106</xdr:row>
      <xdr:rowOff>16</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7810500" y="1807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113601</xdr:rowOff>
    </xdr:from>
    <xdr:to>
      <xdr:col>45</xdr:col>
      <xdr:colOff>177800</xdr:colOff>
      <xdr:row>105</xdr:row>
      <xdr:rowOff>120666</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7861300" y="18115851"/>
          <a:ext cx="889000" cy="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82939</xdr:rowOff>
    </xdr:from>
    <xdr:to>
      <xdr:col>36</xdr:col>
      <xdr:colOff>165100</xdr:colOff>
      <xdr:row>106</xdr:row>
      <xdr:rowOff>13089</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6921500" y="180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120666</xdr:rowOff>
    </xdr:from>
    <xdr:to>
      <xdr:col>41</xdr:col>
      <xdr:colOff>50800</xdr:colOff>
      <xdr:row>105</xdr:row>
      <xdr:rowOff>133739</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6972300" y="18122916"/>
          <a:ext cx="889000" cy="1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101730</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327095" y="1844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148059</xdr:rowOff>
    </xdr:from>
    <xdr:ext cx="690189" cy="259045"/>
    <xdr:sp macro="" textlink="">
      <xdr:nvSpPr>
        <xdr:cNvPr id="488" name="n_2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405205" y="18321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6388</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561795" y="1835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35005</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672795" y="1838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104</xdr:row>
      <xdr:rowOff>2813</xdr:rowOff>
    </xdr:from>
    <xdr:ext cx="690189" cy="259045"/>
    <xdr:sp macro="" textlink="">
      <xdr:nvSpPr>
        <xdr:cNvPr id="491" name="n_1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9281505" y="178336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104</xdr:row>
      <xdr:rowOff>9478</xdr:rowOff>
    </xdr:from>
    <xdr:ext cx="690189" cy="259045"/>
    <xdr:sp macro="" textlink="">
      <xdr:nvSpPr>
        <xdr:cNvPr id="492" name="n_2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8405205" y="17840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104</xdr:row>
      <xdr:rowOff>16543</xdr:rowOff>
    </xdr:from>
    <xdr:ext cx="690189" cy="259045"/>
    <xdr:sp macro="" textlink="">
      <xdr:nvSpPr>
        <xdr:cNvPr id="493" name="n_3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7516205" y="178473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104</xdr:row>
      <xdr:rowOff>29616</xdr:rowOff>
    </xdr:from>
    <xdr:ext cx="690189" cy="259045"/>
    <xdr:sp macro="" textlink="">
      <xdr:nvSpPr>
        <xdr:cNvPr id="494" name="n_4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6627205" y="178604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00000000-0008-0000-0E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45176</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flipV="1">
          <a:off x="16318864"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a:extLst>
            <a:ext uri="{FF2B5EF4-FFF2-40B4-BE49-F238E27FC236}">
              <a16:creationId xmlns:a16="http://schemas.microsoft.com/office/drawing/2014/main" id="{00000000-0008-0000-0E00-000009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163303</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00000000-0008-0000-0E00-00000B020000}"/>
            </a:ext>
          </a:extLst>
        </xdr:cNvPr>
        <xdr:cNvSpPr txBox="1"/>
      </xdr:nvSpPr>
      <xdr:spPr>
        <a:xfrm>
          <a:off x="16357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45176</xdr:rowOff>
    </xdr:from>
    <xdr:to>
      <xdr:col>86</xdr:col>
      <xdr:colOff>25400</xdr:colOff>
      <xdr:row>34</xdr:row>
      <xdr:rowOff>45176</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6230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57711</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00000000-0008-0000-0E00-00000D020000}"/>
            </a:ext>
          </a:extLst>
        </xdr:cNvPr>
        <xdr:cNvSpPr txBox="1"/>
      </xdr:nvSpPr>
      <xdr:spPr>
        <a:xfrm>
          <a:off x="16357600" y="6401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62687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64589</xdr:rowOff>
    </xdr:from>
    <xdr:to>
      <xdr:col>81</xdr:col>
      <xdr:colOff>101600</xdr:colOff>
      <xdr:row>37</xdr:row>
      <xdr:rowOff>166188</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5430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4541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89081</xdr:rowOff>
    </xdr:from>
    <xdr:to>
      <xdr:col>67</xdr:col>
      <xdr:colOff>101600</xdr:colOff>
      <xdr:row>38</xdr:row>
      <xdr:rowOff>19231</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276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41728</xdr:rowOff>
    </xdr:from>
    <xdr:to>
      <xdr:col>85</xdr:col>
      <xdr:colOff>177800</xdr:colOff>
      <xdr:row>34</xdr:row>
      <xdr:rowOff>143328</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62687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128105</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00000000-0008-0000-0E00-000019020000}"/>
            </a:ext>
          </a:extLst>
        </xdr:cNvPr>
        <xdr:cNvSpPr txBox="1"/>
      </xdr:nvSpPr>
      <xdr:spPr>
        <a:xfrm>
          <a:off x="16357600" y="5785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907</xdr:rowOff>
    </xdr:from>
    <xdr:to>
      <xdr:col>81</xdr:col>
      <xdr:colOff>101600</xdr:colOff>
      <xdr:row>34</xdr:row>
      <xdr:rowOff>102507</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5430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51707</xdr:rowOff>
    </xdr:from>
    <xdr:to>
      <xdr:col>85</xdr:col>
      <xdr:colOff>127000</xdr:colOff>
      <xdr:row>34</xdr:row>
      <xdr:rowOff>92528</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5481300" y="5881007"/>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131536</xdr:rowOff>
    </xdr:from>
    <xdr:to>
      <xdr:col>76</xdr:col>
      <xdr:colOff>165100</xdr:colOff>
      <xdr:row>34</xdr:row>
      <xdr:rowOff>61686</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4541500" y="578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10886</xdr:rowOff>
    </xdr:from>
    <xdr:to>
      <xdr:col>81</xdr:col>
      <xdr:colOff>50800</xdr:colOff>
      <xdr:row>34</xdr:row>
      <xdr:rowOff>51707</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4592300" y="584018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90714</xdr:rowOff>
    </xdr:from>
    <xdr:to>
      <xdr:col>72</xdr:col>
      <xdr:colOff>38100</xdr:colOff>
      <xdr:row>34</xdr:row>
      <xdr:rowOff>20864</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3652500" y="57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141514</xdr:rowOff>
    </xdr:from>
    <xdr:to>
      <xdr:col>76</xdr:col>
      <xdr:colOff>114300</xdr:colOff>
      <xdr:row>34</xdr:row>
      <xdr:rowOff>10886</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3703300" y="579936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54792</xdr:rowOff>
    </xdr:from>
    <xdr:to>
      <xdr:col>67</xdr:col>
      <xdr:colOff>101600</xdr:colOff>
      <xdr:row>33</xdr:row>
      <xdr:rowOff>156392</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2763500" y="57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105592</xdr:rowOff>
    </xdr:from>
    <xdr:to>
      <xdr:col>71</xdr:col>
      <xdr:colOff>177800</xdr:colOff>
      <xdr:row>33</xdr:row>
      <xdr:rowOff>141514</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2814300" y="57634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157315</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5266044" y="650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136089</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4389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124658</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3500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10358</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611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119034</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52660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78213</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4389744" y="556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37391</xdr:rowOff>
    </xdr:from>
    <xdr:ext cx="340478" cy="259045"/>
    <xdr:sp macro="" textlink="">
      <xdr:nvSpPr>
        <xdr:cNvPr id="552" name="n_3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3533061" y="5523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1469</xdr:rowOff>
    </xdr:from>
    <xdr:ext cx="340478" cy="259045"/>
    <xdr:sp macro="" textlink="">
      <xdr:nvSpPr>
        <xdr:cNvPr id="553" name="n_4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2644061" y="5487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0000000-0008-0000-0E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150876</xdr:rowOff>
    </xdr:from>
    <xdr:to>
      <xdr:col>116</xdr:col>
      <xdr:colOff>62864</xdr:colOff>
      <xdr:row>42</xdr:row>
      <xdr:rowOff>19812</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flipV="1">
          <a:off x="22160864" y="5980176"/>
          <a:ext cx="0" cy="12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00000000-0008-0000-0E00-000042020000}"/>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97553</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00000000-0008-0000-0E00-000044020000}"/>
            </a:ext>
          </a:extLst>
        </xdr:cNvPr>
        <xdr:cNvSpPr txBox="1"/>
      </xdr:nvSpPr>
      <xdr:spPr>
        <a:xfrm>
          <a:off x="22199600" y="57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150876</xdr:rowOff>
    </xdr:from>
    <xdr:to>
      <xdr:col>116</xdr:col>
      <xdr:colOff>152400</xdr:colOff>
      <xdr:row>34</xdr:row>
      <xdr:rowOff>150876</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22072600" y="59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38879</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00000000-0008-0000-0E00-000046020000}"/>
            </a:ext>
          </a:extLst>
        </xdr:cNvPr>
        <xdr:cNvSpPr txBox="1"/>
      </xdr:nvSpPr>
      <xdr:spPr>
        <a:xfrm>
          <a:off x="22199600" y="6896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60452</xdr:rowOff>
    </xdr:from>
    <xdr:to>
      <xdr:col>116</xdr:col>
      <xdr:colOff>114300</xdr:colOff>
      <xdr:row>40</xdr:row>
      <xdr:rowOff>162052</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2110700" y="69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64262</xdr:rowOff>
    </xdr:from>
    <xdr:to>
      <xdr:col>112</xdr:col>
      <xdr:colOff>38100</xdr:colOff>
      <xdr:row>40</xdr:row>
      <xdr:rowOff>165862</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1272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20383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71882</xdr:rowOff>
    </xdr:from>
    <xdr:to>
      <xdr:col>102</xdr:col>
      <xdr:colOff>165100</xdr:colOff>
      <xdr:row>41</xdr:row>
      <xdr:rowOff>2032</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9494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61214</xdr:rowOff>
    </xdr:from>
    <xdr:to>
      <xdr:col>98</xdr:col>
      <xdr:colOff>38100</xdr:colOff>
      <xdr:row>37</xdr:row>
      <xdr:rowOff>162814</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8605500" y="640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31496</xdr:rowOff>
    </xdr:from>
    <xdr:to>
      <xdr:col>116</xdr:col>
      <xdr:colOff>114300</xdr:colOff>
      <xdr:row>40</xdr:row>
      <xdr:rowOff>133096</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2110700" y="68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54373</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00000000-0008-0000-0E00-000052020000}"/>
            </a:ext>
          </a:extLst>
        </xdr:cNvPr>
        <xdr:cNvSpPr txBox="1"/>
      </xdr:nvSpPr>
      <xdr:spPr>
        <a:xfrm>
          <a:off x="22199600" y="674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36068</xdr:rowOff>
    </xdr:from>
    <xdr:to>
      <xdr:col>112</xdr:col>
      <xdr:colOff>38100</xdr:colOff>
      <xdr:row>40</xdr:row>
      <xdr:rowOff>137668</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21272500" y="689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82296</xdr:rowOff>
    </xdr:from>
    <xdr:to>
      <xdr:col>116</xdr:col>
      <xdr:colOff>63500</xdr:colOff>
      <xdr:row>40</xdr:row>
      <xdr:rowOff>86868</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flipV="1">
          <a:off x="21323300" y="69402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39878</xdr:rowOff>
    </xdr:from>
    <xdr:to>
      <xdr:col>107</xdr:col>
      <xdr:colOff>101600</xdr:colOff>
      <xdr:row>40</xdr:row>
      <xdr:rowOff>141478</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20383500" y="689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86868</xdr:rowOff>
    </xdr:from>
    <xdr:to>
      <xdr:col>111</xdr:col>
      <xdr:colOff>177800</xdr:colOff>
      <xdr:row>40</xdr:row>
      <xdr:rowOff>90678</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flipV="1">
          <a:off x="20434300" y="694486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43688</xdr:rowOff>
    </xdr:from>
    <xdr:to>
      <xdr:col>102</xdr:col>
      <xdr:colOff>165100</xdr:colOff>
      <xdr:row>40</xdr:row>
      <xdr:rowOff>145288</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9494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90678</xdr:rowOff>
    </xdr:from>
    <xdr:to>
      <xdr:col>107</xdr:col>
      <xdr:colOff>50800</xdr:colOff>
      <xdr:row>40</xdr:row>
      <xdr:rowOff>94488</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flipV="1">
          <a:off x="19545300" y="694867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50546</xdr:rowOff>
    </xdr:from>
    <xdr:to>
      <xdr:col>98</xdr:col>
      <xdr:colOff>38100</xdr:colOff>
      <xdr:row>40</xdr:row>
      <xdr:rowOff>152146</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18605500" y="69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94488</xdr:rowOff>
    </xdr:from>
    <xdr:to>
      <xdr:col>102</xdr:col>
      <xdr:colOff>114300</xdr:colOff>
      <xdr:row>40</xdr:row>
      <xdr:rowOff>101346</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flipV="1">
          <a:off x="18656300" y="695248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156989</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10757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167657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0199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164609</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9310427" y="702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7891</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421427"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154195</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1075727" y="666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158005</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20199427" y="667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161815</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9310427" y="667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143273</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8421427" y="700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00000000-0008-0000-0E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flipV="1">
          <a:off x="16318864" y="94240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00000000-0008-0000-0E00-00007C020000}"/>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00000000-0008-0000-0E00-00007E020000}"/>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146702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00000000-0008-0000-0E00-000080020000}"/>
            </a:ext>
          </a:extLst>
        </xdr:cNvPr>
        <xdr:cNvSpPr txBox="1"/>
      </xdr:nvSpPr>
      <xdr:spPr>
        <a:xfrm>
          <a:off x="16357600" y="1026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76835</xdr:rowOff>
    </xdr:from>
    <xdr:to>
      <xdr:col>85</xdr:col>
      <xdr:colOff>177800</xdr:colOff>
      <xdr:row>58</xdr:row>
      <xdr:rowOff>6985</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62687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99712</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00000000-0008-0000-0E00-00008C020000}"/>
            </a:ext>
          </a:extLst>
        </xdr:cNvPr>
        <xdr:cNvSpPr txBox="1"/>
      </xdr:nvSpPr>
      <xdr:spPr>
        <a:xfrm>
          <a:off x="16357600"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33020</xdr:rowOff>
    </xdr:from>
    <xdr:to>
      <xdr:col>81</xdr:col>
      <xdr:colOff>101600</xdr:colOff>
      <xdr:row>57</xdr:row>
      <xdr:rowOff>134620</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5430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83820</xdr:rowOff>
    </xdr:from>
    <xdr:to>
      <xdr:col>85</xdr:col>
      <xdr:colOff>127000</xdr:colOff>
      <xdr:row>57</xdr:row>
      <xdr:rowOff>127635</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5481300" y="985647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160655</xdr:rowOff>
    </xdr:from>
    <xdr:to>
      <xdr:col>76</xdr:col>
      <xdr:colOff>165100</xdr:colOff>
      <xdr:row>57</xdr:row>
      <xdr:rowOff>90805</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4541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40005</xdr:rowOff>
    </xdr:from>
    <xdr:to>
      <xdr:col>81</xdr:col>
      <xdr:colOff>50800</xdr:colOff>
      <xdr:row>57</xdr:row>
      <xdr:rowOff>83820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4592300" y="98126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153035</xdr:rowOff>
    </xdr:from>
    <xdr:to>
      <xdr:col>72</xdr:col>
      <xdr:colOff>38100</xdr:colOff>
      <xdr:row>57</xdr:row>
      <xdr:rowOff>83185</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3652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32385</xdr:rowOff>
    </xdr:from>
    <xdr:to>
      <xdr:col>76</xdr:col>
      <xdr:colOff>114300</xdr:colOff>
      <xdr:row>57</xdr:row>
      <xdr:rowOff>40005</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3703300" y="980503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48260</xdr:rowOff>
    </xdr:from>
    <xdr:to>
      <xdr:col>67</xdr:col>
      <xdr:colOff>101600</xdr:colOff>
      <xdr:row>57</xdr:row>
      <xdr:rowOff>149860</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2763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32385</xdr:rowOff>
    </xdr:from>
    <xdr:to>
      <xdr:col>71</xdr:col>
      <xdr:colOff>177800</xdr:colOff>
      <xdr:row>57</xdr:row>
      <xdr:rowOff>99060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flipV="1">
          <a:off x="12814300" y="980503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91457</xdr:rowOff>
    </xdr:from>
    <xdr:ext cx="405111" cy="259045"/>
    <xdr:sp macro="" textlink="">
      <xdr:nvSpPr>
        <xdr:cNvPr id="661" name="n_1aveValue【学校施設】&#10;有形固定資産減価償却率">
          <a:extLst>
            <a:ext uri="{FF2B5EF4-FFF2-40B4-BE49-F238E27FC236}">
              <a16:creationId xmlns:a16="http://schemas.microsoft.com/office/drawing/2014/main" id="{00000000-0008-0000-0E00-000095020000}"/>
            </a:ext>
          </a:extLst>
        </xdr:cNvPr>
        <xdr:cNvSpPr txBox="1"/>
      </xdr:nvSpPr>
      <xdr:spPr>
        <a:xfrm>
          <a:off x="15266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662" name="n_2aveValue【学校施設】&#10;有形固定資産減価償却率">
          <a:extLst>
            <a:ext uri="{FF2B5EF4-FFF2-40B4-BE49-F238E27FC236}">
              <a16:creationId xmlns:a16="http://schemas.microsoft.com/office/drawing/2014/main" id="{00000000-0008-0000-0E00-000096020000}"/>
            </a:ext>
          </a:extLst>
        </xdr:cNvPr>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663" name="n_3aveValue【学校施設】&#10;有形固定資産減価償却率">
          <a:extLst>
            <a:ext uri="{FF2B5EF4-FFF2-40B4-BE49-F238E27FC236}">
              <a16:creationId xmlns:a16="http://schemas.microsoft.com/office/drawing/2014/main" id="{00000000-0008-0000-0E00-000097020000}"/>
            </a:ext>
          </a:extLst>
        </xdr:cNvPr>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22877</xdr:rowOff>
    </xdr:from>
    <xdr:ext cx="405111" cy="259045"/>
    <xdr:sp macro="" textlink="">
      <xdr:nvSpPr>
        <xdr:cNvPr id="664" name="n_4aveValue【学校施設】&#10;有形固定資産減価償却率">
          <a:extLst>
            <a:ext uri="{FF2B5EF4-FFF2-40B4-BE49-F238E27FC236}">
              <a16:creationId xmlns:a16="http://schemas.microsoft.com/office/drawing/2014/main" id="{00000000-0008-0000-0E00-000098020000}"/>
            </a:ext>
          </a:extLst>
        </xdr:cNvPr>
        <xdr:cNvSpPr txBox="1"/>
      </xdr:nvSpPr>
      <xdr:spPr>
        <a:xfrm>
          <a:off x="12611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151147</xdr:rowOff>
    </xdr:from>
    <xdr:ext cx="405111" cy="259045"/>
    <xdr:sp macro="" textlink="">
      <xdr:nvSpPr>
        <xdr:cNvPr id="665" name="n_1mainValue【学校施設】&#10;有形固定資産減価償却率">
          <a:extLst>
            <a:ext uri="{FF2B5EF4-FFF2-40B4-BE49-F238E27FC236}">
              <a16:creationId xmlns:a16="http://schemas.microsoft.com/office/drawing/2014/main" id="{00000000-0008-0000-0E00-000099020000}"/>
            </a:ext>
          </a:extLst>
        </xdr:cNvPr>
        <xdr:cNvSpPr txBox="1"/>
      </xdr:nvSpPr>
      <xdr:spPr>
        <a:xfrm>
          <a:off x="152660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107332</xdr:rowOff>
    </xdr:from>
    <xdr:ext cx="405111" cy="259045"/>
    <xdr:sp macro="" textlink="">
      <xdr:nvSpPr>
        <xdr:cNvPr id="666" name="n_2mainValue【学校施設】&#10;有形固定資産減価償却率">
          <a:extLst>
            <a:ext uri="{FF2B5EF4-FFF2-40B4-BE49-F238E27FC236}">
              <a16:creationId xmlns:a16="http://schemas.microsoft.com/office/drawing/2014/main" id="{00000000-0008-0000-0E00-00009A020000}"/>
            </a:ext>
          </a:extLst>
        </xdr:cNvPr>
        <xdr:cNvSpPr txBox="1"/>
      </xdr:nvSpPr>
      <xdr:spPr>
        <a:xfrm>
          <a:off x="1438974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99712</xdr:rowOff>
    </xdr:from>
    <xdr:ext cx="405111" cy="259045"/>
    <xdr:sp macro="" textlink="">
      <xdr:nvSpPr>
        <xdr:cNvPr id="667" name="n_3mainValue【学校施設】&#10;有形固定資産減価償却率">
          <a:extLst>
            <a:ext uri="{FF2B5EF4-FFF2-40B4-BE49-F238E27FC236}">
              <a16:creationId xmlns:a16="http://schemas.microsoft.com/office/drawing/2014/main" id="{00000000-0008-0000-0E00-00009B020000}"/>
            </a:ext>
          </a:extLst>
        </xdr:cNvPr>
        <xdr:cNvSpPr txBox="1"/>
      </xdr:nvSpPr>
      <xdr:spPr>
        <a:xfrm>
          <a:off x="13500744" y="952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166387</xdr:rowOff>
    </xdr:from>
    <xdr:ext cx="405111" cy="259045"/>
    <xdr:sp macro="" textlink="">
      <xdr:nvSpPr>
        <xdr:cNvPr id="668" name="n_4mainValue【学校施設】&#10;有形固定資産減価償却率">
          <a:extLst>
            <a:ext uri="{FF2B5EF4-FFF2-40B4-BE49-F238E27FC236}">
              <a16:creationId xmlns:a16="http://schemas.microsoft.com/office/drawing/2014/main" id="{00000000-0008-0000-0E00-00009C020000}"/>
            </a:ext>
          </a:extLst>
        </xdr:cNvPr>
        <xdr:cNvSpPr txBox="1"/>
      </xdr:nvSpPr>
      <xdr:spPr>
        <a:xfrm>
          <a:off x="126117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00000000-0008-0000-0E00-0000B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flipV="1">
          <a:off x="22160864" y="9623755"/>
          <a:ext cx="0" cy="130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693" name="【学校施設】&#10;一人当たり面積最小値テキスト">
          <a:extLst>
            <a:ext uri="{FF2B5EF4-FFF2-40B4-BE49-F238E27FC236}">
              <a16:creationId xmlns:a16="http://schemas.microsoft.com/office/drawing/2014/main" id="{00000000-0008-0000-0E00-0000B5020000}"/>
            </a:ext>
          </a:extLst>
        </xdr:cNvPr>
        <xdr:cNvSpPr txBox="1"/>
      </xdr:nvSpPr>
      <xdr:spPr>
        <a:xfrm>
          <a:off x="22199600"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22072600" y="1093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695" name="【学校施設】&#10;一人当たり面積最大値テキスト">
          <a:extLst>
            <a:ext uri="{FF2B5EF4-FFF2-40B4-BE49-F238E27FC236}">
              <a16:creationId xmlns:a16="http://schemas.microsoft.com/office/drawing/2014/main" id="{00000000-0008-0000-0E00-0000B7020000}"/>
            </a:ext>
          </a:extLst>
        </xdr:cNvPr>
        <xdr:cNvSpPr txBox="1"/>
      </xdr:nvSpPr>
      <xdr:spPr>
        <a:xfrm>
          <a:off x="22199600" y="93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22072600" y="962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83380</xdr:rowOff>
    </xdr:from>
    <xdr:ext cx="469744" cy="259045"/>
    <xdr:sp macro="" textlink="">
      <xdr:nvSpPr>
        <xdr:cNvPr id="697" name="【学校施設】&#10;一人当たり面積平均値テキスト">
          <a:extLst>
            <a:ext uri="{FF2B5EF4-FFF2-40B4-BE49-F238E27FC236}">
              <a16:creationId xmlns:a16="http://schemas.microsoft.com/office/drawing/2014/main" id="{00000000-0008-0000-0E00-0000B9020000}"/>
            </a:ext>
          </a:extLst>
        </xdr:cNvPr>
        <xdr:cNvSpPr txBox="1"/>
      </xdr:nvSpPr>
      <xdr:spPr>
        <a:xfrm>
          <a:off x="22199600" y="107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221107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21272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20383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107924</xdr:rowOff>
    </xdr:from>
    <xdr:to>
      <xdr:col>102</xdr:col>
      <xdr:colOff>165100</xdr:colOff>
      <xdr:row>63</xdr:row>
      <xdr:rowOff>38074</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19494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107162</xdr:rowOff>
    </xdr:from>
    <xdr:to>
      <xdr:col>98</xdr:col>
      <xdr:colOff>38100</xdr:colOff>
      <xdr:row>63</xdr:row>
      <xdr:rowOff>37312</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18605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34620</xdr:rowOff>
    </xdr:from>
    <xdr:to>
      <xdr:col>116</xdr:col>
      <xdr:colOff>114300</xdr:colOff>
      <xdr:row>62</xdr:row>
      <xdr:rowOff>136220</xdr:rowOff>
    </xdr:to>
    <xdr:sp macro="" textlink="">
      <xdr:nvSpPr>
        <xdr:cNvPr id="708" name="楕円 707">
          <a:extLst>
            <a:ext uri="{FF2B5EF4-FFF2-40B4-BE49-F238E27FC236}">
              <a16:creationId xmlns:a16="http://schemas.microsoft.com/office/drawing/2014/main" id="{00000000-0008-0000-0E00-0000C4020000}"/>
            </a:ext>
          </a:extLst>
        </xdr:cNvPr>
        <xdr:cNvSpPr/>
      </xdr:nvSpPr>
      <xdr:spPr>
        <a:xfrm>
          <a:off x="22110700" y="106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57497</xdr:rowOff>
    </xdr:from>
    <xdr:ext cx="469744" cy="259045"/>
    <xdr:sp macro="" textlink="">
      <xdr:nvSpPr>
        <xdr:cNvPr id="709" name="【学校施設】&#10;一人当たり面積該当値テキスト">
          <a:extLst>
            <a:ext uri="{FF2B5EF4-FFF2-40B4-BE49-F238E27FC236}">
              <a16:creationId xmlns:a16="http://schemas.microsoft.com/office/drawing/2014/main" id="{00000000-0008-0000-0E00-0000C5020000}"/>
            </a:ext>
          </a:extLst>
        </xdr:cNvPr>
        <xdr:cNvSpPr txBox="1"/>
      </xdr:nvSpPr>
      <xdr:spPr>
        <a:xfrm>
          <a:off x="22199600" y="1051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40030</xdr:rowOff>
    </xdr:from>
    <xdr:to>
      <xdr:col>112</xdr:col>
      <xdr:colOff>38100</xdr:colOff>
      <xdr:row>62</xdr:row>
      <xdr:rowOff>141630</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21272500" y="106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85420</xdr:rowOff>
    </xdr:from>
    <xdr:to>
      <xdr:col>116</xdr:col>
      <xdr:colOff>63500</xdr:colOff>
      <xdr:row>62</xdr:row>
      <xdr:rowOff>90830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flipV="1">
          <a:off x="21323300" y="10715320"/>
          <a:ext cx="8382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43917</xdr:rowOff>
    </xdr:from>
    <xdr:to>
      <xdr:col>107</xdr:col>
      <xdr:colOff>101600</xdr:colOff>
      <xdr:row>62</xdr:row>
      <xdr:rowOff>145517</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20383500" y="1067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90830</xdr:rowOff>
    </xdr:from>
    <xdr:to>
      <xdr:col>111</xdr:col>
      <xdr:colOff>177800</xdr:colOff>
      <xdr:row>62</xdr:row>
      <xdr:rowOff>94717</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20434300" y="10720730"/>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41249</xdr:rowOff>
    </xdr:from>
    <xdr:to>
      <xdr:col>102</xdr:col>
      <xdr:colOff>165100</xdr:colOff>
      <xdr:row>62</xdr:row>
      <xdr:rowOff>142849</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19494500" y="1067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92049</xdr:rowOff>
    </xdr:from>
    <xdr:to>
      <xdr:col>107</xdr:col>
      <xdr:colOff>50800</xdr:colOff>
      <xdr:row>62</xdr:row>
      <xdr:rowOff>94717</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9545300" y="10721949"/>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66624</xdr:rowOff>
    </xdr:from>
    <xdr:to>
      <xdr:col>98</xdr:col>
      <xdr:colOff>38100</xdr:colOff>
      <xdr:row>62</xdr:row>
      <xdr:rowOff>168224</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8605500" y="1069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92049</xdr:rowOff>
    </xdr:from>
    <xdr:to>
      <xdr:col>102</xdr:col>
      <xdr:colOff>114300</xdr:colOff>
      <xdr:row>62</xdr:row>
      <xdr:rowOff>117424</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18656300" y="10721949"/>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34764</xdr:rowOff>
    </xdr:from>
    <xdr:ext cx="469744" cy="259045"/>
    <xdr:sp macro="" textlink="">
      <xdr:nvSpPr>
        <xdr:cNvPr id="718" name="n_1aveValue【学校施設】&#10;一人当たり面積">
          <a:extLst>
            <a:ext uri="{FF2B5EF4-FFF2-40B4-BE49-F238E27FC236}">
              <a16:creationId xmlns:a16="http://schemas.microsoft.com/office/drawing/2014/main" id="{00000000-0008-0000-0E00-0000CE020000}"/>
            </a:ext>
          </a:extLst>
        </xdr:cNvPr>
        <xdr:cNvSpPr txBox="1"/>
      </xdr:nvSpPr>
      <xdr:spPr>
        <a:xfrm>
          <a:off x="210757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40708</xdr:rowOff>
    </xdr:from>
    <xdr:ext cx="469744" cy="259045"/>
    <xdr:sp macro="" textlink="">
      <xdr:nvSpPr>
        <xdr:cNvPr id="719" name="n_2aveValue【学校施設】&#10;一人当たり面積">
          <a:extLst>
            <a:ext uri="{FF2B5EF4-FFF2-40B4-BE49-F238E27FC236}">
              <a16:creationId xmlns:a16="http://schemas.microsoft.com/office/drawing/2014/main" id="{00000000-0008-0000-0E00-0000CF020000}"/>
            </a:ext>
          </a:extLst>
        </xdr:cNvPr>
        <xdr:cNvSpPr txBox="1"/>
      </xdr:nvSpPr>
      <xdr:spPr>
        <a:xfrm>
          <a:off x="20199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29201</xdr:rowOff>
    </xdr:from>
    <xdr:ext cx="469744" cy="259045"/>
    <xdr:sp macro="" textlink="">
      <xdr:nvSpPr>
        <xdr:cNvPr id="720" name="n_3aveValue【学校施設】&#10;一人当たり面積">
          <a:extLst>
            <a:ext uri="{FF2B5EF4-FFF2-40B4-BE49-F238E27FC236}">
              <a16:creationId xmlns:a16="http://schemas.microsoft.com/office/drawing/2014/main" id="{00000000-0008-0000-0E00-0000D0020000}"/>
            </a:ext>
          </a:extLst>
        </xdr:cNvPr>
        <xdr:cNvSpPr txBox="1"/>
      </xdr:nvSpPr>
      <xdr:spPr>
        <a:xfrm>
          <a:off x="19310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28439</xdr:rowOff>
    </xdr:from>
    <xdr:ext cx="469744" cy="259045"/>
    <xdr:sp macro="" textlink="">
      <xdr:nvSpPr>
        <xdr:cNvPr id="721" name="n_4aveValue【学校施設】&#10;一人当たり面積">
          <a:extLst>
            <a:ext uri="{FF2B5EF4-FFF2-40B4-BE49-F238E27FC236}">
              <a16:creationId xmlns:a16="http://schemas.microsoft.com/office/drawing/2014/main" id="{00000000-0008-0000-0E00-0000D1020000}"/>
            </a:ext>
          </a:extLst>
        </xdr:cNvPr>
        <xdr:cNvSpPr txBox="1"/>
      </xdr:nvSpPr>
      <xdr:spPr>
        <a:xfrm>
          <a:off x="18421427" y="108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158157</xdr:rowOff>
    </xdr:from>
    <xdr:ext cx="469744" cy="259045"/>
    <xdr:sp macro="" textlink="">
      <xdr:nvSpPr>
        <xdr:cNvPr id="722" name="n_1mainValue【学校施設】&#10;一人当たり面積">
          <a:extLst>
            <a:ext uri="{FF2B5EF4-FFF2-40B4-BE49-F238E27FC236}">
              <a16:creationId xmlns:a16="http://schemas.microsoft.com/office/drawing/2014/main" id="{00000000-0008-0000-0E00-0000D2020000}"/>
            </a:ext>
          </a:extLst>
        </xdr:cNvPr>
        <xdr:cNvSpPr txBox="1"/>
      </xdr:nvSpPr>
      <xdr:spPr>
        <a:xfrm>
          <a:off x="21075727" y="104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162044</xdr:rowOff>
    </xdr:from>
    <xdr:ext cx="469744" cy="259045"/>
    <xdr:sp macro="" textlink="">
      <xdr:nvSpPr>
        <xdr:cNvPr id="723" name="n_2mainValue【学校施設】&#10;一人当たり面積">
          <a:extLst>
            <a:ext uri="{FF2B5EF4-FFF2-40B4-BE49-F238E27FC236}">
              <a16:creationId xmlns:a16="http://schemas.microsoft.com/office/drawing/2014/main" id="{00000000-0008-0000-0E00-0000D3020000}"/>
            </a:ext>
          </a:extLst>
        </xdr:cNvPr>
        <xdr:cNvSpPr txBox="1"/>
      </xdr:nvSpPr>
      <xdr:spPr>
        <a:xfrm>
          <a:off x="20199427" y="1044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159376</xdr:rowOff>
    </xdr:from>
    <xdr:ext cx="469744" cy="259045"/>
    <xdr:sp macro="" textlink="">
      <xdr:nvSpPr>
        <xdr:cNvPr id="724" name="n_3mainValue【学校施設】&#10;一人当たり面積">
          <a:extLst>
            <a:ext uri="{FF2B5EF4-FFF2-40B4-BE49-F238E27FC236}">
              <a16:creationId xmlns:a16="http://schemas.microsoft.com/office/drawing/2014/main" id="{00000000-0008-0000-0E00-0000D4020000}"/>
            </a:ext>
          </a:extLst>
        </xdr:cNvPr>
        <xdr:cNvSpPr txBox="1"/>
      </xdr:nvSpPr>
      <xdr:spPr>
        <a:xfrm>
          <a:off x="19310427" y="1044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13301</xdr:rowOff>
    </xdr:from>
    <xdr:ext cx="469744" cy="259045"/>
    <xdr:sp macro="" textlink="">
      <xdr:nvSpPr>
        <xdr:cNvPr id="725" name="n_4mainValue【学校施設】&#10;一人当たり面積">
          <a:extLst>
            <a:ext uri="{FF2B5EF4-FFF2-40B4-BE49-F238E27FC236}">
              <a16:creationId xmlns:a16="http://schemas.microsoft.com/office/drawing/2014/main" id="{00000000-0008-0000-0E00-0000D5020000}"/>
            </a:ext>
          </a:extLst>
        </xdr:cNvPr>
        <xdr:cNvSpPr txBox="1"/>
      </xdr:nvSpPr>
      <xdr:spPr>
        <a:xfrm>
          <a:off x="18421427" y="1047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a16="http://schemas.microsoft.com/office/drawing/2014/main" id="{00000000-0008-0000-0E00-0000F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公民館】&#10;有形固定資産減価償却率最小値テキスト">
          <a:extLst>
            <a:ext uri="{FF2B5EF4-FFF2-40B4-BE49-F238E27FC236}">
              <a16:creationId xmlns:a16="http://schemas.microsoft.com/office/drawing/2014/main" id="{00000000-0008-0000-0E00-000000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70" name="【公民館】&#10;有形固定資産減価償却率最大値テキスト">
          <a:extLst>
            <a:ext uri="{FF2B5EF4-FFF2-40B4-BE49-F238E27FC236}">
              <a16:creationId xmlns:a16="http://schemas.microsoft.com/office/drawing/2014/main" id="{00000000-0008-0000-0E00-000002030000}"/>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51543</xdr:rowOff>
    </xdr:from>
    <xdr:ext cx="405111" cy="259045"/>
    <xdr:sp macro="" textlink="">
      <xdr:nvSpPr>
        <xdr:cNvPr id="772" name="【公民館】&#10;有形固定資産減価償却率平均値テキスト">
          <a:extLst>
            <a:ext uri="{FF2B5EF4-FFF2-40B4-BE49-F238E27FC236}">
              <a16:creationId xmlns:a16="http://schemas.microsoft.com/office/drawing/2014/main" id="{00000000-0008-0000-0E00-000004030000}"/>
            </a:ext>
          </a:extLst>
        </xdr:cNvPr>
        <xdr:cNvSpPr txBox="1"/>
      </xdr:nvSpPr>
      <xdr:spPr>
        <a:xfrm>
          <a:off x="16357600" y="18053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6268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5430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777" name="フローチャート: 判断 776">
          <a:extLst>
            <a:ext uri="{FF2B5EF4-FFF2-40B4-BE49-F238E27FC236}">
              <a16:creationId xmlns:a16="http://schemas.microsoft.com/office/drawing/2014/main" id="{00000000-0008-0000-0E00-000009030000}"/>
            </a:ext>
          </a:extLst>
        </xdr:cNvPr>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38463</xdr:rowOff>
    </xdr:from>
    <xdr:to>
      <xdr:col>85</xdr:col>
      <xdr:colOff>177800</xdr:colOff>
      <xdr:row>108</xdr:row>
      <xdr:rowOff>140063</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62687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124840</xdr:rowOff>
    </xdr:from>
    <xdr:ext cx="405111" cy="259045"/>
    <xdr:sp macro="" textlink="">
      <xdr:nvSpPr>
        <xdr:cNvPr id="784" name="【公民館】&#10;有形固定資産減価償却率該当値テキスト">
          <a:extLst>
            <a:ext uri="{FF2B5EF4-FFF2-40B4-BE49-F238E27FC236}">
              <a16:creationId xmlns:a16="http://schemas.microsoft.com/office/drawing/2014/main" id="{00000000-0008-0000-0E00-000010030000}"/>
            </a:ext>
          </a:extLst>
        </xdr:cNvPr>
        <xdr:cNvSpPr txBox="1"/>
      </xdr:nvSpPr>
      <xdr:spPr>
        <a:xfrm>
          <a:off x="16357600" y="18469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31931</xdr:rowOff>
    </xdr:from>
    <xdr:to>
      <xdr:col>81</xdr:col>
      <xdr:colOff>101600</xdr:colOff>
      <xdr:row>108</xdr:row>
      <xdr:rowOff>133531</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5430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82731</xdr:rowOff>
    </xdr:from>
    <xdr:to>
      <xdr:col>85</xdr:col>
      <xdr:colOff>127000</xdr:colOff>
      <xdr:row>108</xdr:row>
      <xdr:rowOff>89263</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5481300" y="1859933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10705</xdr:rowOff>
    </xdr:from>
    <xdr:to>
      <xdr:col>76</xdr:col>
      <xdr:colOff>165100</xdr:colOff>
      <xdr:row>108</xdr:row>
      <xdr:rowOff>112305</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4541500" y="185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61505</xdr:rowOff>
    </xdr:from>
    <xdr:to>
      <xdr:col>81</xdr:col>
      <xdr:colOff>50800</xdr:colOff>
      <xdr:row>108</xdr:row>
      <xdr:rowOff>82731</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4592300" y="1857810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162561</xdr:rowOff>
    </xdr:from>
    <xdr:to>
      <xdr:col>72</xdr:col>
      <xdr:colOff>38100</xdr:colOff>
      <xdr:row>108</xdr:row>
      <xdr:rowOff>92711</xdr:rowOff>
    </xdr:to>
    <xdr:sp macro="" textlink="">
      <xdr:nvSpPr>
        <xdr:cNvPr id="789" name="楕円 788">
          <a:extLst>
            <a:ext uri="{FF2B5EF4-FFF2-40B4-BE49-F238E27FC236}">
              <a16:creationId xmlns:a16="http://schemas.microsoft.com/office/drawing/2014/main" id="{00000000-0008-0000-0E00-000015030000}"/>
            </a:ext>
          </a:extLst>
        </xdr:cNvPr>
        <xdr:cNvSpPr/>
      </xdr:nvSpPr>
      <xdr:spPr>
        <a:xfrm>
          <a:off x="13652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41911</xdr:rowOff>
    </xdr:from>
    <xdr:to>
      <xdr:col>76</xdr:col>
      <xdr:colOff>114300</xdr:colOff>
      <xdr:row>108</xdr:row>
      <xdr:rowOff>61505</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3703300" y="1855851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149498</xdr:rowOff>
    </xdr:from>
    <xdr:to>
      <xdr:col>67</xdr:col>
      <xdr:colOff>101600</xdr:colOff>
      <xdr:row>108</xdr:row>
      <xdr:rowOff>79648</xdr:rowOff>
    </xdr:to>
    <xdr:sp macro="" textlink="">
      <xdr:nvSpPr>
        <xdr:cNvPr id="791" name="楕円 790">
          <a:extLst>
            <a:ext uri="{FF2B5EF4-FFF2-40B4-BE49-F238E27FC236}">
              <a16:creationId xmlns:a16="http://schemas.microsoft.com/office/drawing/2014/main" id="{00000000-0008-0000-0E00-000017030000}"/>
            </a:ext>
          </a:extLst>
        </xdr:cNvPr>
        <xdr:cNvSpPr/>
      </xdr:nvSpPr>
      <xdr:spPr>
        <a:xfrm>
          <a:off x="12763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28848</xdr:rowOff>
    </xdr:from>
    <xdr:to>
      <xdr:col>71</xdr:col>
      <xdr:colOff>177800</xdr:colOff>
      <xdr:row>108</xdr:row>
      <xdr:rowOff>41911</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2814300" y="1854544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89643</xdr:rowOff>
    </xdr:from>
    <xdr:ext cx="405111" cy="259045"/>
    <xdr:sp macro="" textlink="">
      <xdr:nvSpPr>
        <xdr:cNvPr id="793" name="n_1aveValue【公民館】&#10;有形固定資産減価償却率">
          <a:extLst>
            <a:ext uri="{FF2B5EF4-FFF2-40B4-BE49-F238E27FC236}">
              <a16:creationId xmlns:a16="http://schemas.microsoft.com/office/drawing/2014/main" id="{00000000-0008-0000-0E00-000019030000}"/>
            </a:ext>
          </a:extLst>
        </xdr:cNvPr>
        <xdr:cNvSpPr txBox="1"/>
      </xdr:nvSpPr>
      <xdr:spPr>
        <a:xfrm>
          <a:off x="152660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794" name="n_2aveValue【公民館】&#10;有形固定資産減価償却率">
          <a:extLst>
            <a:ext uri="{FF2B5EF4-FFF2-40B4-BE49-F238E27FC236}">
              <a16:creationId xmlns:a16="http://schemas.microsoft.com/office/drawing/2014/main" id="{00000000-0008-0000-0E00-00001A030000}"/>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795" name="n_3aveValue【公民館】&#10;有形固定資産減価償却率">
          <a:extLst>
            <a:ext uri="{FF2B5EF4-FFF2-40B4-BE49-F238E27FC236}">
              <a16:creationId xmlns:a16="http://schemas.microsoft.com/office/drawing/2014/main" id="{00000000-0008-0000-0E00-00001B030000}"/>
            </a:ext>
          </a:extLst>
        </xdr:cNvPr>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796" name="n_4aveValue【公民館】&#10;有形固定資産減価償却率">
          <a:extLst>
            <a:ext uri="{FF2B5EF4-FFF2-40B4-BE49-F238E27FC236}">
              <a16:creationId xmlns:a16="http://schemas.microsoft.com/office/drawing/2014/main" id="{00000000-0008-0000-0E00-00001C030000}"/>
            </a:ext>
          </a:extLst>
        </xdr:cNvPr>
        <xdr:cNvSpPr txBox="1"/>
      </xdr:nvSpPr>
      <xdr:spPr>
        <a:xfrm>
          <a:off x="12611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124658</xdr:rowOff>
    </xdr:from>
    <xdr:ext cx="405111" cy="259045"/>
    <xdr:sp macro="" textlink="">
      <xdr:nvSpPr>
        <xdr:cNvPr id="797" name="n_1mainValue【公民館】&#10;有形固定資産減価償却率">
          <a:extLst>
            <a:ext uri="{FF2B5EF4-FFF2-40B4-BE49-F238E27FC236}">
              <a16:creationId xmlns:a16="http://schemas.microsoft.com/office/drawing/2014/main" id="{00000000-0008-0000-0E00-00001D030000}"/>
            </a:ext>
          </a:extLst>
        </xdr:cNvPr>
        <xdr:cNvSpPr txBox="1"/>
      </xdr:nvSpPr>
      <xdr:spPr>
        <a:xfrm>
          <a:off x="15266044" y="1864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103432</xdr:rowOff>
    </xdr:from>
    <xdr:ext cx="405111" cy="259045"/>
    <xdr:sp macro="" textlink="">
      <xdr:nvSpPr>
        <xdr:cNvPr id="798" name="n_2mainValue【公民館】&#10;有形固定資産減価償却率">
          <a:extLst>
            <a:ext uri="{FF2B5EF4-FFF2-40B4-BE49-F238E27FC236}">
              <a16:creationId xmlns:a16="http://schemas.microsoft.com/office/drawing/2014/main" id="{00000000-0008-0000-0E00-00001E030000}"/>
            </a:ext>
          </a:extLst>
        </xdr:cNvPr>
        <xdr:cNvSpPr txBox="1"/>
      </xdr:nvSpPr>
      <xdr:spPr>
        <a:xfrm>
          <a:off x="14389744" y="1862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83838</xdr:rowOff>
    </xdr:from>
    <xdr:ext cx="405111" cy="259045"/>
    <xdr:sp macro="" textlink="">
      <xdr:nvSpPr>
        <xdr:cNvPr id="799" name="n_3mainValue【公民館】&#10;有形固定資産減価償却率">
          <a:extLst>
            <a:ext uri="{FF2B5EF4-FFF2-40B4-BE49-F238E27FC236}">
              <a16:creationId xmlns:a16="http://schemas.microsoft.com/office/drawing/2014/main" id="{00000000-0008-0000-0E00-00001F030000}"/>
            </a:ext>
          </a:extLst>
        </xdr:cNvPr>
        <xdr:cNvSpPr txBox="1"/>
      </xdr:nvSpPr>
      <xdr:spPr>
        <a:xfrm>
          <a:off x="13500744"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70775</xdr:rowOff>
    </xdr:from>
    <xdr:ext cx="405111" cy="259045"/>
    <xdr:sp macro="" textlink="">
      <xdr:nvSpPr>
        <xdr:cNvPr id="800" name="n_4mainValue【公民館】&#10;有形固定資産減価償却率">
          <a:extLst>
            <a:ext uri="{FF2B5EF4-FFF2-40B4-BE49-F238E27FC236}">
              <a16:creationId xmlns:a16="http://schemas.microsoft.com/office/drawing/2014/main" id="{00000000-0008-0000-0E00-000020030000}"/>
            </a:ext>
          </a:extLst>
        </xdr:cNvPr>
        <xdr:cNvSpPr txBox="1"/>
      </xdr:nvSpPr>
      <xdr:spPr>
        <a:xfrm>
          <a:off x="126117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00000000-0008-0000-0E00-00002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00000000-0008-0000-0E00-00003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flipV="1">
          <a:off x="22160864" y="17291495"/>
          <a:ext cx="0" cy="116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821" name="【公民館】&#10;一人当たり面積最小値テキスト">
          <a:extLst>
            <a:ext uri="{FF2B5EF4-FFF2-40B4-BE49-F238E27FC236}">
              <a16:creationId xmlns:a16="http://schemas.microsoft.com/office/drawing/2014/main" id="{00000000-0008-0000-0E00-000035030000}"/>
            </a:ext>
          </a:extLst>
        </xdr:cNvPr>
        <xdr:cNvSpPr txBox="1"/>
      </xdr:nvSpPr>
      <xdr:spPr>
        <a:xfrm>
          <a:off x="22199600" y="1846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22072600" y="1845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823" name="【公民館】&#10;一人当たり面積最大値テキスト">
          <a:extLst>
            <a:ext uri="{FF2B5EF4-FFF2-40B4-BE49-F238E27FC236}">
              <a16:creationId xmlns:a16="http://schemas.microsoft.com/office/drawing/2014/main" id="{00000000-0008-0000-0E00-000037030000}"/>
            </a:ext>
          </a:extLst>
        </xdr:cNvPr>
        <xdr:cNvSpPr txBox="1"/>
      </xdr:nvSpPr>
      <xdr:spPr>
        <a:xfrm>
          <a:off x="22199600" y="170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22072600" y="1729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163149</xdr:rowOff>
    </xdr:from>
    <xdr:ext cx="469744" cy="259045"/>
    <xdr:sp macro="" textlink="">
      <xdr:nvSpPr>
        <xdr:cNvPr id="825" name="【公民館】&#10;一人当たり面積平均値テキスト">
          <a:extLst>
            <a:ext uri="{FF2B5EF4-FFF2-40B4-BE49-F238E27FC236}">
              <a16:creationId xmlns:a16="http://schemas.microsoft.com/office/drawing/2014/main" id="{00000000-0008-0000-0E00-000039030000}"/>
            </a:ext>
          </a:extLst>
        </xdr:cNvPr>
        <xdr:cNvSpPr txBox="1"/>
      </xdr:nvSpPr>
      <xdr:spPr>
        <a:xfrm>
          <a:off x="22199600" y="17993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221107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1272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136271</xdr:rowOff>
    </xdr:from>
    <xdr:to>
      <xdr:col>107</xdr:col>
      <xdr:colOff>101600</xdr:colOff>
      <xdr:row>106</xdr:row>
      <xdr:rowOff>66421</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0383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130556</xdr:rowOff>
    </xdr:from>
    <xdr:to>
      <xdr:col>102</xdr:col>
      <xdr:colOff>165100</xdr:colOff>
      <xdr:row>106</xdr:row>
      <xdr:rowOff>60706</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19494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145986</xdr:rowOff>
    </xdr:from>
    <xdr:to>
      <xdr:col>98</xdr:col>
      <xdr:colOff>38100</xdr:colOff>
      <xdr:row>106</xdr:row>
      <xdr:rowOff>76136</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8605500" y="1814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161417</xdr:rowOff>
    </xdr:from>
    <xdr:to>
      <xdr:col>116</xdr:col>
      <xdr:colOff>114300</xdr:colOff>
      <xdr:row>107</xdr:row>
      <xdr:rowOff>91567</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22110700" y="1833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76344</xdr:rowOff>
    </xdr:from>
    <xdr:ext cx="469744" cy="259045"/>
    <xdr:sp macro="" textlink="">
      <xdr:nvSpPr>
        <xdr:cNvPr id="837" name="【公民館】&#10;一人当たり面積該当値テキスト">
          <a:extLst>
            <a:ext uri="{FF2B5EF4-FFF2-40B4-BE49-F238E27FC236}">
              <a16:creationId xmlns:a16="http://schemas.microsoft.com/office/drawing/2014/main" id="{00000000-0008-0000-0E00-000045030000}"/>
            </a:ext>
          </a:extLst>
        </xdr:cNvPr>
        <xdr:cNvSpPr txBox="1"/>
      </xdr:nvSpPr>
      <xdr:spPr>
        <a:xfrm>
          <a:off x="22199600" y="1825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162561</xdr:rowOff>
    </xdr:from>
    <xdr:to>
      <xdr:col>112</xdr:col>
      <xdr:colOff>38100</xdr:colOff>
      <xdr:row>107</xdr:row>
      <xdr:rowOff>92711</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21272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40767</xdr:rowOff>
    </xdr:from>
    <xdr:to>
      <xdr:col>116</xdr:col>
      <xdr:colOff>63500</xdr:colOff>
      <xdr:row>107</xdr:row>
      <xdr:rowOff>41911</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flipV="1">
          <a:off x="21323300" y="18385917"/>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163703</xdr:rowOff>
    </xdr:from>
    <xdr:to>
      <xdr:col>107</xdr:col>
      <xdr:colOff>101600</xdr:colOff>
      <xdr:row>107</xdr:row>
      <xdr:rowOff>93853</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20383500" y="1833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41911</xdr:rowOff>
    </xdr:from>
    <xdr:to>
      <xdr:col>111</xdr:col>
      <xdr:colOff>177800</xdr:colOff>
      <xdr:row>107</xdr:row>
      <xdr:rowOff>43053</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flipV="1">
          <a:off x="20434300" y="18387061"/>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164846</xdr:rowOff>
    </xdr:from>
    <xdr:to>
      <xdr:col>102</xdr:col>
      <xdr:colOff>165100</xdr:colOff>
      <xdr:row>107</xdr:row>
      <xdr:rowOff>94996</xdr:rowOff>
    </xdr:to>
    <xdr:sp macro="" textlink="">
      <xdr:nvSpPr>
        <xdr:cNvPr id="842" name="楕円 841">
          <a:extLst>
            <a:ext uri="{FF2B5EF4-FFF2-40B4-BE49-F238E27FC236}">
              <a16:creationId xmlns:a16="http://schemas.microsoft.com/office/drawing/2014/main" id="{00000000-0008-0000-0E00-00004A030000}"/>
            </a:ext>
          </a:extLst>
        </xdr:cNvPr>
        <xdr:cNvSpPr/>
      </xdr:nvSpPr>
      <xdr:spPr>
        <a:xfrm>
          <a:off x="19494500" y="183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43053</xdr:rowOff>
    </xdr:from>
    <xdr:to>
      <xdr:col>107</xdr:col>
      <xdr:colOff>50800</xdr:colOff>
      <xdr:row>107</xdr:row>
      <xdr:rowOff>44196</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flipV="1">
          <a:off x="19545300" y="1838820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167132</xdr:rowOff>
    </xdr:from>
    <xdr:to>
      <xdr:col>98</xdr:col>
      <xdr:colOff>38100</xdr:colOff>
      <xdr:row>107</xdr:row>
      <xdr:rowOff>97282</xdr:rowOff>
    </xdr:to>
    <xdr:sp macro="" textlink="">
      <xdr:nvSpPr>
        <xdr:cNvPr id="844" name="楕円 843">
          <a:extLst>
            <a:ext uri="{FF2B5EF4-FFF2-40B4-BE49-F238E27FC236}">
              <a16:creationId xmlns:a16="http://schemas.microsoft.com/office/drawing/2014/main" id="{00000000-0008-0000-0E00-00004C030000}"/>
            </a:ext>
          </a:extLst>
        </xdr:cNvPr>
        <xdr:cNvSpPr/>
      </xdr:nvSpPr>
      <xdr:spPr>
        <a:xfrm>
          <a:off x="18605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44196</xdr:rowOff>
    </xdr:from>
    <xdr:to>
      <xdr:col>102</xdr:col>
      <xdr:colOff>114300</xdr:colOff>
      <xdr:row>107</xdr:row>
      <xdr:rowOff>46482</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flipV="1">
          <a:off x="18656300" y="183893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72090</xdr:rowOff>
    </xdr:from>
    <xdr:ext cx="469744" cy="259045"/>
    <xdr:sp macro="" textlink="">
      <xdr:nvSpPr>
        <xdr:cNvPr id="846" name="n_1aveValue【公民館】&#10;一人当たり面積">
          <a:extLst>
            <a:ext uri="{FF2B5EF4-FFF2-40B4-BE49-F238E27FC236}">
              <a16:creationId xmlns:a16="http://schemas.microsoft.com/office/drawing/2014/main" id="{00000000-0008-0000-0E00-00004E030000}"/>
            </a:ext>
          </a:extLst>
        </xdr:cNvPr>
        <xdr:cNvSpPr txBox="1"/>
      </xdr:nvSpPr>
      <xdr:spPr>
        <a:xfrm>
          <a:off x="210757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82948</xdr:rowOff>
    </xdr:from>
    <xdr:ext cx="469744" cy="259045"/>
    <xdr:sp macro="" textlink="">
      <xdr:nvSpPr>
        <xdr:cNvPr id="847" name="n_2aveValue【公民館】&#10;一人当たり面積">
          <a:extLst>
            <a:ext uri="{FF2B5EF4-FFF2-40B4-BE49-F238E27FC236}">
              <a16:creationId xmlns:a16="http://schemas.microsoft.com/office/drawing/2014/main" id="{00000000-0008-0000-0E00-00004F030000}"/>
            </a:ext>
          </a:extLst>
        </xdr:cNvPr>
        <xdr:cNvSpPr txBox="1"/>
      </xdr:nvSpPr>
      <xdr:spPr>
        <a:xfrm>
          <a:off x="20199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77233</xdr:rowOff>
    </xdr:from>
    <xdr:ext cx="469744" cy="259045"/>
    <xdr:sp macro="" textlink="">
      <xdr:nvSpPr>
        <xdr:cNvPr id="848" name="n_3aveValue【公民館】&#10;一人当たり面積">
          <a:extLst>
            <a:ext uri="{FF2B5EF4-FFF2-40B4-BE49-F238E27FC236}">
              <a16:creationId xmlns:a16="http://schemas.microsoft.com/office/drawing/2014/main" id="{00000000-0008-0000-0E00-000050030000}"/>
            </a:ext>
          </a:extLst>
        </xdr:cNvPr>
        <xdr:cNvSpPr txBox="1"/>
      </xdr:nvSpPr>
      <xdr:spPr>
        <a:xfrm>
          <a:off x="19310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92663</xdr:rowOff>
    </xdr:from>
    <xdr:ext cx="469744" cy="259045"/>
    <xdr:sp macro="" textlink="">
      <xdr:nvSpPr>
        <xdr:cNvPr id="849" name="n_4aveValue【公民館】&#10;一人当たり面積">
          <a:extLst>
            <a:ext uri="{FF2B5EF4-FFF2-40B4-BE49-F238E27FC236}">
              <a16:creationId xmlns:a16="http://schemas.microsoft.com/office/drawing/2014/main" id="{00000000-0008-0000-0E00-000051030000}"/>
            </a:ext>
          </a:extLst>
        </xdr:cNvPr>
        <xdr:cNvSpPr txBox="1"/>
      </xdr:nvSpPr>
      <xdr:spPr>
        <a:xfrm>
          <a:off x="18421427" y="1792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83838</xdr:rowOff>
    </xdr:from>
    <xdr:ext cx="469744" cy="259045"/>
    <xdr:sp macro="" textlink="">
      <xdr:nvSpPr>
        <xdr:cNvPr id="850" name="n_1mainValue【公民館】&#10;一人当たり面積">
          <a:extLst>
            <a:ext uri="{FF2B5EF4-FFF2-40B4-BE49-F238E27FC236}">
              <a16:creationId xmlns:a16="http://schemas.microsoft.com/office/drawing/2014/main" id="{00000000-0008-0000-0E00-000052030000}"/>
            </a:ext>
          </a:extLst>
        </xdr:cNvPr>
        <xdr:cNvSpPr txBox="1"/>
      </xdr:nvSpPr>
      <xdr:spPr>
        <a:xfrm>
          <a:off x="21075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84980</xdr:rowOff>
    </xdr:from>
    <xdr:ext cx="469744" cy="259045"/>
    <xdr:sp macro="" textlink="">
      <xdr:nvSpPr>
        <xdr:cNvPr id="851" name="n_2mainValue【公民館】&#10;一人当たり面積">
          <a:extLst>
            <a:ext uri="{FF2B5EF4-FFF2-40B4-BE49-F238E27FC236}">
              <a16:creationId xmlns:a16="http://schemas.microsoft.com/office/drawing/2014/main" id="{00000000-0008-0000-0E00-000053030000}"/>
            </a:ext>
          </a:extLst>
        </xdr:cNvPr>
        <xdr:cNvSpPr txBox="1"/>
      </xdr:nvSpPr>
      <xdr:spPr>
        <a:xfrm>
          <a:off x="20199427" y="1843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86123</xdr:rowOff>
    </xdr:from>
    <xdr:ext cx="469744" cy="259045"/>
    <xdr:sp macro="" textlink="">
      <xdr:nvSpPr>
        <xdr:cNvPr id="852" name="n_3mainValue【公民館】&#10;一人当たり面積">
          <a:extLst>
            <a:ext uri="{FF2B5EF4-FFF2-40B4-BE49-F238E27FC236}">
              <a16:creationId xmlns:a16="http://schemas.microsoft.com/office/drawing/2014/main" id="{00000000-0008-0000-0E00-000054030000}"/>
            </a:ext>
          </a:extLst>
        </xdr:cNvPr>
        <xdr:cNvSpPr txBox="1"/>
      </xdr:nvSpPr>
      <xdr:spPr>
        <a:xfrm>
          <a:off x="19310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88409</xdr:rowOff>
    </xdr:from>
    <xdr:ext cx="469744" cy="259045"/>
    <xdr:sp macro="" textlink="">
      <xdr:nvSpPr>
        <xdr:cNvPr id="853" name="n_4mainValue【公民館】&#10;一人当たり面積">
          <a:extLst>
            <a:ext uri="{FF2B5EF4-FFF2-40B4-BE49-F238E27FC236}">
              <a16:creationId xmlns:a16="http://schemas.microsoft.com/office/drawing/2014/main" id="{00000000-0008-0000-0E00-000055030000}"/>
            </a:ext>
          </a:extLst>
        </xdr:cNvPr>
        <xdr:cNvSpPr txBox="1"/>
      </xdr:nvSpPr>
      <xdr:spPr>
        <a:xfrm>
          <a:off x="18421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「認定こども園・幼稚園・保育所」の有形固定資産減価償却率は低く、一人当たり面積は類似団体と比べ高くなっている。これは幼保一元型認定こども園の新築による統合が図られたことによる。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また、公民館の有形固定資産原価償却率も他団体と比べ高くなっているが、平成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年度から各公民館の改修や新築を実施したためであり、将来的には公民館の有形固定資産原価償却率は低下してくると想定している。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今後は、建替や統廃合に伴い使用しなくなった旧公民館、旧保育園等老朽化した施設の利活用、除却等を順次進めていく必要がある。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5,634
5,574
53.30
7,657,873
7,274,439
146,104
4,029,288
7,976,256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481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115207</xdr:rowOff>
    </xdr:from>
    <xdr:to>
      <xdr:col>24</xdr:col>
      <xdr:colOff>114300</xdr:colOff>
      <xdr:row>39</xdr:row>
      <xdr:rowOff>45357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97246</xdr:rowOff>
    </xdr:from>
    <xdr:to>
      <xdr:col>15</xdr:col>
      <xdr:colOff>101600</xdr:colOff>
      <xdr:row>39</xdr:row>
      <xdr:rowOff>27396</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85816</xdr:rowOff>
    </xdr:from>
    <xdr:to>
      <xdr:col>10</xdr:col>
      <xdr:colOff>165100</xdr:colOff>
      <xdr:row>39</xdr:row>
      <xdr:rowOff>15966</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71120</xdr:rowOff>
    </xdr:from>
    <xdr:to>
      <xdr:col>6</xdr:col>
      <xdr:colOff>38100</xdr:colOff>
      <xdr:row>39</xdr:row>
      <xdr:rowOff>1270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114861</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102144</xdr:rowOff>
    </xdr:from>
    <xdr:to>
      <xdr:col>20</xdr:col>
      <xdr:colOff>38100</xdr:colOff>
      <xdr:row>39</xdr:row>
      <xdr:rowOff>32294</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152944</xdr:rowOff>
    </xdr:from>
    <xdr:to>
      <xdr:col>24</xdr:col>
      <xdr:colOff>63500</xdr:colOff>
      <xdr:row>39</xdr:row>
      <xdr:rowOff>15784</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66804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69487</xdr:rowOff>
    </xdr:from>
    <xdr:to>
      <xdr:col>15</xdr:col>
      <xdr:colOff>101600</xdr:colOff>
      <xdr:row>38</xdr:row>
      <xdr:rowOff>171087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120287</xdr:rowOff>
    </xdr:from>
    <xdr:to>
      <xdr:col>19</xdr:col>
      <xdr:colOff>177800</xdr:colOff>
      <xdr:row>38</xdr:row>
      <xdr:rowOff>152944</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6353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36830</xdr:rowOff>
    </xdr:from>
    <xdr:to>
      <xdr:col>10</xdr:col>
      <xdr:colOff>165100</xdr:colOff>
      <xdr:row>38</xdr:row>
      <xdr:rowOff>138430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87630</xdr:rowOff>
    </xdr:from>
    <xdr:to>
      <xdr:col>15</xdr:col>
      <xdr:colOff>50800</xdr:colOff>
      <xdr:row>38</xdr:row>
      <xdr:rowOff>120287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6027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9072</xdr:rowOff>
    </xdr:from>
    <xdr:to>
      <xdr:col>6</xdr:col>
      <xdr:colOff>38100</xdr:colOff>
      <xdr:row>38</xdr:row>
      <xdr:rowOff>110672</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59872</xdr:rowOff>
    </xdr:from>
    <xdr:to>
      <xdr:col>10</xdr:col>
      <xdr:colOff>114300</xdr:colOff>
      <xdr:row>38</xdr:row>
      <xdr:rowOff>87630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5749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46281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18523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7093</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163847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48821</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16164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154957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84606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134891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6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xdr:rowOff>
    </xdr:from>
    <xdr:to>
      <xdr:col>55</xdr:col>
      <xdr:colOff>88900</xdr:colOff>
      <xdr:row>34</xdr:row>
      <xdr:rowOff>16764</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20828</xdr:rowOff>
    </xdr:from>
    <xdr:to>
      <xdr:col>50</xdr:col>
      <xdr:colOff>165100</xdr:colOff>
      <xdr:row>38</xdr:row>
      <xdr:rowOff>122428</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169418</xdr:rowOff>
    </xdr:from>
    <xdr:to>
      <xdr:col>46</xdr:col>
      <xdr:colOff>38100</xdr:colOff>
      <xdr:row>38</xdr:row>
      <xdr:rowOff>99568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155702</xdr:rowOff>
    </xdr:from>
    <xdr:to>
      <xdr:col>41</xdr:col>
      <xdr:colOff>101600</xdr:colOff>
      <xdr:row>38</xdr:row>
      <xdr:rowOff>85852</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140987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254</xdr:rowOff>
    </xdr:from>
    <xdr:to>
      <xdr:col>50</xdr:col>
      <xdr:colOff>165100</xdr:colOff>
      <xdr:row>39</xdr:row>
      <xdr:rowOff>101854</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41910</xdr:rowOff>
    </xdr:from>
    <xdr:to>
      <xdr:col>55</xdr:col>
      <xdr:colOff>0</xdr:colOff>
      <xdr:row>39</xdr:row>
      <xdr:rowOff>51054</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7284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4826</xdr:rowOff>
    </xdr:from>
    <xdr:to>
      <xdr:col>46</xdr:col>
      <xdr:colOff>38100</xdr:colOff>
      <xdr:row>39</xdr:row>
      <xdr:rowOff>106426</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51054</xdr:rowOff>
    </xdr:from>
    <xdr:to>
      <xdr:col>50</xdr:col>
      <xdr:colOff>114300</xdr:colOff>
      <xdr:row>39</xdr:row>
      <xdr:rowOff>55626</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737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9398</xdr:rowOff>
    </xdr:from>
    <xdr:to>
      <xdr:col>41</xdr:col>
      <xdr:colOff>101600</xdr:colOff>
      <xdr:row>39</xdr:row>
      <xdr:rowOff>110998</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55626</xdr:rowOff>
    </xdr:from>
    <xdr:to>
      <xdr:col>45</xdr:col>
      <xdr:colOff>177800</xdr:colOff>
      <xdr:row>39</xdr:row>
      <xdr:rowOff>60198</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742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18542</xdr:rowOff>
    </xdr:from>
    <xdr:to>
      <xdr:col>36</xdr:col>
      <xdr:colOff>165100</xdr:colOff>
      <xdr:row>39</xdr:row>
      <xdr:rowOff>120142</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60198</xdr:rowOff>
    </xdr:from>
    <xdr:to>
      <xdr:col>41</xdr:col>
      <xdr:colOff>50800</xdr:colOff>
      <xdr:row>39</xdr:row>
      <xdr:rowOff>69342</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746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138955</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116095</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102379</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92981</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97553</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102125</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7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111269</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67631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79828</xdr:rowOff>
    </xdr:from>
    <xdr:to>
      <xdr:col>24</xdr:col>
      <xdr:colOff>114300</xdr:colOff>
      <xdr:row>63</xdr:row>
      <xdr:rowOff>9978</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58255</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42273</xdr:rowOff>
    </xdr:from>
    <xdr:to>
      <xdr:col>20</xdr:col>
      <xdr:colOff>38100</xdr:colOff>
      <xdr:row>62</xdr:row>
      <xdr:rowOff>143873</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93073</xdr:rowOff>
    </xdr:from>
    <xdr:to>
      <xdr:col>24</xdr:col>
      <xdr:colOff>63500</xdr:colOff>
      <xdr:row>62</xdr:row>
      <xdr:rowOff>130628</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797300" y="10722973"/>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16147</xdr:rowOff>
    </xdr:from>
    <xdr:to>
      <xdr:col>15</xdr:col>
      <xdr:colOff>101600</xdr:colOff>
      <xdr:row>62</xdr:row>
      <xdr:rowOff>117747</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66947</xdr:rowOff>
    </xdr:from>
    <xdr:to>
      <xdr:col>19</xdr:col>
      <xdr:colOff>177800</xdr:colOff>
      <xdr:row>62</xdr:row>
      <xdr:rowOff>93073</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908300" y="1069684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31024</xdr:rowOff>
    </xdr:from>
    <xdr:to>
      <xdr:col>15</xdr:col>
      <xdr:colOff>50800</xdr:colOff>
      <xdr:row>62</xdr:row>
      <xdr:rowOff>66947</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019300" y="1066092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115751</xdr:rowOff>
    </xdr:from>
    <xdr:to>
      <xdr:col>6</xdr:col>
      <xdr:colOff>38100</xdr:colOff>
      <xdr:row>62</xdr:row>
      <xdr:rowOff>45901</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166551</xdr:rowOff>
    </xdr:from>
    <xdr:to>
      <xdr:col>10</xdr:col>
      <xdr:colOff>114300</xdr:colOff>
      <xdr:row>62</xdr:row>
      <xdr:rowOff>31024</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130300" y="106250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380</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109781</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135000</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108874</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073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37028</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10476865" y="954633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67645</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10515600" y="1035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0426700" y="103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88500" y="103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699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81788</xdr:rowOff>
    </xdr:from>
    <xdr:to>
      <xdr:col>41</xdr:col>
      <xdr:colOff>101600</xdr:colOff>
      <xdr:row>61</xdr:row>
      <xdr:rowOff>11938</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810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99505</xdr:rowOff>
    </xdr:from>
    <xdr:to>
      <xdr:col>36</xdr:col>
      <xdr:colOff>165100</xdr:colOff>
      <xdr:row>61</xdr:row>
      <xdr:rowOff>29655</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921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53784</xdr:rowOff>
    </xdr:from>
    <xdr:to>
      <xdr:col>55</xdr:col>
      <xdr:colOff>50800</xdr:colOff>
      <xdr:row>60</xdr:row>
      <xdr:rowOff>155384</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0426700" y="1034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76661</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10515600" y="101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61785</xdr:rowOff>
    </xdr:from>
    <xdr:to>
      <xdr:col>50</xdr:col>
      <xdr:colOff>165100</xdr:colOff>
      <xdr:row>60</xdr:row>
      <xdr:rowOff>163385</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588500" y="103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104584</xdr:rowOff>
    </xdr:from>
    <xdr:to>
      <xdr:col>55</xdr:col>
      <xdr:colOff>0</xdr:colOff>
      <xdr:row>60</xdr:row>
      <xdr:rowOff>112585</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flipV="1">
          <a:off x="9639300" y="10391584"/>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66929</xdr:rowOff>
    </xdr:from>
    <xdr:to>
      <xdr:col>46</xdr:col>
      <xdr:colOff>38100</xdr:colOff>
      <xdr:row>60</xdr:row>
      <xdr:rowOff>168529</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699500" y="1035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112585</xdr:rowOff>
    </xdr:from>
    <xdr:to>
      <xdr:col>50</xdr:col>
      <xdr:colOff>114300</xdr:colOff>
      <xdr:row>60</xdr:row>
      <xdr:rowOff>117729</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flipV="1">
          <a:off x="8750300" y="10399585"/>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72644</xdr:rowOff>
    </xdr:from>
    <xdr:to>
      <xdr:col>41</xdr:col>
      <xdr:colOff>101600</xdr:colOff>
      <xdr:row>61</xdr:row>
      <xdr:rowOff>2794</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8105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117729</xdr:rowOff>
    </xdr:from>
    <xdr:to>
      <xdr:col>45</xdr:col>
      <xdr:colOff>177800</xdr:colOff>
      <xdr:row>60</xdr:row>
      <xdr:rowOff>123444</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7861300" y="10404729"/>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83503</xdr:rowOff>
    </xdr:from>
    <xdr:to>
      <xdr:col>36</xdr:col>
      <xdr:colOff>165100</xdr:colOff>
      <xdr:row>61</xdr:row>
      <xdr:rowOff>13653</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921500" y="1037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123444</xdr:rowOff>
    </xdr:from>
    <xdr:to>
      <xdr:col>41</xdr:col>
      <xdr:colOff>50800</xdr:colOff>
      <xdr:row>60</xdr:row>
      <xdr:rowOff>134303</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6972300" y="10410444"/>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28783</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F00-0000FB000000}"/>
            </a:ext>
          </a:extLst>
        </xdr:cNvPr>
        <xdr:cNvSpPr txBox="1"/>
      </xdr:nvSpPr>
      <xdr:spPr>
        <a:xfrm>
          <a:off x="9391727" y="1048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21353</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F00-0000FC000000}"/>
            </a:ext>
          </a:extLst>
        </xdr:cNvPr>
        <xdr:cNvSpPr txBox="1"/>
      </xdr:nvSpPr>
      <xdr:spPr>
        <a:xfrm>
          <a:off x="85154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3065</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F00-0000FD000000}"/>
            </a:ext>
          </a:extLst>
        </xdr:cNvPr>
        <xdr:cNvSpPr txBox="1"/>
      </xdr:nvSpPr>
      <xdr:spPr>
        <a:xfrm>
          <a:off x="76264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20782</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F00-0000FE000000}"/>
            </a:ext>
          </a:extLst>
        </xdr:cNvPr>
        <xdr:cNvSpPr txBox="1"/>
      </xdr:nvSpPr>
      <xdr:spPr>
        <a:xfrm>
          <a:off x="6737427" y="104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8462</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F00-0000FF000000}"/>
            </a:ext>
          </a:extLst>
        </xdr:cNvPr>
        <xdr:cNvSpPr txBox="1"/>
      </xdr:nvSpPr>
      <xdr:spPr>
        <a:xfrm>
          <a:off x="9391727" y="1012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13606</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F00-000000010000}"/>
            </a:ext>
          </a:extLst>
        </xdr:cNvPr>
        <xdr:cNvSpPr txBox="1"/>
      </xdr:nvSpPr>
      <xdr:spPr>
        <a:xfrm>
          <a:off x="8515427" y="1012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19321</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F00-000001010000}"/>
            </a:ext>
          </a:extLst>
        </xdr:cNvPr>
        <xdr:cNvSpPr txBox="1"/>
      </xdr:nvSpPr>
      <xdr:spPr>
        <a:xfrm>
          <a:off x="762642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30180</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F00-000002010000}"/>
            </a:ext>
          </a:extLst>
        </xdr:cNvPr>
        <xdr:cNvSpPr txBox="1"/>
      </xdr:nvSpPr>
      <xdr:spPr>
        <a:xfrm>
          <a:off x="6737427" y="1014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a:extLst>
            <a:ext uri="{FF2B5EF4-FFF2-40B4-BE49-F238E27FC236}">
              <a16:creationId xmlns:a16="http://schemas.microsoft.com/office/drawing/2014/main" id="{00000000-0008-0000-0F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a:extLst>
            <a:ext uri="{FF2B5EF4-FFF2-40B4-BE49-F238E27FC236}">
              <a16:creationId xmlns:a16="http://schemas.microsoft.com/office/drawing/2014/main" id="{00000000-0008-0000-0F00-00001C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86" name="【福祉施設】&#10;有形固定資産減価償却率最大値テキスト">
          <a:extLst>
            <a:ext uri="{FF2B5EF4-FFF2-40B4-BE49-F238E27FC236}">
              <a16:creationId xmlns:a16="http://schemas.microsoft.com/office/drawing/2014/main" id="{00000000-0008-0000-0F00-00001E010000}"/>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288" name="【福祉施設】&#10;有形固定資産減価償却率平均値テキスト">
          <a:extLst>
            <a:ext uri="{FF2B5EF4-FFF2-40B4-BE49-F238E27FC236}">
              <a16:creationId xmlns:a16="http://schemas.microsoft.com/office/drawing/2014/main" id="{00000000-0008-0000-0F00-000020010000}"/>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1968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116839</xdr:rowOff>
    </xdr:from>
    <xdr:to>
      <xdr:col>6</xdr:col>
      <xdr:colOff>38100</xdr:colOff>
      <xdr:row>81</xdr:row>
      <xdr:rowOff>46989</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079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116839</xdr:rowOff>
    </xdr:from>
    <xdr:to>
      <xdr:col>24</xdr:col>
      <xdr:colOff>114300</xdr:colOff>
      <xdr:row>86</xdr:row>
      <xdr:rowOff>46989</xdr:rowOff>
    </xdr:to>
    <xdr:sp macro="" textlink="">
      <xdr:nvSpPr>
        <xdr:cNvPr id="299" name="楕円 298">
          <a:extLst>
            <a:ext uri="{FF2B5EF4-FFF2-40B4-BE49-F238E27FC236}">
              <a16:creationId xmlns:a16="http://schemas.microsoft.com/office/drawing/2014/main" id="{00000000-0008-0000-0F00-00002B010000}"/>
            </a:ext>
          </a:extLst>
        </xdr:cNvPr>
        <xdr:cNvSpPr/>
      </xdr:nvSpPr>
      <xdr:spPr>
        <a:xfrm>
          <a:off x="45847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31766</xdr:rowOff>
    </xdr:from>
    <xdr:ext cx="405111" cy="259045"/>
    <xdr:sp macro="" textlink="">
      <xdr:nvSpPr>
        <xdr:cNvPr id="300" name="【福祉施設】&#10;有形固定資産減価償却率該当値テキスト">
          <a:extLst>
            <a:ext uri="{FF2B5EF4-FFF2-40B4-BE49-F238E27FC236}">
              <a16:creationId xmlns:a16="http://schemas.microsoft.com/office/drawing/2014/main" id="{00000000-0008-0000-0F00-00002C010000}"/>
            </a:ext>
          </a:extLst>
        </xdr:cNvPr>
        <xdr:cNvSpPr txBox="1"/>
      </xdr:nvSpPr>
      <xdr:spPr>
        <a:xfrm>
          <a:off x="4673600" y="1460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93980</xdr:rowOff>
    </xdr:from>
    <xdr:to>
      <xdr:col>20</xdr:col>
      <xdr:colOff>38100</xdr:colOff>
      <xdr:row>86</xdr:row>
      <xdr:rowOff>24130</xdr:rowOff>
    </xdr:to>
    <xdr:sp macro="" textlink="">
      <xdr:nvSpPr>
        <xdr:cNvPr id="301" name="楕円 300">
          <a:extLst>
            <a:ext uri="{FF2B5EF4-FFF2-40B4-BE49-F238E27FC236}">
              <a16:creationId xmlns:a16="http://schemas.microsoft.com/office/drawing/2014/main" id="{00000000-0008-0000-0F00-00002D010000}"/>
            </a:ext>
          </a:extLst>
        </xdr:cNvPr>
        <xdr:cNvSpPr/>
      </xdr:nvSpPr>
      <xdr:spPr>
        <a:xfrm>
          <a:off x="3746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144780</xdr:rowOff>
    </xdr:from>
    <xdr:to>
      <xdr:col>24</xdr:col>
      <xdr:colOff>63500</xdr:colOff>
      <xdr:row>85</xdr:row>
      <xdr:rowOff>167639</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3797300" y="147180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71120</xdr:rowOff>
    </xdr:from>
    <xdr:to>
      <xdr:col>15</xdr:col>
      <xdr:colOff>101600</xdr:colOff>
      <xdr:row>86</xdr:row>
      <xdr:rowOff>1270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2857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121920</xdr:rowOff>
    </xdr:from>
    <xdr:to>
      <xdr:col>19</xdr:col>
      <xdr:colOff>177800</xdr:colOff>
      <xdr:row>85</xdr:row>
      <xdr:rowOff>144780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2908300" y="146951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48261</xdr:rowOff>
    </xdr:from>
    <xdr:to>
      <xdr:col>10</xdr:col>
      <xdr:colOff>165100</xdr:colOff>
      <xdr:row>85</xdr:row>
      <xdr:rowOff>149861</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1968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99061</xdr:rowOff>
    </xdr:from>
    <xdr:to>
      <xdr:col>15</xdr:col>
      <xdr:colOff>50800</xdr:colOff>
      <xdr:row>85</xdr:row>
      <xdr:rowOff>121920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2019300" y="146723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25400</xdr:rowOff>
    </xdr:from>
    <xdr:to>
      <xdr:col>6</xdr:col>
      <xdr:colOff>38100</xdr:colOff>
      <xdr:row>85</xdr:row>
      <xdr:rowOff>127000</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1079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76200</xdr:rowOff>
    </xdr:from>
    <xdr:to>
      <xdr:col>10</xdr:col>
      <xdr:colOff>114300</xdr:colOff>
      <xdr:row>85</xdr:row>
      <xdr:rowOff>99061</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1130300" y="146494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09" name="n_1aveValue【福祉施設】&#10;有形固定資産減価償却率">
          <a:extLst>
            <a:ext uri="{FF2B5EF4-FFF2-40B4-BE49-F238E27FC236}">
              <a16:creationId xmlns:a16="http://schemas.microsoft.com/office/drawing/2014/main" id="{00000000-0008-0000-0F00-000035010000}"/>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310" name="n_2aveValue【福祉施設】&#10;有形固定資産減価償却率">
          <a:extLst>
            <a:ext uri="{FF2B5EF4-FFF2-40B4-BE49-F238E27FC236}">
              <a16:creationId xmlns:a16="http://schemas.microsoft.com/office/drawing/2014/main" id="{00000000-0008-0000-0F00-000036010000}"/>
            </a:ext>
          </a:extLst>
        </xdr:cNvPr>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141622</xdr:rowOff>
    </xdr:from>
    <xdr:ext cx="405111" cy="259045"/>
    <xdr:sp macro="" textlink="">
      <xdr:nvSpPr>
        <xdr:cNvPr id="311" name="n_3aveValue【福祉施設】&#10;有形固定資産減価償却率">
          <a:extLst>
            <a:ext uri="{FF2B5EF4-FFF2-40B4-BE49-F238E27FC236}">
              <a16:creationId xmlns:a16="http://schemas.microsoft.com/office/drawing/2014/main" id="{00000000-0008-0000-0F00-000037010000}"/>
            </a:ext>
          </a:extLst>
        </xdr:cNvPr>
        <xdr:cNvSpPr txBox="1"/>
      </xdr:nvSpPr>
      <xdr:spPr>
        <a:xfrm>
          <a:off x="1816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63516</xdr:rowOff>
    </xdr:from>
    <xdr:ext cx="405111" cy="259045"/>
    <xdr:sp macro="" textlink="">
      <xdr:nvSpPr>
        <xdr:cNvPr id="312" name="n_4aveValue【福祉施設】&#10;有形固定資産減価償却率">
          <a:extLst>
            <a:ext uri="{FF2B5EF4-FFF2-40B4-BE49-F238E27FC236}">
              <a16:creationId xmlns:a16="http://schemas.microsoft.com/office/drawing/2014/main" id="{00000000-0008-0000-0F00-000038010000}"/>
            </a:ext>
          </a:extLst>
        </xdr:cNvPr>
        <xdr:cNvSpPr txBox="1"/>
      </xdr:nvSpPr>
      <xdr:spPr>
        <a:xfrm>
          <a:off x="927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15257</xdr:rowOff>
    </xdr:from>
    <xdr:ext cx="405111" cy="259045"/>
    <xdr:sp macro="" textlink="">
      <xdr:nvSpPr>
        <xdr:cNvPr id="313" name="n_1main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475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163847</xdr:rowOff>
    </xdr:from>
    <xdr:ext cx="405111" cy="259045"/>
    <xdr:sp macro="" textlink="">
      <xdr:nvSpPr>
        <xdr:cNvPr id="314" name="n_2main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473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140988</xdr:rowOff>
    </xdr:from>
    <xdr:ext cx="405111" cy="259045"/>
    <xdr:sp macro="" textlink="">
      <xdr:nvSpPr>
        <xdr:cNvPr id="315" name="n_3main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118127</xdr:rowOff>
    </xdr:from>
    <xdr:ext cx="405111" cy="259045"/>
    <xdr:sp macro="" textlink="">
      <xdr:nvSpPr>
        <xdr:cNvPr id="316" name="n_4main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00000000-0008-0000-0F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96165</xdr:rowOff>
    </xdr:from>
    <xdr:to>
      <xdr:col>54</xdr:col>
      <xdr:colOff>189865</xdr:colOff>
      <xdr:row>86</xdr:row>
      <xdr:rowOff>36271</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flipV="1">
          <a:off x="10476865" y="13297815"/>
          <a:ext cx="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9" name="【福祉施設】&#10;一人当たり面積最小値テキスト">
          <a:extLst>
            <a:ext uri="{FF2B5EF4-FFF2-40B4-BE49-F238E27FC236}">
              <a16:creationId xmlns:a16="http://schemas.microsoft.com/office/drawing/2014/main" id="{00000000-0008-0000-0F00-000053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42842</xdr:rowOff>
    </xdr:from>
    <xdr:ext cx="469744" cy="259045"/>
    <xdr:sp macro="" textlink="">
      <xdr:nvSpPr>
        <xdr:cNvPr id="341" name="【福祉施設】&#10;一人当たり面積最大値テキスト">
          <a:extLst>
            <a:ext uri="{FF2B5EF4-FFF2-40B4-BE49-F238E27FC236}">
              <a16:creationId xmlns:a16="http://schemas.microsoft.com/office/drawing/2014/main" id="{00000000-0008-0000-0F00-000055010000}"/>
            </a:ext>
          </a:extLst>
        </xdr:cNvPr>
        <xdr:cNvSpPr txBox="1"/>
      </xdr:nvSpPr>
      <xdr:spPr>
        <a:xfrm>
          <a:off x="10515600" y="130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96165</xdr:rowOff>
    </xdr:from>
    <xdr:to>
      <xdr:col>55</xdr:col>
      <xdr:colOff>88900</xdr:colOff>
      <xdr:row>77</xdr:row>
      <xdr:rowOff>96165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329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141851</xdr:rowOff>
    </xdr:from>
    <xdr:ext cx="469744" cy="259045"/>
    <xdr:sp macro="" textlink="">
      <xdr:nvSpPr>
        <xdr:cNvPr id="343" name="【福祉施設】&#10;一人当たり面積平均値テキスト">
          <a:extLst>
            <a:ext uri="{FF2B5EF4-FFF2-40B4-BE49-F238E27FC236}">
              <a16:creationId xmlns:a16="http://schemas.microsoft.com/office/drawing/2014/main" id="{00000000-0008-0000-0F00-000057010000}"/>
            </a:ext>
          </a:extLst>
        </xdr:cNvPr>
        <xdr:cNvSpPr txBox="1"/>
      </xdr:nvSpPr>
      <xdr:spPr>
        <a:xfrm>
          <a:off x="10515600" y="1437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118974</xdr:rowOff>
    </xdr:from>
    <xdr:to>
      <xdr:col>55</xdr:col>
      <xdr:colOff>50800</xdr:colOff>
      <xdr:row>85</xdr:row>
      <xdr:rowOff>49124</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104267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142748</xdr:rowOff>
    </xdr:from>
    <xdr:to>
      <xdr:col>50</xdr:col>
      <xdr:colOff>165100</xdr:colOff>
      <xdr:row>85</xdr:row>
      <xdr:rowOff>72898</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9588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156463</xdr:rowOff>
    </xdr:from>
    <xdr:to>
      <xdr:col>46</xdr:col>
      <xdr:colOff>38100</xdr:colOff>
      <xdr:row>85</xdr:row>
      <xdr:rowOff>86613</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8699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1930</xdr:rowOff>
    </xdr:from>
    <xdr:to>
      <xdr:col>41</xdr:col>
      <xdr:colOff>101600</xdr:colOff>
      <xdr:row>85</xdr:row>
      <xdr:rowOff>103530</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7810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147777</xdr:rowOff>
    </xdr:from>
    <xdr:to>
      <xdr:col>36</xdr:col>
      <xdr:colOff>165100</xdr:colOff>
      <xdr:row>85</xdr:row>
      <xdr:rowOff>77927</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6921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5587</xdr:rowOff>
    </xdr:from>
    <xdr:to>
      <xdr:col>55</xdr:col>
      <xdr:colOff>50800</xdr:colOff>
      <xdr:row>85</xdr:row>
      <xdr:rowOff>107187</xdr:rowOff>
    </xdr:to>
    <xdr:sp macro="" textlink="">
      <xdr:nvSpPr>
        <xdr:cNvPr id="354" name="楕円 353">
          <a:extLst>
            <a:ext uri="{FF2B5EF4-FFF2-40B4-BE49-F238E27FC236}">
              <a16:creationId xmlns:a16="http://schemas.microsoft.com/office/drawing/2014/main" id="{00000000-0008-0000-0F00-000062010000}"/>
            </a:ext>
          </a:extLst>
        </xdr:cNvPr>
        <xdr:cNvSpPr/>
      </xdr:nvSpPr>
      <xdr:spPr>
        <a:xfrm>
          <a:off x="104267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155464</xdr:rowOff>
    </xdr:from>
    <xdr:ext cx="469744" cy="259045"/>
    <xdr:sp macro="" textlink="">
      <xdr:nvSpPr>
        <xdr:cNvPr id="355" name="【福祉施設】&#10;一人当たり面積該当値テキスト">
          <a:extLst>
            <a:ext uri="{FF2B5EF4-FFF2-40B4-BE49-F238E27FC236}">
              <a16:creationId xmlns:a16="http://schemas.microsoft.com/office/drawing/2014/main" id="{00000000-0008-0000-0F00-000063010000}"/>
            </a:ext>
          </a:extLst>
        </xdr:cNvPr>
        <xdr:cNvSpPr txBox="1"/>
      </xdr:nvSpPr>
      <xdr:spPr>
        <a:xfrm>
          <a:off x="10515600" y="1455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8331</xdr:rowOff>
    </xdr:from>
    <xdr:to>
      <xdr:col>50</xdr:col>
      <xdr:colOff>165100</xdr:colOff>
      <xdr:row>85</xdr:row>
      <xdr:rowOff>109931</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9588500" y="1458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56387</xdr:rowOff>
    </xdr:from>
    <xdr:to>
      <xdr:col>55</xdr:col>
      <xdr:colOff>0</xdr:colOff>
      <xdr:row>85</xdr:row>
      <xdr:rowOff>59131</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flipV="1">
          <a:off x="9639300" y="14629637"/>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9703</xdr:rowOff>
    </xdr:from>
    <xdr:to>
      <xdr:col>46</xdr:col>
      <xdr:colOff>38100</xdr:colOff>
      <xdr:row>85</xdr:row>
      <xdr:rowOff>111303</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8699500" y="1458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59131</xdr:rowOff>
    </xdr:from>
    <xdr:to>
      <xdr:col>50</xdr:col>
      <xdr:colOff>114300</xdr:colOff>
      <xdr:row>85</xdr:row>
      <xdr:rowOff>60503</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flipV="1">
          <a:off x="8750300" y="1463238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11988</xdr:rowOff>
    </xdr:from>
    <xdr:to>
      <xdr:col>41</xdr:col>
      <xdr:colOff>101600</xdr:colOff>
      <xdr:row>85</xdr:row>
      <xdr:rowOff>113588</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7810500" y="1458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60503</xdr:rowOff>
    </xdr:from>
    <xdr:to>
      <xdr:col>45</xdr:col>
      <xdr:colOff>177800</xdr:colOff>
      <xdr:row>85</xdr:row>
      <xdr:rowOff>62788</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7861300" y="1463375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15190</xdr:rowOff>
    </xdr:from>
    <xdr:to>
      <xdr:col>36</xdr:col>
      <xdr:colOff>165100</xdr:colOff>
      <xdr:row>85</xdr:row>
      <xdr:rowOff>116790</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6921500" y="1458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62788</xdr:rowOff>
    </xdr:from>
    <xdr:to>
      <xdr:col>41</xdr:col>
      <xdr:colOff>50800</xdr:colOff>
      <xdr:row>85</xdr:row>
      <xdr:rowOff>65990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6972300" y="14636038"/>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89425</xdr:rowOff>
    </xdr:from>
    <xdr:ext cx="469744" cy="259045"/>
    <xdr:sp macro="" textlink="">
      <xdr:nvSpPr>
        <xdr:cNvPr id="364" name="n_1aveValue【福祉施設】&#10;一人当たり面積">
          <a:extLst>
            <a:ext uri="{FF2B5EF4-FFF2-40B4-BE49-F238E27FC236}">
              <a16:creationId xmlns:a16="http://schemas.microsoft.com/office/drawing/2014/main" id="{00000000-0008-0000-0F00-00006C010000}"/>
            </a:ext>
          </a:extLst>
        </xdr:cNvPr>
        <xdr:cNvSpPr txBox="1"/>
      </xdr:nvSpPr>
      <xdr:spPr>
        <a:xfrm>
          <a:off x="9391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103140</xdr:rowOff>
    </xdr:from>
    <xdr:ext cx="469744" cy="259045"/>
    <xdr:sp macro="" textlink="">
      <xdr:nvSpPr>
        <xdr:cNvPr id="365" name="n_2aveValue【福祉施設】&#10;一人当たり面積">
          <a:extLst>
            <a:ext uri="{FF2B5EF4-FFF2-40B4-BE49-F238E27FC236}">
              <a16:creationId xmlns:a16="http://schemas.microsoft.com/office/drawing/2014/main" id="{00000000-0008-0000-0F00-00006D010000}"/>
            </a:ext>
          </a:extLst>
        </xdr:cNvPr>
        <xdr:cNvSpPr txBox="1"/>
      </xdr:nvSpPr>
      <xdr:spPr>
        <a:xfrm>
          <a:off x="8515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120057</xdr:rowOff>
    </xdr:from>
    <xdr:ext cx="469744" cy="259045"/>
    <xdr:sp macro="" textlink="">
      <xdr:nvSpPr>
        <xdr:cNvPr id="366" name="n_3aveValue【福祉施設】&#10;一人当たり面積">
          <a:extLst>
            <a:ext uri="{FF2B5EF4-FFF2-40B4-BE49-F238E27FC236}">
              <a16:creationId xmlns:a16="http://schemas.microsoft.com/office/drawing/2014/main" id="{00000000-0008-0000-0F00-00006E010000}"/>
            </a:ext>
          </a:extLst>
        </xdr:cNvPr>
        <xdr:cNvSpPr txBox="1"/>
      </xdr:nvSpPr>
      <xdr:spPr>
        <a:xfrm>
          <a:off x="7626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94454</xdr:rowOff>
    </xdr:from>
    <xdr:ext cx="469744" cy="259045"/>
    <xdr:sp macro="" textlink="">
      <xdr:nvSpPr>
        <xdr:cNvPr id="367" name="n_4aveValue【福祉施設】&#10;一人当たり面積">
          <a:extLst>
            <a:ext uri="{FF2B5EF4-FFF2-40B4-BE49-F238E27FC236}">
              <a16:creationId xmlns:a16="http://schemas.microsoft.com/office/drawing/2014/main" id="{00000000-0008-0000-0F00-00006F010000}"/>
            </a:ext>
          </a:extLst>
        </xdr:cNvPr>
        <xdr:cNvSpPr txBox="1"/>
      </xdr:nvSpPr>
      <xdr:spPr>
        <a:xfrm>
          <a:off x="6737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101058</xdr:rowOff>
    </xdr:from>
    <xdr:ext cx="469744" cy="259045"/>
    <xdr:sp macro="" textlink="">
      <xdr:nvSpPr>
        <xdr:cNvPr id="368" name="n_1mainValue【福祉施設】&#10;一人当たり面積">
          <a:extLst>
            <a:ext uri="{FF2B5EF4-FFF2-40B4-BE49-F238E27FC236}">
              <a16:creationId xmlns:a16="http://schemas.microsoft.com/office/drawing/2014/main" id="{00000000-0008-0000-0F00-000070010000}"/>
            </a:ext>
          </a:extLst>
        </xdr:cNvPr>
        <xdr:cNvSpPr txBox="1"/>
      </xdr:nvSpPr>
      <xdr:spPr>
        <a:xfrm>
          <a:off x="9391727" y="1467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102430</xdr:rowOff>
    </xdr:from>
    <xdr:ext cx="469744" cy="259045"/>
    <xdr:sp macro="" textlink="">
      <xdr:nvSpPr>
        <xdr:cNvPr id="369" name="n_2mainValue【福祉施設】&#10;一人当たり面積">
          <a:extLst>
            <a:ext uri="{FF2B5EF4-FFF2-40B4-BE49-F238E27FC236}">
              <a16:creationId xmlns:a16="http://schemas.microsoft.com/office/drawing/2014/main" id="{00000000-0008-0000-0F00-000071010000}"/>
            </a:ext>
          </a:extLst>
        </xdr:cNvPr>
        <xdr:cNvSpPr txBox="1"/>
      </xdr:nvSpPr>
      <xdr:spPr>
        <a:xfrm>
          <a:off x="8515427" y="1467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104715</xdr:rowOff>
    </xdr:from>
    <xdr:ext cx="469744" cy="259045"/>
    <xdr:sp macro="" textlink="">
      <xdr:nvSpPr>
        <xdr:cNvPr id="370" name="n_3mainValue【福祉施設】&#10;一人当たり面積">
          <a:extLst>
            <a:ext uri="{FF2B5EF4-FFF2-40B4-BE49-F238E27FC236}">
              <a16:creationId xmlns:a16="http://schemas.microsoft.com/office/drawing/2014/main" id="{00000000-0008-0000-0F00-000072010000}"/>
            </a:ext>
          </a:extLst>
        </xdr:cNvPr>
        <xdr:cNvSpPr txBox="1"/>
      </xdr:nvSpPr>
      <xdr:spPr>
        <a:xfrm>
          <a:off x="7626427" y="1467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107917</xdr:rowOff>
    </xdr:from>
    <xdr:ext cx="469744" cy="259045"/>
    <xdr:sp macro="" textlink="">
      <xdr:nvSpPr>
        <xdr:cNvPr id="371" name="n_4mainValue【福祉施設】&#10;一人当たり面積">
          <a:extLst>
            <a:ext uri="{FF2B5EF4-FFF2-40B4-BE49-F238E27FC236}">
              <a16:creationId xmlns:a16="http://schemas.microsoft.com/office/drawing/2014/main" id="{00000000-0008-0000-0F00-000073010000}"/>
            </a:ext>
          </a:extLst>
        </xdr:cNvPr>
        <xdr:cNvSpPr txBox="1"/>
      </xdr:nvSpPr>
      <xdr:spPr>
        <a:xfrm>
          <a:off x="6737427" y="1468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00000000-0008-0000-0F00-00008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99061</xdr:rowOff>
    </xdr:from>
    <xdr:to>
      <xdr:col>24</xdr:col>
      <xdr:colOff>62865</xdr:colOff>
      <xdr:row>108</xdr:row>
      <xdr:rowOff>152400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flipV="1">
          <a:off x="4634865" y="17244061"/>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市民会館】&#10;有形固定資産減価償却率最小値テキスト">
          <a:extLst>
            <a:ext uri="{FF2B5EF4-FFF2-40B4-BE49-F238E27FC236}">
              <a16:creationId xmlns:a16="http://schemas.microsoft.com/office/drawing/2014/main" id="{00000000-0008-0000-0F00-00008D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45738</xdr:rowOff>
    </xdr:from>
    <xdr:ext cx="405111" cy="259045"/>
    <xdr:sp macro="" textlink="">
      <xdr:nvSpPr>
        <xdr:cNvPr id="399" name="【市民会館】&#10;有形固定資産減価償却率最大値テキスト">
          <a:extLst>
            <a:ext uri="{FF2B5EF4-FFF2-40B4-BE49-F238E27FC236}">
              <a16:creationId xmlns:a16="http://schemas.microsoft.com/office/drawing/2014/main" id="{00000000-0008-0000-0F00-00008F010000}"/>
            </a:ext>
          </a:extLst>
        </xdr:cNvPr>
        <xdr:cNvSpPr txBox="1"/>
      </xdr:nvSpPr>
      <xdr:spPr>
        <a:xfrm>
          <a:off x="4673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99061</xdr:rowOff>
    </xdr:from>
    <xdr:to>
      <xdr:col>24</xdr:col>
      <xdr:colOff>152400</xdr:colOff>
      <xdr:row>100</xdr:row>
      <xdr:rowOff>99061</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4546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142891</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00000000-0008-0000-0F00-000091010000}"/>
            </a:ext>
          </a:extLst>
        </xdr:cNvPr>
        <xdr:cNvSpPr txBox="1"/>
      </xdr:nvSpPr>
      <xdr:spPr>
        <a:xfrm>
          <a:off x="4673600" y="1797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402" name="フローチャート: 判断 401">
          <a:extLst>
            <a:ext uri="{FF2B5EF4-FFF2-40B4-BE49-F238E27FC236}">
              <a16:creationId xmlns:a16="http://schemas.microsoft.com/office/drawing/2014/main" id="{00000000-0008-0000-0F00-000092010000}"/>
            </a:ext>
          </a:extLst>
        </xdr:cNvPr>
        <xdr:cNvSpPr/>
      </xdr:nvSpPr>
      <xdr:spPr>
        <a:xfrm>
          <a:off x="4584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122555</xdr:rowOff>
    </xdr:from>
    <xdr:to>
      <xdr:col>20</xdr:col>
      <xdr:colOff>38100</xdr:colOff>
      <xdr:row>105</xdr:row>
      <xdr:rowOff>52705</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3746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65405</xdr:rowOff>
    </xdr:from>
    <xdr:to>
      <xdr:col>15</xdr:col>
      <xdr:colOff>101600</xdr:colOff>
      <xdr:row>104</xdr:row>
      <xdr:rowOff>167005</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2857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21589</xdr:rowOff>
    </xdr:from>
    <xdr:to>
      <xdr:col>10</xdr:col>
      <xdr:colOff>165100</xdr:colOff>
      <xdr:row>104</xdr:row>
      <xdr:rowOff>123189</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1968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17780</xdr:rowOff>
    </xdr:from>
    <xdr:to>
      <xdr:col>6</xdr:col>
      <xdr:colOff>38100</xdr:colOff>
      <xdr:row>104</xdr:row>
      <xdr:rowOff>119380</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079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145414</xdr:rowOff>
    </xdr:from>
    <xdr:to>
      <xdr:col>24</xdr:col>
      <xdr:colOff>114300</xdr:colOff>
      <xdr:row>103</xdr:row>
      <xdr:rowOff>75564</xdr:rowOff>
    </xdr:to>
    <xdr:sp macro="" textlink="">
      <xdr:nvSpPr>
        <xdr:cNvPr id="412" name="楕円 411">
          <a:extLst>
            <a:ext uri="{FF2B5EF4-FFF2-40B4-BE49-F238E27FC236}">
              <a16:creationId xmlns:a16="http://schemas.microsoft.com/office/drawing/2014/main" id="{00000000-0008-0000-0F00-00009C010000}"/>
            </a:ext>
          </a:extLst>
        </xdr:cNvPr>
        <xdr:cNvSpPr/>
      </xdr:nvSpPr>
      <xdr:spPr>
        <a:xfrm>
          <a:off x="4584700" y="1763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168291</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00000000-0008-0000-0F00-00009D010000}"/>
            </a:ext>
          </a:extLst>
        </xdr:cNvPr>
        <xdr:cNvSpPr txBox="1"/>
      </xdr:nvSpPr>
      <xdr:spPr>
        <a:xfrm>
          <a:off x="4673600"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103505</xdr:rowOff>
    </xdr:from>
    <xdr:to>
      <xdr:col>20</xdr:col>
      <xdr:colOff>38100</xdr:colOff>
      <xdr:row>103</xdr:row>
      <xdr:rowOff>33655</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3746500" y="175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154305</xdr:rowOff>
    </xdr:from>
    <xdr:to>
      <xdr:col>24</xdr:col>
      <xdr:colOff>63500</xdr:colOff>
      <xdr:row>103</xdr:row>
      <xdr:rowOff>24764</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3797300" y="1764220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61595</xdr:rowOff>
    </xdr:from>
    <xdr:to>
      <xdr:col>15</xdr:col>
      <xdr:colOff>101600</xdr:colOff>
      <xdr:row>102</xdr:row>
      <xdr:rowOff>163195</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2857500" y="175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112395</xdr:rowOff>
    </xdr:from>
    <xdr:to>
      <xdr:col>19</xdr:col>
      <xdr:colOff>177800</xdr:colOff>
      <xdr:row>102</xdr:row>
      <xdr:rowOff>154305</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2908300" y="176002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21589</xdr:rowOff>
    </xdr:from>
    <xdr:to>
      <xdr:col>10</xdr:col>
      <xdr:colOff>165100</xdr:colOff>
      <xdr:row>102</xdr:row>
      <xdr:rowOff>123189</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1968500" y="1750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72389</xdr:rowOff>
    </xdr:from>
    <xdr:to>
      <xdr:col>15</xdr:col>
      <xdr:colOff>50800</xdr:colOff>
      <xdr:row>102</xdr:row>
      <xdr:rowOff>112395</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2019300" y="175602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151130</xdr:rowOff>
    </xdr:from>
    <xdr:to>
      <xdr:col>6</xdr:col>
      <xdr:colOff>38100</xdr:colOff>
      <xdr:row>102</xdr:row>
      <xdr:rowOff>81280</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1079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30480</xdr:rowOff>
    </xdr:from>
    <xdr:to>
      <xdr:col>10</xdr:col>
      <xdr:colOff>114300</xdr:colOff>
      <xdr:row>102</xdr:row>
      <xdr:rowOff>72389</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130300" y="175183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43832</xdr:rowOff>
    </xdr:from>
    <xdr:ext cx="405111" cy="259045"/>
    <xdr:sp macro="" textlink="">
      <xdr:nvSpPr>
        <xdr:cNvPr id="422" name="n_1aveValue【市民会館】&#10;有形固定資産減価償却率">
          <a:extLst>
            <a:ext uri="{FF2B5EF4-FFF2-40B4-BE49-F238E27FC236}">
              <a16:creationId xmlns:a16="http://schemas.microsoft.com/office/drawing/2014/main" id="{00000000-0008-0000-0F00-0000A6010000}"/>
            </a:ext>
          </a:extLst>
        </xdr:cNvPr>
        <xdr:cNvSpPr txBox="1"/>
      </xdr:nvSpPr>
      <xdr:spPr>
        <a:xfrm>
          <a:off x="3582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158132</xdr:rowOff>
    </xdr:from>
    <xdr:ext cx="405111" cy="259045"/>
    <xdr:sp macro="" textlink="">
      <xdr:nvSpPr>
        <xdr:cNvPr id="423" name="n_2aveValue【市民会館】&#10;有形固定資産減価償却率">
          <a:extLst>
            <a:ext uri="{FF2B5EF4-FFF2-40B4-BE49-F238E27FC236}">
              <a16:creationId xmlns:a16="http://schemas.microsoft.com/office/drawing/2014/main" id="{00000000-0008-0000-0F00-0000A7010000}"/>
            </a:ext>
          </a:extLst>
        </xdr:cNvPr>
        <xdr:cNvSpPr txBox="1"/>
      </xdr:nvSpPr>
      <xdr:spPr>
        <a:xfrm>
          <a:off x="2705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114316</xdr:rowOff>
    </xdr:from>
    <xdr:ext cx="405111" cy="259045"/>
    <xdr:sp macro="" textlink="">
      <xdr:nvSpPr>
        <xdr:cNvPr id="424" name="n_3aveValue【市民会館】&#10;有形固定資産減価償却率">
          <a:extLst>
            <a:ext uri="{FF2B5EF4-FFF2-40B4-BE49-F238E27FC236}">
              <a16:creationId xmlns:a16="http://schemas.microsoft.com/office/drawing/2014/main" id="{00000000-0008-0000-0F00-0000A8010000}"/>
            </a:ext>
          </a:extLst>
        </xdr:cNvPr>
        <xdr:cNvSpPr txBox="1"/>
      </xdr:nvSpPr>
      <xdr:spPr>
        <a:xfrm>
          <a:off x="1816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110507</xdr:rowOff>
    </xdr:from>
    <xdr:ext cx="405111" cy="259045"/>
    <xdr:sp macro="" textlink="">
      <xdr:nvSpPr>
        <xdr:cNvPr id="425" name="n_4aveValue【市民会館】&#10;有形固定資産減価償却率">
          <a:extLst>
            <a:ext uri="{FF2B5EF4-FFF2-40B4-BE49-F238E27FC236}">
              <a16:creationId xmlns:a16="http://schemas.microsoft.com/office/drawing/2014/main" id="{00000000-0008-0000-0F00-0000A9010000}"/>
            </a:ext>
          </a:extLst>
        </xdr:cNvPr>
        <xdr:cNvSpPr txBox="1"/>
      </xdr:nvSpPr>
      <xdr:spPr>
        <a:xfrm>
          <a:off x="927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50182</xdr:rowOff>
    </xdr:from>
    <xdr:ext cx="405111" cy="259045"/>
    <xdr:sp macro="" textlink="">
      <xdr:nvSpPr>
        <xdr:cNvPr id="426" name="n_1main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36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8272</xdr:rowOff>
    </xdr:from>
    <xdr:ext cx="405111" cy="259045"/>
    <xdr:sp macro="" textlink="">
      <xdr:nvSpPr>
        <xdr:cNvPr id="427" name="n_2main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32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139716</xdr:rowOff>
    </xdr:from>
    <xdr:ext cx="405111" cy="259045"/>
    <xdr:sp macro="" textlink="">
      <xdr:nvSpPr>
        <xdr:cNvPr id="428" name="n_3main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28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97807</xdr:rowOff>
    </xdr:from>
    <xdr:ext cx="405111" cy="259045"/>
    <xdr:sp macro="" textlink="">
      <xdr:nvSpPr>
        <xdr:cNvPr id="429" name="n_4main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00000000-0008-0000-0F00-0000C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135527</xdr:rowOff>
    </xdr:from>
    <xdr:to>
      <xdr:col>54</xdr:col>
      <xdr:colOff>189865</xdr:colOff>
      <xdr:row>108</xdr:row>
      <xdr:rowOff>115388</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flipV="1">
          <a:off x="10476865" y="17109077"/>
          <a:ext cx="0" cy="152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56" name="【市民会館】&#10;一人当たり面積最小値テキスト">
          <a:extLst>
            <a:ext uri="{FF2B5EF4-FFF2-40B4-BE49-F238E27FC236}">
              <a16:creationId xmlns:a16="http://schemas.microsoft.com/office/drawing/2014/main" id="{00000000-0008-0000-0F00-0000C8010000}"/>
            </a:ext>
          </a:extLst>
        </xdr:cNvPr>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82204</xdr:rowOff>
    </xdr:from>
    <xdr:ext cx="469744" cy="259045"/>
    <xdr:sp macro="" textlink="">
      <xdr:nvSpPr>
        <xdr:cNvPr id="458" name="【市民会館】&#10;一人当たり面積最大値テキスト">
          <a:extLst>
            <a:ext uri="{FF2B5EF4-FFF2-40B4-BE49-F238E27FC236}">
              <a16:creationId xmlns:a16="http://schemas.microsoft.com/office/drawing/2014/main" id="{00000000-0008-0000-0F00-0000CA010000}"/>
            </a:ext>
          </a:extLst>
        </xdr:cNvPr>
        <xdr:cNvSpPr txBox="1"/>
      </xdr:nvSpPr>
      <xdr:spPr>
        <a:xfrm>
          <a:off x="10515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135527</xdr:rowOff>
    </xdr:from>
    <xdr:to>
      <xdr:col>55</xdr:col>
      <xdr:colOff>88900</xdr:colOff>
      <xdr:row>99</xdr:row>
      <xdr:rowOff>135527</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161126</xdr:rowOff>
    </xdr:from>
    <xdr:ext cx="469744" cy="259045"/>
    <xdr:sp macro="" textlink="">
      <xdr:nvSpPr>
        <xdr:cNvPr id="460" name="【市民会館】&#10;一人当たり面積平均値テキスト">
          <a:extLst>
            <a:ext uri="{FF2B5EF4-FFF2-40B4-BE49-F238E27FC236}">
              <a16:creationId xmlns:a16="http://schemas.microsoft.com/office/drawing/2014/main" id="{00000000-0008-0000-0F00-0000CC010000}"/>
            </a:ext>
          </a:extLst>
        </xdr:cNvPr>
        <xdr:cNvSpPr txBox="1"/>
      </xdr:nvSpPr>
      <xdr:spPr>
        <a:xfrm>
          <a:off x="10515600" y="18163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11249</xdr:rowOff>
    </xdr:from>
    <xdr:to>
      <xdr:col>55</xdr:col>
      <xdr:colOff>50800</xdr:colOff>
      <xdr:row>106</xdr:row>
      <xdr:rowOff>112849</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104267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40639</xdr:rowOff>
    </xdr:from>
    <xdr:to>
      <xdr:col>50</xdr:col>
      <xdr:colOff>165100</xdr:colOff>
      <xdr:row>106</xdr:row>
      <xdr:rowOff>142239</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9588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23223</xdr:rowOff>
    </xdr:from>
    <xdr:to>
      <xdr:col>46</xdr:col>
      <xdr:colOff>38100</xdr:colOff>
      <xdr:row>106</xdr:row>
      <xdr:rowOff>124823</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8699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158750</xdr:rowOff>
    </xdr:from>
    <xdr:to>
      <xdr:col>41</xdr:col>
      <xdr:colOff>101600</xdr:colOff>
      <xdr:row>106</xdr:row>
      <xdr:rowOff>88900</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7810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102688</xdr:rowOff>
    </xdr:from>
    <xdr:to>
      <xdr:col>36</xdr:col>
      <xdr:colOff>165100</xdr:colOff>
      <xdr:row>107</xdr:row>
      <xdr:rowOff>32838</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6921500" y="182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141332</xdr:rowOff>
    </xdr:from>
    <xdr:to>
      <xdr:col>55</xdr:col>
      <xdr:colOff>50800</xdr:colOff>
      <xdr:row>106</xdr:row>
      <xdr:rowOff>71482</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104267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164209</xdr:rowOff>
    </xdr:from>
    <xdr:ext cx="469744" cy="259045"/>
    <xdr:sp macro="" textlink="">
      <xdr:nvSpPr>
        <xdr:cNvPr id="472" name="【市民会館】&#10;一人当たり面積該当値テキスト">
          <a:extLst>
            <a:ext uri="{FF2B5EF4-FFF2-40B4-BE49-F238E27FC236}">
              <a16:creationId xmlns:a16="http://schemas.microsoft.com/office/drawing/2014/main" id="{00000000-0008-0000-0F00-0000D8010000}"/>
            </a:ext>
          </a:extLst>
        </xdr:cNvPr>
        <xdr:cNvSpPr txBox="1"/>
      </xdr:nvSpPr>
      <xdr:spPr>
        <a:xfrm>
          <a:off x="10515600" y="1799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150042</xdr:rowOff>
    </xdr:from>
    <xdr:to>
      <xdr:col>50</xdr:col>
      <xdr:colOff>165100</xdr:colOff>
      <xdr:row>106</xdr:row>
      <xdr:rowOff>80192</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9588500" y="1815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20682</xdr:rowOff>
    </xdr:from>
    <xdr:to>
      <xdr:col>55</xdr:col>
      <xdr:colOff>0</xdr:colOff>
      <xdr:row>106</xdr:row>
      <xdr:rowOff>29392</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9639300" y="18194382"/>
          <a:ext cx="8382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156573</xdr:rowOff>
    </xdr:from>
    <xdr:to>
      <xdr:col>46</xdr:col>
      <xdr:colOff>38100</xdr:colOff>
      <xdr:row>106</xdr:row>
      <xdr:rowOff>86723</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8699500" y="1815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29392</xdr:rowOff>
    </xdr:from>
    <xdr:to>
      <xdr:col>50</xdr:col>
      <xdr:colOff>114300</xdr:colOff>
      <xdr:row>106</xdr:row>
      <xdr:rowOff>35923</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8750300" y="182030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163105</xdr:rowOff>
    </xdr:from>
    <xdr:to>
      <xdr:col>41</xdr:col>
      <xdr:colOff>101600</xdr:colOff>
      <xdr:row>106</xdr:row>
      <xdr:rowOff>93255</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7810500" y="1816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35923</xdr:rowOff>
    </xdr:from>
    <xdr:to>
      <xdr:col>45</xdr:col>
      <xdr:colOff>177800</xdr:colOff>
      <xdr:row>106</xdr:row>
      <xdr:rowOff>42455</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7861300" y="182096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3629</xdr:rowOff>
    </xdr:from>
    <xdr:to>
      <xdr:col>36</xdr:col>
      <xdr:colOff>165100</xdr:colOff>
      <xdr:row>106</xdr:row>
      <xdr:rowOff>105229</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6921500" y="1817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42455</xdr:rowOff>
    </xdr:from>
    <xdr:to>
      <xdr:col>41</xdr:col>
      <xdr:colOff>50800</xdr:colOff>
      <xdr:row>106</xdr:row>
      <xdr:rowOff>54429</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6972300" y="18216155"/>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133366</xdr:rowOff>
    </xdr:from>
    <xdr:ext cx="469744" cy="259045"/>
    <xdr:sp macro="" textlink="">
      <xdr:nvSpPr>
        <xdr:cNvPr id="481" name="n_1aveValue【市民会館】&#10;一人当たり面積">
          <a:extLst>
            <a:ext uri="{FF2B5EF4-FFF2-40B4-BE49-F238E27FC236}">
              <a16:creationId xmlns:a16="http://schemas.microsoft.com/office/drawing/2014/main" id="{00000000-0008-0000-0F00-0000E1010000}"/>
            </a:ext>
          </a:extLst>
        </xdr:cNvPr>
        <xdr:cNvSpPr txBox="1"/>
      </xdr:nvSpPr>
      <xdr:spPr>
        <a:xfrm>
          <a:off x="93917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115950</xdr:rowOff>
    </xdr:from>
    <xdr:ext cx="469744" cy="259045"/>
    <xdr:sp macro="" textlink="">
      <xdr:nvSpPr>
        <xdr:cNvPr id="482" name="n_2aveValue【市民会館】&#10;一人当たり面積">
          <a:extLst>
            <a:ext uri="{FF2B5EF4-FFF2-40B4-BE49-F238E27FC236}">
              <a16:creationId xmlns:a16="http://schemas.microsoft.com/office/drawing/2014/main" id="{00000000-0008-0000-0F00-0000E2010000}"/>
            </a:ext>
          </a:extLst>
        </xdr:cNvPr>
        <xdr:cNvSpPr txBox="1"/>
      </xdr:nvSpPr>
      <xdr:spPr>
        <a:xfrm>
          <a:off x="8515427" y="1828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105427</xdr:rowOff>
    </xdr:from>
    <xdr:ext cx="469744" cy="259045"/>
    <xdr:sp macro="" textlink="">
      <xdr:nvSpPr>
        <xdr:cNvPr id="483" name="n_3aveValue【市民会館】&#10;一人当たり面積">
          <a:extLst>
            <a:ext uri="{FF2B5EF4-FFF2-40B4-BE49-F238E27FC236}">
              <a16:creationId xmlns:a16="http://schemas.microsoft.com/office/drawing/2014/main" id="{00000000-0008-0000-0F00-0000E3010000}"/>
            </a:ext>
          </a:extLst>
        </xdr:cNvPr>
        <xdr:cNvSpPr txBox="1"/>
      </xdr:nvSpPr>
      <xdr:spPr>
        <a:xfrm>
          <a:off x="7626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23965</xdr:rowOff>
    </xdr:from>
    <xdr:ext cx="469744" cy="259045"/>
    <xdr:sp macro="" textlink="">
      <xdr:nvSpPr>
        <xdr:cNvPr id="484" name="n_4aveValue【市民会館】&#10;一人当たり面積">
          <a:extLst>
            <a:ext uri="{FF2B5EF4-FFF2-40B4-BE49-F238E27FC236}">
              <a16:creationId xmlns:a16="http://schemas.microsoft.com/office/drawing/2014/main" id="{00000000-0008-0000-0F00-0000E4010000}"/>
            </a:ext>
          </a:extLst>
        </xdr:cNvPr>
        <xdr:cNvSpPr txBox="1"/>
      </xdr:nvSpPr>
      <xdr:spPr>
        <a:xfrm>
          <a:off x="6737427" y="1836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96719</xdr:rowOff>
    </xdr:from>
    <xdr:ext cx="469744" cy="259045"/>
    <xdr:sp macro="" textlink="">
      <xdr:nvSpPr>
        <xdr:cNvPr id="485" name="n_1mainValue【市民会館】&#10;一人当たり面積">
          <a:extLst>
            <a:ext uri="{FF2B5EF4-FFF2-40B4-BE49-F238E27FC236}">
              <a16:creationId xmlns:a16="http://schemas.microsoft.com/office/drawing/2014/main" id="{00000000-0008-0000-0F00-0000E5010000}"/>
            </a:ext>
          </a:extLst>
        </xdr:cNvPr>
        <xdr:cNvSpPr txBox="1"/>
      </xdr:nvSpPr>
      <xdr:spPr>
        <a:xfrm>
          <a:off x="9391727" y="1792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103250</xdr:rowOff>
    </xdr:from>
    <xdr:ext cx="469744" cy="259045"/>
    <xdr:sp macro="" textlink="">
      <xdr:nvSpPr>
        <xdr:cNvPr id="486" name="n_2mainValue【市民会館】&#10;一人当たり面積">
          <a:extLst>
            <a:ext uri="{FF2B5EF4-FFF2-40B4-BE49-F238E27FC236}">
              <a16:creationId xmlns:a16="http://schemas.microsoft.com/office/drawing/2014/main" id="{00000000-0008-0000-0F00-0000E6010000}"/>
            </a:ext>
          </a:extLst>
        </xdr:cNvPr>
        <xdr:cNvSpPr txBox="1"/>
      </xdr:nvSpPr>
      <xdr:spPr>
        <a:xfrm>
          <a:off x="8515427" y="1793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84382</xdr:rowOff>
    </xdr:from>
    <xdr:ext cx="469744" cy="259045"/>
    <xdr:sp macro="" textlink="">
      <xdr:nvSpPr>
        <xdr:cNvPr id="487" name="n_3mainValue【市民会館】&#10;一人当たり面積">
          <a:extLst>
            <a:ext uri="{FF2B5EF4-FFF2-40B4-BE49-F238E27FC236}">
              <a16:creationId xmlns:a16="http://schemas.microsoft.com/office/drawing/2014/main" id="{00000000-0008-0000-0F00-0000E7010000}"/>
            </a:ext>
          </a:extLst>
        </xdr:cNvPr>
        <xdr:cNvSpPr txBox="1"/>
      </xdr:nvSpPr>
      <xdr:spPr>
        <a:xfrm>
          <a:off x="7626427" y="1825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121756</xdr:rowOff>
    </xdr:from>
    <xdr:ext cx="469744" cy="259045"/>
    <xdr:sp macro="" textlink="">
      <xdr:nvSpPr>
        <xdr:cNvPr id="488" name="n_4mainValue【市民会館】&#10;一人当たり面積">
          <a:extLst>
            <a:ext uri="{FF2B5EF4-FFF2-40B4-BE49-F238E27FC236}">
              <a16:creationId xmlns:a16="http://schemas.microsoft.com/office/drawing/2014/main" id="{00000000-0008-0000-0F00-0000E8010000}"/>
            </a:ext>
          </a:extLst>
        </xdr:cNvPr>
        <xdr:cNvSpPr txBox="1"/>
      </xdr:nvSpPr>
      <xdr:spPr>
        <a:xfrm>
          <a:off x="6737427" y="1795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00000000-0008-0000-0F00-000000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154305</xdr:rowOff>
    </xdr:from>
    <xdr:to>
      <xdr:col>85</xdr:col>
      <xdr:colOff>126364</xdr:colOff>
      <xdr:row>41</xdr:row>
      <xdr:rowOff>102870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flipV="1">
          <a:off x="16318864" y="5640705"/>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00000000-0008-0000-0F00-000002020000}"/>
            </a:ext>
          </a:extLst>
        </xdr:cNvPr>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100982</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00000000-0008-0000-0F00-000004020000}"/>
            </a:ext>
          </a:extLst>
        </xdr:cNvPr>
        <xdr:cNvSpPr txBox="1"/>
      </xdr:nvSpPr>
      <xdr:spPr>
        <a:xfrm>
          <a:off x="16357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154305</xdr:rowOff>
    </xdr:from>
    <xdr:to>
      <xdr:col>86</xdr:col>
      <xdr:colOff>25400</xdr:colOff>
      <xdr:row>32</xdr:row>
      <xdr:rowOff>154305</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6230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00000000-0008-0000-0F00-000006020000}"/>
            </a:ext>
          </a:extLst>
        </xdr:cNvPr>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55880</xdr:rowOff>
    </xdr:from>
    <xdr:to>
      <xdr:col>85</xdr:col>
      <xdr:colOff>177800</xdr:colOff>
      <xdr:row>37</xdr:row>
      <xdr:rowOff>157480</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62687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34307</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00000000-0008-0000-0F00-000012020000}"/>
            </a:ext>
          </a:extLst>
        </xdr:cNvPr>
        <xdr:cNvSpPr txBox="1"/>
      </xdr:nvSpPr>
      <xdr:spPr>
        <a:xfrm>
          <a:off x="16357600"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13970</xdr:rowOff>
    </xdr:from>
    <xdr:to>
      <xdr:col>76</xdr:col>
      <xdr:colOff>165100</xdr:colOff>
      <xdr:row>37</xdr:row>
      <xdr:rowOff>115570</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4541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3652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64770</xdr:rowOff>
    </xdr:from>
    <xdr:to>
      <xdr:col>76</xdr:col>
      <xdr:colOff>114300</xdr:colOff>
      <xdr:row>37</xdr:row>
      <xdr:rowOff>64770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3703300" y="640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65405</xdr:rowOff>
    </xdr:from>
    <xdr:to>
      <xdr:col>67</xdr:col>
      <xdr:colOff>101600</xdr:colOff>
      <xdr:row>36</xdr:row>
      <xdr:rowOff>167005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2763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116205</xdr:rowOff>
    </xdr:from>
    <xdr:to>
      <xdr:col>71</xdr:col>
      <xdr:colOff>177800</xdr:colOff>
      <xdr:row>37</xdr:row>
      <xdr:rowOff>64770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2814300" y="628840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536" name="n_1aveValue【一般廃棄物処理施設】&#10;有形固定資産減価償却率">
          <a:extLst>
            <a:ext uri="{FF2B5EF4-FFF2-40B4-BE49-F238E27FC236}">
              <a16:creationId xmlns:a16="http://schemas.microsoft.com/office/drawing/2014/main" id="{00000000-0008-0000-0F00-000018020000}"/>
            </a:ext>
          </a:extLst>
        </xdr:cNvPr>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537" name="n_2ave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538" name="n_3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78122</xdr:rowOff>
    </xdr:from>
    <xdr:ext cx="405111" cy="259045"/>
    <xdr:sp macro="" textlink="">
      <xdr:nvSpPr>
        <xdr:cNvPr id="539" name="n_4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2611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132097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4389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12082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261174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00000000-0008-0000-0F00-00003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71150</xdr:rowOff>
    </xdr:from>
    <xdr:to>
      <xdr:col>116</xdr:col>
      <xdr:colOff>62864</xdr:colOff>
      <xdr:row>42</xdr:row>
      <xdr:rowOff>34464</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flipV="1">
          <a:off x="22160864" y="5729000"/>
          <a:ext cx="0" cy="150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38291</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00000000-0008-0000-0F00-000037020000}"/>
            </a:ext>
          </a:extLst>
        </xdr:cNvPr>
        <xdr:cNvSpPr txBox="1"/>
      </xdr:nvSpPr>
      <xdr:spPr>
        <a:xfrm>
          <a:off x="22199600" y="723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34464</xdr:rowOff>
    </xdr:from>
    <xdr:to>
      <xdr:col>116</xdr:col>
      <xdr:colOff>152400</xdr:colOff>
      <xdr:row>42</xdr:row>
      <xdr:rowOff>34464</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22072600" y="723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17827</xdr:rowOff>
    </xdr:from>
    <xdr:ext cx="690189" cy="259045"/>
    <xdr:sp macro="" textlink="">
      <xdr:nvSpPr>
        <xdr:cNvPr id="569" name="【一般廃棄物処理施設】&#10;一人当たり有形固定資産（償却資産）額最大値テキスト">
          <a:extLst>
            <a:ext uri="{FF2B5EF4-FFF2-40B4-BE49-F238E27FC236}">
              <a16:creationId xmlns:a16="http://schemas.microsoft.com/office/drawing/2014/main" id="{00000000-0008-0000-0F00-000039020000}"/>
            </a:ext>
          </a:extLst>
        </xdr:cNvPr>
        <xdr:cNvSpPr txBox="1"/>
      </xdr:nvSpPr>
      <xdr:spPr>
        <a:xfrm>
          <a:off x="22199600" y="5504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71150</xdr:rowOff>
    </xdr:from>
    <xdr:to>
      <xdr:col>116</xdr:col>
      <xdr:colOff>152400</xdr:colOff>
      <xdr:row>33</xdr:row>
      <xdr:rowOff>71150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22072600" y="572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16760</xdr:rowOff>
    </xdr:from>
    <xdr:ext cx="599010" cy="259045"/>
    <xdr:sp macro="" textlink="">
      <xdr:nvSpPr>
        <xdr:cNvPr id="571" name="【一般廃棄物処理施設】&#10;一人当たり有形固定資産（償却資産）額平均値テキスト">
          <a:extLst>
            <a:ext uri="{FF2B5EF4-FFF2-40B4-BE49-F238E27FC236}">
              <a16:creationId xmlns:a16="http://schemas.microsoft.com/office/drawing/2014/main" id="{00000000-0008-0000-0F00-00003B020000}"/>
            </a:ext>
          </a:extLst>
        </xdr:cNvPr>
        <xdr:cNvSpPr txBox="1"/>
      </xdr:nvSpPr>
      <xdr:spPr>
        <a:xfrm>
          <a:off x="22199600" y="6874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38333</xdr:rowOff>
    </xdr:from>
    <xdr:to>
      <xdr:col>116</xdr:col>
      <xdr:colOff>114300</xdr:colOff>
      <xdr:row>40</xdr:row>
      <xdr:rowOff>139933</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22110700" y="689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74635</xdr:rowOff>
    </xdr:from>
    <xdr:to>
      <xdr:col>112</xdr:col>
      <xdr:colOff>38100</xdr:colOff>
      <xdr:row>41</xdr:row>
      <xdr:rowOff>4785</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21272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98702</xdr:rowOff>
    </xdr:from>
    <xdr:to>
      <xdr:col>107</xdr:col>
      <xdr:colOff>101600</xdr:colOff>
      <xdr:row>41</xdr:row>
      <xdr:rowOff>28852</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0383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118977</xdr:rowOff>
    </xdr:from>
    <xdr:to>
      <xdr:col>102</xdr:col>
      <xdr:colOff>165100</xdr:colOff>
      <xdr:row>41</xdr:row>
      <xdr:rowOff>49127</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9494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118115</xdr:rowOff>
    </xdr:from>
    <xdr:to>
      <xdr:col>98</xdr:col>
      <xdr:colOff>38100</xdr:colOff>
      <xdr:row>41</xdr:row>
      <xdr:rowOff>48265</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8605500" y="69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90828</xdr:rowOff>
    </xdr:from>
    <xdr:to>
      <xdr:col>116</xdr:col>
      <xdr:colOff>114300</xdr:colOff>
      <xdr:row>39</xdr:row>
      <xdr:rowOff>20978</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22110700" y="660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113705</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00000000-0008-0000-0F00-000047020000}"/>
            </a:ext>
          </a:extLst>
        </xdr:cNvPr>
        <xdr:cNvSpPr txBox="1"/>
      </xdr:nvSpPr>
      <xdr:spPr>
        <a:xfrm>
          <a:off x="22199600" y="645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34137</xdr:rowOff>
    </xdr:from>
    <xdr:to>
      <xdr:col>107</xdr:col>
      <xdr:colOff>101600</xdr:colOff>
      <xdr:row>38</xdr:row>
      <xdr:rowOff>135737</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0383500" y="654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42300</xdr:rowOff>
    </xdr:from>
    <xdr:to>
      <xdr:col>102</xdr:col>
      <xdr:colOff>165100</xdr:colOff>
      <xdr:row>38</xdr:row>
      <xdr:rowOff>143900</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19494500" y="65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84937</xdr:rowOff>
    </xdr:from>
    <xdr:to>
      <xdr:col>107</xdr:col>
      <xdr:colOff>50800</xdr:colOff>
      <xdr:row>38</xdr:row>
      <xdr:rowOff>93100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flipV="1">
          <a:off x="19545300" y="6600037"/>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35659</xdr:rowOff>
    </xdr:from>
    <xdr:to>
      <xdr:col>98</xdr:col>
      <xdr:colOff>38100</xdr:colOff>
      <xdr:row>38</xdr:row>
      <xdr:rowOff>137259</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18605500" y="655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86459</xdr:rowOff>
    </xdr:from>
    <xdr:to>
      <xdr:col>102</xdr:col>
      <xdr:colOff>114300</xdr:colOff>
      <xdr:row>38</xdr:row>
      <xdr:rowOff>93100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656300" y="6601559"/>
          <a:ext cx="889000" cy="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21312</xdr:rowOff>
    </xdr:from>
    <xdr:ext cx="599010" cy="259045"/>
    <xdr:sp macro="" textlink="">
      <xdr:nvSpPr>
        <xdr:cNvPr id="589" name="n_1aveValue【一般廃棄物処理施設】&#10;一人当たり有形固定資産（償却資産）額">
          <a:extLst>
            <a:ext uri="{FF2B5EF4-FFF2-40B4-BE49-F238E27FC236}">
              <a16:creationId xmlns:a16="http://schemas.microsoft.com/office/drawing/2014/main" id="{00000000-0008-0000-0F00-00004D020000}"/>
            </a:ext>
          </a:extLst>
        </xdr:cNvPr>
        <xdr:cNvSpPr txBox="1"/>
      </xdr:nvSpPr>
      <xdr:spPr>
        <a:xfrm>
          <a:off x="210110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19979</xdr:rowOff>
    </xdr:from>
    <xdr:ext cx="599010" cy="259045"/>
    <xdr:sp macro="" textlink="">
      <xdr:nvSpPr>
        <xdr:cNvPr id="590" name="n_2aveValue【一般廃棄物処理施設】&#10;一人当たり有形固定資産（償却資産）額">
          <a:extLst>
            <a:ext uri="{FF2B5EF4-FFF2-40B4-BE49-F238E27FC236}">
              <a16:creationId xmlns:a16="http://schemas.microsoft.com/office/drawing/2014/main" id="{00000000-0008-0000-0F00-00004E020000}"/>
            </a:ext>
          </a:extLst>
        </xdr:cNvPr>
        <xdr:cNvSpPr txBox="1"/>
      </xdr:nvSpPr>
      <xdr:spPr>
        <a:xfrm>
          <a:off x="20134795" y="704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40254</xdr:rowOff>
    </xdr:from>
    <xdr:ext cx="599010" cy="259045"/>
    <xdr:sp macro="" textlink="">
      <xdr:nvSpPr>
        <xdr:cNvPr id="591" name="n_3aveValue【一般廃棄物処理施設】&#10;一人当たり有形固定資産（償却資産）額">
          <a:extLst>
            <a:ext uri="{FF2B5EF4-FFF2-40B4-BE49-F238E27FC236}">
              <a16:creationId xmlns:a16="http://schemas.microsoft.com/office/drawing/2014/main" id="{00000000-0008-0000-0F00-00004F020000}"/>
            </a:ext>
          </a:extLst>
        </xdr:cNvPr>
        <xdr:cNvSpPr txBox="1"/>
      </xdr:nvSpPr>
      <xdr:spPr>
        <a:xfrm>
          <a:off x="19245795" y="706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39392</xdr:rowOff>
    </xdr:from>
    <xdr:ext cx="599010" cy="259045"/>
    <xdr:sp macro="" textlink="">
      <xdr:nvSpPr>
        <xdr:cNvPr id="592" name="n_4aveValue【一般廃棄物処理施設】&#10;一人当たり有形固定資産（償却資産）額">
          <a:extLst>
            <a:ext uri="{FF2B5EF4-FFF2-40B4-BE49-F238E27FC236}">
              <a16:creationId xmlns:a16="http://schemas.microsoft.com/office/drawing/2014/main" id="{00000000-0008-0000-0F00-000050020000}"/>
            </a:ext>
          </a:extLst>
        </xdr:cNvPr>
        <xdr:cNvSpPr txBox="1"/>
      </xdr:nvSpPr>
      <xdr:spPr>
        <a:xfrm>
          <a:off x="18356795" y="706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152263</xdr:rowOff>
    </xdr:from>
    <xdr:ext cx="599010" cy="259045"/>
    <xdr:sp macro="" textlink="">
      <xdr:nvSpPr>
        <xdr:cNvPr id="593" name="n_2mainValue【一般廃棄物処理施設】&#10;一人当たり有形固定資産（償却資産）額">
          <a:extLst>
            <a:ext uri="{FF2B5EF4-FFF2-40B4-BE49-F238E27FC236}">
              <a16:creationId xmlns:a16="http://schemas.microsoft.com/office/drawing/2014/main" id="{00000000-0008-0000-0F00-000051020000}"/>
            </a:ext>
          </a:extLst>
        </xdr:cNvPr>
        <xdr:cNvSpPr txBox="1"/>
      </xdr:nvSpPr>
      <xdr:spPr>
        <a:xfrm>
          <a:off x="20134795" y="632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160427</xdr:rowOff>
    </xdr:from>
    <xdr:ext cx="599010" cy="259045"/>
    <xdr:sp macro="" textlink="">
      <xdr:nvSpPr>
        <xdr:cNvPr id="594" name="n_3main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19245795" y="633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153786</xdr:rowOff>
    </xdr:from>
    <xdr:ext cx="599010" cy="259045"/>
    <xdr:sp macro="" textlink="">
      <xdr:nvSpPr>
        <xdr:cNvPr id="595" name="n_4main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18356795" y="6325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6" name="正方形/長方形 595">
          <a:extLst>
            <a:ext uri="{FF2B5EF4-FFF2-40B4-BE49-F238E27FC236}">
              <a16:creationId xmlns:a16="http://schemas.microsoft.com/office/drawing/2014/main" id="{00000000-0008-0000-0F00-00005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7" name="正方形/長方形 596">
          <a:extLst>
            <a:ext uri="{FF2B5EF4-FFF2-40B4-BE49-F238E27FC236}">
              <a16:creationId xmlns:a16="http://schemas.microsoft.com/office/drawing/2014/main" id="{00000000-0008-0000-0F00-00005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9" name="【保健センター・保健所】&#10;有形固定資産減価償却率グラフ枠">
          <a:extLst>
            <a:ext uri="{FF2B5EF4-FFF2-40B4-BE49-F238E27FC236}">
              <a16:creationId xmlns:a16="http://schemas.microsoft.com/office/drawing/2014/main" id="{00000000-0008-0000-0F00-00006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76200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flipV="1">
          <a:off x="16318864" y="95021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1" name="【保健センター・保健所】&#10;有形固定資産減価償却率最小値テキスト">
          <a:extLst>
            <a:ext uri="{FF2B5EF4-FFF2-40B4-BE49-F238E27FC236}">
              <a16:creationId xmlns:a16="http://schemas.microsoft.com/office/drawing/2014/main" id="{00000000-0008-0000-0F00-00006D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623" name="【保健センター・保健所】&#10;有形固定資産減価償却率最大値テキスト">
          <a:extLst>
            <a:ext uri="{FF2B5EF4-FFF2-40B4-BE49-F238E27FC236}">
              <a16:creationId xmlns:a16="http://schemas.microsoft.com/office/drawing/2014/main" id="{00000000-0008-0000-0F00-00006F020000}"/>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12082</xdr:rowOff>
    </xdr:from>
    <xdr:ext cx="405111" cy="259045"/>
    <xdr:sp macro="" textlink="">
      <xdr:nvSpPr>
        <xdr:cNvPr id="625" name="【保健センター・保健所】&#10;有形固定資産減価償却率平均値テキスト">
          <a:extLst>
            <a:ext uri="{FF2B5EF4-FFF2-40B4-BE49-F238E27FC236}">
              <a16:creationId xmlns:a16="http://schemas.microsoft.com/office/drawing/2014/main" id="{00000000-0008-0000-0F00-000071020000}"/>
            </a:ext>
          </a:extLst>
        </xdr:cNvPr>
        <xdr:cNvSpPr txBox="1"/>
      </xdr:nvSpPr>
      <xdr:spPr>
        <a:xfrm>
          <a:off x="16357600" y="995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626" name="フローチャート: 判断 625">
          <a:extLst>
            <a:ext uri="{FF2B5EF4-FFF2-40B4-BE49-F238E27FC236}">
              <a16:creationId xmlns:a16="http://schemas.microsoft.com/office/drawing/2014/main" id="{00000000-0008-0000-0F00-000072020000}"/>
            </a:ext>
          </a:extLst>
        </xdr:cNvPr>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627" name="フローチャート: 判断 626">
          <a:extLst>
            <a:ext uri="{FF2B5EF4-FFF2-40B4-BE49-F238E27FC236}">
              <a16:creationId xmlns:a16="http://schemas.microsoft.com/office/drawing/2014/main" id="{00000000-0008-0000-0F00-000073020000}"/>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628" name="フローチャート: 判断 627">
          <a:extLst>
            <a:ext uri="{FF2B5EF4-FFF2-40B4-BE49-F238E27FC236}">
              <a16:creationId xmlns:a16="http://schemas.microsoft.com/office/drawing/2014/main" id="{00000000-0008-0000-0F00-000074020000}"/>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57785</xdr:rowOff>
    </xdr:from>
    <xdr:to>
      <xdr:col>72</xdr:col>
      <xdr:colOff>38100</xdr:colOff>
      <xdr:row>58</xdr:row>
      <xdr:rowOff>159385</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13652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21590</xdr:rowOff>
    </xdr:from>
    <xdr:to>
      <xdr:col>67</xdr:col>
      <xdr:colOff>101600</xdr:colOff>
      <xdr:row>58</xdr:row>
      <xdr:rowOff>123190</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2763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101600</xdr:rowOff>
    </xdr:from>
    <xdr:to>
      <xdr:col>85</xdr:col>
      <xdr:colOff>177800</xdr:colOff>
      <xdr:row>63</xdr:row>
      <xdr:rowOff>31750</xdr:rowOff>
    </xdr:to>
    <xdr:sp macro="" textlink="">
      <xdr:nvSpPr>
        <xdr:cNvPr id="636" name="楕円 635">
          <a:extLst>
            <a:ext uri="{FF2B5EF4-FFF2-40B4-BE49-F238E27FC236}">
              <a16:creationId xmlns:a16="http://schemas.microsoft.com/office/drawing/2014/main" id="{00000000-0008-0000-0F00-00007C020000}"/>
            </a:ext>
          </a:extLst>
        </xdr:cNvPr>
        <xdr:cNvSpPr/>
      </xdr:nvSpPr>
      <xdr:spPr>
        <a:xfrm>
          <a:off x="16268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80027</xdr:rowOff>
    </xdr:from>
    <xdr:ext cx="405111" cy="259045"/>
    <xdr:sp macro="" textlink="">
      <xdr:nvSpPr>
        <xdr:cNvPr id="637" name="【保健センター・保健所】&#10;有形固定資産減価償却率該当値テキスト">
          <a:extLst>
            <a:ext uri="{FF2B5EF4-FFF2-40B4-BE49-F238E27FC236}">
              <a16:creationId xmlns:a16="http://schemas.microsoft.com/office/drawing/2014/main" id="{00000000-0008-0000-0F00-00007D020000}"/>
            </a:ext>
          </a:extLst>
        </xdr:cNvPr>
        <xdr:cNvSpPr txBox="1"/>
      </xdr:nvSpPr>
      <xdr:spPr>
        <a:xfrm>
          <a:off x="16357600"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63500</xdr:rowOff>
    </xdr:from>
    <xdr:to>
      <xdr:col>81</xdr:col>
      <xdr:colOff>101600</xdr:colOff>
      <xdr:row>62</xdr:row>
      <xdr:rowOff>165100</xdr:rowOff>
    </xdr:to>
    <xdr:sp macro="" textlink="">
      <xdr:nvSpPr>
        <xdr:cNvPr id="638" name="楕円 637">
          <a:extLst>
            <a:ext uri="{FF2B5EF4-FFF2-40B4-BE49-F238E27FC236}">
              <a16:creationId xmlns:a16="http://schemas.microsoft.com/office/drawing/2014/main" id="{00000000-0008-0000-0F00-00007E020000}"/>
            </a:ext>
          </a:extLst>
        </xdr:cNvPr>
        <xdr:cNvSpPr/>
      </xdr:nvSpPr>
      <xdr:spPr>
        <a:xfrm>
          <a:off x="1543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114300</xdr:rowOff>
    </xdr:from>
    <xdr:to>
      <xdr:col>85</xdr:col>
      <xdr:colOff>127000</xdr:colOff>
      <xdr:row>62</xdr:row>
      <xdr:rowOff>152400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5481300" y="10744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25400</xdr:rowOff>
    </xdr:from>
    <xdr:to>
      <xdr:col>76</xdr:col>
      <xdr:colOff>165100</xdr:colOff>
      <xdr:row>62</xdr:row>
      <xdr:rowOff>127000</xdr:rowOff>
    </xdr:to>
    <xdr:sp macro="" textlink="">
      <xdr:nvSpPr>
        <xdr:cNvPr id="640" name="楕円 639">
          <a:extLst>
            <a:ext uri="{FF2B5EF4-FFF2-40B4-BE49-F238E27FC236}">
              <a16:creationId xmlns:a16="http://schemas.microsoft.com/office/drawing/2014/main" id="{00000000-0008-0000-0F00-000080020000}"/>
            </a:ext>
          </a:extLst>
        </xdr:cNvPr>
        <xdr:cNvSpPr/>
      </xdr:nvSpPr>
      <xdr:spPr>
        <a:xfrm>
          <a:off x="14541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76200</xdr:rowOff>
    </xdr:from>
    <xdr:to>
      <xdr:col>81</xdr:col>
      <xdr:colOff>50800</xdr:colOff>
      <xdr:row>62</xdr:row>
      <xdr:rowOff>114300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4592300" y="1070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158750</xdr:rowOff>
    </xdr:from>
    <xdr:to>
      <xdr:col>72</xdr:col>
      <xdr:colOff>38100</xdr:colOff>
      <xdr:row>62</xdr:row>
      <xdr:rowOff>88900</xdr:rowOff>
    </xdr:to>
    <xdr:sp macro="" textlink="">
      <xdr:nvSpPr>
        <xdr:cNvPr id="642" name="楕円 641">
          <a:extLst>
            <a:ext uri="{FF2B5EF4-FFF2-40B4-BE49-F238E27FC236}">
              <a16:creationId xmlns:a16="http://schemas.microsoft.com/office/drawing/2014/main" id="{00000000-0008-0000-0F00-000082020000}"/>
            </a:ext>
          </a:extLst>
        </xdr:cNvPr>
        <xdr:cNvSpPr/>
      </xdr:nvSpPr>
      <xdr:spPr>
        <a:xfrm>
          <a:off x="13652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38100</xdr:rowOff>
    </xdr:from>
    <xdr:to>
      <xdr:col>76</xdr:col>
      <xdr:colOff>114300</xdr:colOff>
      <xdr:row>62</xdr:row>
      <xdr:rowOff>76200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3703300" y="1066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120650</xdr:rowOff>
    </xdr:from>
    <xdr:to>
      <xdr:col>67</xdr:col>
      <xdr:colOff>101600</xdr:colOff>
      <xdr:row>62</xdr:row>
      <xdr:rowOff>50800</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276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0</xdr:rowOff>
    </xdr:from>
    <xdr:to>
      <xdr:col>71</xdr:col>
      <xdr:colOff>177800</xdr:colOff>
      <xdr:row>62</xdr:row>
      <xdr:rowOff>38100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814300" y="1062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646" name="n_1aveValue【保健センター・保健所】&#10;有形固定資産減価償却率">
          <a:extLst>
            <a:ext uri="{FF2B5EF4-FFF2-40B4-BE49-F238E27FC236}">
              <a16:creationId xmlns:a16="http://schemas.microsoft.com/office/drawing/2014/main" id="{00000000-0008-0000-0F00-000086020000}"/>
            </a:ext>
          </a:extLst>
        </xdr:cNvPr>
        <xdr:cNvSpPr txBox="1"/>
      </xdr:nvSpPr>
      <xdr:spPr>
        <a:xfrm>
          <a:off x="15266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647" name="n_2aveValue【保健センター・保健所】&#10;有形固定資産減価償却率">
          <a:extLst>
            <a:ext uri="{FF2B5EF4-FFF2-40B4-BE49-F238E27FC236}">
              <a16:creationId xmlns:a16="http://schemas.microsoft.com/office/drawing/2014/main" id="{00000000-0008-0000-0F00-000087020000}"/>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4462</xdr:rowOff>
    </xdr:from>
    <xdr:ext cx="405111" cy="259045"/>
    <xdr:sp macro="" textlink="">
      <xdr:nvSpPr>
        <xdr:cNvPr id="648" name="n_3aveValue【保健センター・保健所】&#10;有形固定資産減価償却率">
          <a:extLst>
            <a:ext uri="{FF2B5EF4-FFF2-40B4-BE49-F238E27FC236}">
              <a16:creationId xmlns:a16="http://schemas.microsoft.com/office/drawing/2014/main" id="{00000000-0008-0000-0F00-000088020000}"/>
            </a:ext>
          </a:extLst>
        </xdr:cNvPr>
        <xdr:cNvSpPr txBox="1"/>
      </xdr:nvSpPr>
      <xdr:spPr>
        <a:xfrm>
          <a:off x="13500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139717</xdr:rowOff>
    </xdr:from>
    <xdr:ext cx="405111" cy="259045"/>
    <xdr:sp macro="" textlink="">
      <xdr:nvSpPr>
        <xdr:cNvPr id="649" name="n_4aveValue【保健センター・保健所】&#10;有形固定資産減価償却率">
          <a:extLst>
            <a:ext uri="{FF2B5EF4-FFF2-40B4-BE49-F238E27FC236}">
              <a16:creationId xmlns:a16="http://schemas.microsoft.com/office/drawing/2014/main" id="{00000000-0008-0000-0F00-000089020000}"/>
            </a:ext>
          </a:extLst>
        </xdr:cNvPr>
        <xdr:cNvSpPr txBox="1"/>
      </xdr:nvSpPr>
      <xdr:spPr>
        <a:xfrm>
          <a:off x="12611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156227</xdr:rowOff>
    </xdr:from>
    <xdr:ext cx="405111" cy="259045"/>
    <xdr:sp macro="" textlink="">
      <xdr:nvSpPr>
        <xdr:cNvPr id="650" name="n_1mainValue【保健センター・保健所】&#10;有形固定資産減価償却率">
          <a:extLst>
            <a:ext uri="{FF2B5EF4-FFF2-40B4-BE49-F238E27FC236}">
              <a16:creationId xmlns:a16="http://schemas.microsoft.com/office/drawing/2014/main" id="{00000000-0008-0000-0F00-00008A020000}"/>
            </a:ext>
          </a:extLst>
        </xdr:cNvPr>
        <xdr:cNvSpPr txBox="1"/>
      </xdr:nvSpPr>
      <xdr:spPr>
        <a:xfrm>
          <a:off x="15266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118127</xdr:rowOff>
    </xdr:from>
    <xdr:ext cx="405111" cy="259045"/>
    <xdr:sp macro="" textlink="">
      <xdr:nvSpPr>
        <xdr:cNvPr id="651" name="n_2main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4389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80027</xdr:rowOff>
    </xdr:from>
    <xdr:ext cx="405111" cy="259045"/>
    <xdr:sp macro="" textlink="">
      <xdr:nvSpPr>
        <xdr:cNvPr id="652" name="n_3mainValue【保健センター・保健所】&#10;有形固定資産減価償却率">
          <a:extLst>
            <a:ext uri="{FF2B5EF4-FFF2-40B4-BE49-F238E27FC236}">
              <a16:creationId xmlns:a16="http://schemas.microsoft.com/office/drawing/2014/main" id="{00000000-0008-0000-0F00-00008C020000}"/>
            </a:ext>
          </a:extLst>
        </xdr:cNvPr>
        <xdr:cNvSpPr txBox="1"/>
      </xdr:nvSpPr>
      <xdr:spPr>
        <a:xfrm>
          <a:off x="13500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41927</xdr:rowOff>
    </xdr:from>
    <xdr:ext cx="405111" cy="259045"/>
    <xdr:sp macro="" textlink="">
      <xdr:nvSpPr>
        <xdr:cNvPr id="653" name="n_4main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2611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4" name="正方形/長方形 653">
          <a:extLst>
            <a:ext uri="{FF2B5EF4-FFF2-40B4-BE49-F238E27FC236}">
              <a16:creationId xmlns:a16="http://schemas.microsoft.com/office/drawing/2014/main" id="{00000000-0008-0000-0F00-00008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5" name="正方形/長方形 654">
          <a:extLst>
            <a:ext uri="{FF2B5EF4-FFF2-40B4-BE49-F238E27FC236}">
              <a16:creationId xmlns:a16="http://schemas.microsoft.com/office/drawing/2014/main" id="{00000000-0008-0000-0F00-00008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4" name="【保健センター・保健所】&#10;一人当たり面積グラフ枠">
          <a:extLst>
            <a:ext uri="{FF2B5EF4-FFF2-40B4-BE49-F238E27FC236}">
              <a16:creationId xmlns:a16="http://schemas.microsoft.com/office/drawing/2014/main" id="{00000000-0008-0000-0F00-0000A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89154</xdr:rowOff>
    </xdr:from>
    <xdr:to>
      <xdr:col>116</xdr:col>
      <xdr:colOff>62864</xdr:colOff>
      <xdr:row>63</xdr:row>
      <xdr:rowOff>59436</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flipV="1">
          <a:off x="22160864" y="9690354"/>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76" name="【保健センター・保健所】&#10;一人当たり面積最小値テキスト">
          <a:extLst>
            <a:ext uri="{FF2B5EF4-FFF2-40B4-BE49-F238E27FC236}">
              <a16:creationId xmlns:a16="http://schemas.microsoft.com/office/drawing/2014/main" id="{00000000-0008-0000-0F00-0000A4020000}"/>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35831</xdr:rowOff>
    </xdr:from>
    <xdr:ext cx="469744" cy="259045"/>
    <xdr:sp macro="" textlink="">
      <xdr:nvSpPr>
        <xdr:cNvPr id="678" name="【保健センター・保健所】&#10;一人当たり面積最大値テキスト">
          <a:extLst>
            <a:ext uri="{FF2B5EF4-FFF2-40B4-BE49-F238E27FC236}">
              <a16:creationId xmlns:a16="http://schemas.microsoft.com/office/drawing/2014/main" id="{00000000-0008-0000-0F00-0000A6020000}"/>
            </a:ext>
          </a:extLst>
        </xdr:cNvPr>
        <xdr:cNvSpPr txBox="1"/>
      </xdr:nvSpPr>
      <xdr:spPr>
        <a:xfrm>
          <a:off x="22199600" y="946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89154</xdr:rowOff>
    </xdr:from>
    <xdr:to>
      <xdr:col>116</xdr:col>
      <xdr:colOff>152400</xdr:colOff>
      <xdr:row>56</xdr:row>
      <xdr:rowOff>89154</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22072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680" name="【保健センター・保健所】&#10;一人当たり面積平均値テキスト">
          <a:extLst>
            <a:ext uri="{FF2B5EF4-FFF2-40B4-BE49-F238E27FC236}">
              <a16:creationId xmlns:a16="http://schemas.microsoft.com/office/drawing/2014/main" id="{00000000-0008-0000-0F00-0000A8020000}"/>
            </a:ext>
          </a:extLst>
        </xdr:cNvPr>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681" name="フローチャート: 判断 680">
          <a:extLst>
            <a:ext uri="{FF2B5EF4-FFF2-40B4-BE49-F238E27FC236}">
              <a16:creationId xmlns:a16="http://schemas.microsoft.com/office/drawing/2014/main" id="{00000000-0008-0000-0F00-0000A9020000}"/>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682" name="フローチャート: 判断 681">
          <a:extLst>
            <a:ext uri="{FF2B5EF4-FFF2-40B4-BE49-F238E27FC236}">
              <a16:creationId xmlns:a16="http://schemas.microsoft.com/office/drawing/2014/main" id="{00000000-0008-0000-0F00-0000AA020000}"/>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683" name="フローチャート: 判断 682">
          <a:extLst>
            <a:ext uri="{FF2B5EF4-FFF2-40B4-BE49-F238E27FC236}">
              <a16:creationId xmlns:a16="http://schemas.microsoft.com/office/drawing/2014/main" id="{00000000-0008-0000-0F00-0000AB020000}"/>
            </a:ext>
          </a:extLst>
        </xdr:cNvPr>
        <xdr:cNvSpPr/>
      </xdr:nvSpPr>
      <xdr:spPr>
        <a:xfrm>
          <a:off x="20383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20066</xdr:rowOff>
    </xdr:from>
    <xdr:to>
      <xdr:col>102</xdr:col>
      <xdr:colOff>165100</xdr:colOff>
      <xdr:row>61</xdr:row>
      <xdr:rowOff>121666</xdr:rowOff>
    </xdr:to>
    <xdr:sp macro="" textlink="">
      <xdr:nvSpPr>
        <xdr:cNvPr id="684" name="フローチャート: 判断 683">
          <a:extLst>
            <a:ext uri="{FF2B5EF4-FFF2-40B4-BE49-F238E27FC236}">
              <a16:creationId xmlns:a16="http://schemas.microsoft.com/office/drawing/2014/main" id="{00000000-0008-0000-0F00-0000AC020000}"/>
            </a:ext>
          </a:extLst>
        </xdr:cNvPr>
        <xdr:cNvSpPr/>
      </xdr:nvSpPr>
      <xdr:spPr>
        <a:xfrm>
          <a:off x="19494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17780</xdr:rowOff>
    </xdr:from>
    <xdr:to>
      <xdr:col>98</xdr:col>
      <xdr:colOff>38100</xdr:colOff>
      <xdr:row>61</xdr:row>
      <xdr:rowOff>119380</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18605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52070</xdr:rowOff>
    </xdr:from>
    <xdr:to>
      <xdr:col>116</xdr:col>
      <xdr:colOff>114300</xdr:colOff>
      <xdr:row>62</xdr:row>
      <xdr:rowOff>153670</xdr:rowOff>
    </xdr:to>
    <xdr:sp macro="" textlink="">
      <xdr:nvSpPr>
        <xdr:cNvPr id="691" name="楕円 690">
          <a:extLst>
            <a:ext uri="{FF2B5EF4-FFF2-40B4-BE49-F238E27FC236}">
              <a16:creationId xmlns:a16="http://schemas.microsoft.com/office/drawing/2014/main" id="{00000000-0008-0000-0F00-0000B3020000}"/>
            </a:ext>
          </a:extLst>
        </xdr:cNvPr>
        <xdr:cNvSpPr/>
      </xdr:nvSpPr>
      <xdr:spPr>
        <a:xfrm>
          <a:off x="22110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30497</xdr:rowOff>
    </xdr:from>
    <xdr:ext cx="469744" cy="259045"/>
    <xdr:sp macro="" textlink="">
      <xdr:nvSpPr>
        <xdr:cNvPr id="692" name="【保健センター・保健所】&#10;一人当たり面積該当値テキスト">
          <a:extLst>
            <a:ext uri="{FF2B5EF4-FFF2-40B4-BE49-F238E27FC236}">
              <a16:creationId xmlns:a16="http://schemas.microsoft.com/office/drawing/2014/main" id="{00000000-0008-0000-0F00-0000B4020000}"/>
            </a:ext>
          </a:extLst>
        </xdr:cNvPr>
        <xdr:cNvSpPr txBox="1"/>
      </xdr:nvSpPr>
      <xdr:spPr>
        <a:xfrm>
          <a:off x="22199600"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54356</xdr:rowOff>
    </xdr:from>
    <xdr:to>
      <xdr:col>112</xdr:col>
      <xdr:colOff>38100</xdr:colOff>
      <xdr:row>62</xdr:row>
      <xdr:rowOff>155956</xdr:rowOff>
    </xdr:to>
    <xdr:sp macro="" textlink="">
      <xdr:nvSpPr>
        <xdr:cNvPr id="693" name="楕円 692">
          <a:extLst>
            <a:ext uri="{FF2B5EF4-FFF2-40B4-BE49-F238E27FC236}">
              <a16:creationId xmlns:a16="http://schemas.microsoft.com/office/drawing/2014/main" id="{00000000-0008-0000-0F00-0000B5020000}"/>
            </a:ext>
          </a:extLst>
        </xdr:cNvPr>
        <xdr:cNvSpPr/>
      </xdr:nvSpPr>
      <xdr:spPr>
        <a:xfrm>
          <a:off x="21272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102870</xdr:rowOff>
    </xdr:from>
    <xdr:to>
      <xdr:col>116</xdr:col>
      <xdr:colOff>63500</xdr:colOff>
      <xdr:row>62</xdr:row>
      <xdr:rowOff>105156</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flipV="1">
          <a:off x="21323300" y="107327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58928</xdr:rowOff>
    </xdr:from>
    <xdr:to>
      <xdr:col>107</xdr:col>
      <xdr:colOff>101600</xdr:colOff>
      <xdr:row>62</xdr:row>
      <xdr:rowOff>160528</xdr:rowOff>
    </xdr:to>
    <xdr:sp macro="" textlink="">
      <xdr:nvSpPr>
        <xdr:cNvPr id="695" name="楕円 694">
          <a:extLst>
            <a:ext uri="{FF2B5EF4-FFF2-40B4-BE49-F238E27FC236}">
              <a16:creationId xmlns:a16="http://schemas.microsoft.com/office/drawing/2014/main" id="{00000000-0008-0000-0F00-0000B7020000}"/>
            </a:ext>
          </a:extLst>
        </xdr:cNvPr>
        <xdr:cNvSpPr/>
      </xdr:nvSpPr>
      <xdr:spPr>
        <a:xfrm>
          <a:off x="20383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105156</xdr:rowOff>
    </xdr:from>
    <xdr:to>
      <xdr:col>111</xdr:col>
      <xdr:colOff>177800</xdr:colOff>
      <xdr:row>62</xdr:row>
      <xdr:rowOff>109728</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flipV="1">
          <a:off x="20434300" y="10735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61214</xdr:rowOff>
    </xdr:from>
    <xdr:to>
      <xdr:col>102</xdr:col>
      <xdr:colOff>165100</xdr:colOff>
      <xdr:row>62</xdr:row>
      <xdr:rowOff>162814</xdr:rowOff>
    </xdr:to>
    <xdr:sp macro="" textlink="">
      <xdr:nvSpPr>
        <xdr:cNvPr id="697" name="楕円 696">
          <a:extLst>
            <a:ext uri="{FF2B5EF4-FFF2-40B4-BE49-F238E27FC236}">
              <a16:creationId xmlns:a16="http://schemas.microsoft.com/office/drawing/2014/main" id="{00000000-0008-0000-0F00-0000B9020000}"/>
            </a:ext>
          </a:extLst>
        </xdr:cNvPr>
        <xdr:cNvSpPr/>
      </xdr:nvSpPr>
      <xdr:spPr>
        <a:xfrm>
          <a:off x="194945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109728</xdr:rowOff>
    </xdr:from>
    <xdr:to>
      <xdr:col>107</xdr:col>
      <xdr:colOff>50800</xdr:colOff>
      <xdr:row>62</xdr:row>
      <xdr:rowOff>112014</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flipV="1">
          <a:off x="19545300" y="1073962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65786</xdr:rowOff>
    </xdr:from>
    <xdr:to>
      <xdr:col>98</xdr:col>
      <xdr:colOff>38100</xdr:colOff>
      <xdr:row>62</xdr:row>
      <xdr:rowOff>167386</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186055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112014</xdr:rowOff>
    </xdr:from>
    <xdr:to>
      <xdr:col>102</xdr:col>
      <xdr:colOff>114300</xdr:colOff>
      <xdr:row>62</xdr:row>
      <xdr:rowOff>116586</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flipV="1">
          <a:off x="18656300" y="1074191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701" name="n_1aveValue【保健センター・保健所】&#10;一人当たり面積">
          <a:extLst>
            <a:ext uri="{FF2B5EF4-FFF2-40B4-BE49-F238E27FC236}">
              <a16:creationId xmlns:a16="http://schemas.microsoft.com/office/drawing/2014/main" id="{00000000-0008-0000-0F00-0000BD020000}"/>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35323</xdr:rowOff>
    </xdr:from>
    <xdr:ext cx="469744" cy="259045"/>
    <xdr:sp macro="" textlink="">
      <xdr:nvSpPr>
        <xdr:cNvPr id="702" name="n_2aveValue【保健センター・保健所】&#10;一人当たり面積">
          <a:extLst>
            <a:ext uri="{FF2B5EF4-FFF2-40B4-BE49-F238E27FC236}">
              <a16:creationId xmlns:a16="http://schemas.microsoft.com/office/drawing/2014/main" id="{00000000-0008-0000-0F00-0000BE020000}"/>
            </a:ext>
          </a:extLst>
        </xdr:cNvPr>
        <xdr:cNvSpPr txBox="1"/>
      </xdr:nvSpPr>
      <xdr:spPr>
        <a:xfrm>
          <a:off x="20199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138193</xdr:rowOff>
    </xdr:from>
    <xdr:ext cx="469744" cy="259045"/>
    <xdr:sp macro="" textlink="">
      <xdr:nvSpPr>
        <xdr:cNvPr id="703" name="n_3aveValue【保健センター・保健所】&#10;一人当たり面積">
          <a:extLst>
            <a:ext uri="{FF2B5EF4-FFF2-40B4-BE49-F238E27FC236}">
              <a16:creationId xmlns:a16="http://schemas.microsoft.com/office/drawing/2014/main" id="{00000000-0008-0000-0F00-0000BF020000}"/>
            </a:ext>
          </a:extLst>
        </xdr:cNvPr>
        <xdr:cNvSpPr txBox="1"/>
      </xdr:nvSpPr>
      <xdr:spPr>
        <a:xfrm>
          <a:off x="19310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135907</xdr:rowOff>
    </xdr:from>
    <xdr:ext cx="469744" cy="259045"/>
    <xdr:sp macro="" textlink="">
      <xdr:nvSpPr>
        <xdr:cNvPr id="704" name="n_4aveValue【保健センター・保健所】&#10;一人当たり面積">
          <a:extLst>
            <a:ext uri="{FF2B5EF4-FFF2-40B4-BE49-F238E27FC236}">
              <a16:creationId xmlns:a16="http://schemas.microsoft.com/office/drawing/2014/main" id="{00000000-0008-0000-0F00-0000C0020000}"/>
            </a:ext>
          </a:extLst>
        </xdr:cNvPr>
        <xdr:cNvSpPr txBox="1"/>
      </xdr:nvSpPr>
      <xdr:spPr>
        <a:xfrm>
          <a:off x="18421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147083</xdr:rowOff>
    </xdr:from>
    <xdr:ext cx="469744" cy="259045"/>
    <xdr:sp macro="" textlink="">
      <xdr:nvSpPr>
        <xdr:cNvPr id="705" name="n_1mainValue【保健センター・保健所】&#10;一人当たり面積">
          <a:extLst>
            <a:ext uri="{FF2B5EF4-FFF2-40B4-BE49-F238E27FC236}">
              <a16:creationId xmlns:a16="http://schemas.microsoft.com/office/drawing/2014/main" id="{00000000-0008-0000-0F00-0000C1020000}"/>
            </a:ext>
          </a:extLst>
        </xdr:cNvPr>
        <xdr:cNvSpPr txBox="1"/>
      </xdr:nvSpPr>
      <xdr:spPr>
        <a:xfrm>
          <a:off x="210757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151655</xdr:rowOff>
    </xdr:from>
    <xdr:ext cx="469744" cy="259045"/>
    <xdr:sp macro="" textlink="">
      <xdr:nvSpPr>
        <xdr:cNvPr id="706" name="n_2mainValue【保健センター・保健所】&#10;一人当たり面積">
          <a:extLst>
            <a:ext uri="{FF2B5EF4-FFF2-40B4-BE49-F238E27FC236}">
              <a16:creationId xmlns:a16="http://schemas.microsoft.com/office/drawing/2014/main" id="{00000000-0008-0000-0F00-0000C2020000}"/>
            </a:ext>
          </a:extLst>
        </xdr:cNvPr>
        <xdr:cNvSpPr txBox="1"/>
      </xdr:nvSpPr>
      <xdr:spPr>
        <a:xfrm>
          <a:off x="20199427" y="107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153941</xdr:rowOff>
    </xdr:from>
    <xdr:ext cx="469744" cy="259045"/>
    <xdr:sp macro="" textlink="">
      <xdr:nvSpPr>
        <xdr:cNvPr id="707" name="n_3mainValue【保健センター・保健所】&#10;一人当たり面積">
          <a:extLst>
            <a:ext uri="{FF2B5EF4-FFF2-40B4-BE49-F238E27FC236}">
              <a16:creationId xmlns:a16="http://schemas.microsoft.com/office/drawing/2014/main" id="{00000000-0008-0000-0F00-0000C3020000}"/>
            </a:ext>
          </a:extLst>
        </xdr:cNvPr>
        <xdr:cNvSpPr txBox="1"/>
      </xdr:nvSpPr>
      <xdr:spPr>
        <a:xfrm>
          <a:off x="193104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158513</xdr:rowOff>
    </xdr:from>
    <xdr:ext cx="469744" cy="259045"/>
    <xdr:sp macro="" textlink="">
      <xdr:nvSpPr>
        <xdr:cNvPr id="708" name="n_4mainValue【保健センター・保健所】&#10;一人当たり面積">
          <a:extLst>
            <a:ext uri="{FF2B5EF4-FFF2-40B4-BE49-F238E27FC236}">
              <a16:creationId xmlns:a16="http://schemas.microsoft.com/office/drawing/2014/main" id="{00000000-0008-0000-0F00-0000C4020000}"/>
            </a:ext>
          </a:extLst>
        </xdr:cNvPr>
        <xdr:cNvSpPr txBox="1"/>
      </xdr:nvSpPr>
      <xdr:spPr>
        <a:xfrm>
          <a:off x="1842142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9" name="正方形/長方形 708">
          <a:extLst>
            <a:ext uri="{FF2B5EF4-FFF2-40B4-BE49-F238E27FC236}">
              <a16:creationId xmlns:a16="http://schemas.microsoft.com/office/drawing/2014/main" id="{00000000-0008-0000-0F00-0000C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0" name="正方形/長方形 709">
          <a:extLst>
            <a:ext uri="{FF2B5EF4-FFF2-40B4-BE49-F238E27FC236}">
              <a16:creationId xmlns:a16="http://schemas.microsoft.com/office/drawing/2014/main" id="{00000000-0008-0000-0F00-0000C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1" name="正方形/長方形 710">
          <a:extLst>
            <a:ext uri="{FF2B5EF4-FFF2-40B4-BE49-F238E27FC236}">
              <a16:creationId xmlns:a16="http://schemas.microsoft.com/office/drawing/2014/main" id="{00000000-0008-0000-0F00-0000C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2" name="正方形/長方形 711">
          <a:extLst>
            <a:ext uri="{FF2B5EF4-FFF2-40B4-BE49-F238E27FC236}">
              <a16:creationId xmlns:a16="http://schemas.microsoft.com/office/drawing/2014/main" id="{00000000-0008-0000-0F00-0000C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消防施設】&#10;有形固定資産減価償却率グラフ枠">
          <a:extLst>
            <a:ext uri="{FF2B5EF4-FFF2-40B4-BE49-F238E27FC236}">
              <a16:creationId xmlns:a16="http://schemas.microsoft.com/office/drawing/2014/main" id="{00000000-0008-0000-0F00-0000D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flipV="1">
          <a:off x="16318864" y="1346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5" name="【消防施設】&#10;有形固定資産減価償却率最小値テキスト">
          <a:extLst>
            <a:ext uri="{FF2B5EF4-FFF2-40B4-BE49-F238E27FC236}">
              <a16:creationId xmlns:a16="http://schemas.microsoft.com/office/drawing/2014/main" id="{00000000-0008-0000-0F00-0000DF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737" name="【消防施設】&#10;有形固定資産減価償却率最大値テキスト">
          <a:extLst>
            <a:ext uri="{FF2B5EF4-FFF2-40B4-BE49-F238E27FC236}">
              <a16:creationId xmlns:a16="http://schemas.microsoft.com/office/drawing/2014/main" id="{00000000-0008-0000-0F00-0000E1020000}"/>
            </a:ext>
          </a:extLst>
        </xdr:cNvPr>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131008</xdr:rowOff>
    </xdr:from>
    <xdr:ext cx="405111" cy="259045"/>
    <xdr:sp macro="" textlink="">
      <xdr:nvSpPr>
        <xdr:cNvPr id="739" name="【消防施設】&#10;有形固定資産減価償却率平均値テキスト">
          <a:extLst>
            <a:ext uri="{FF2B5EF4-FFF2-40B4-BE49-F238E27FC236}">
              <a16:creationId xmlns:a16="http://schemas.microsoft.com/office/drawing/2014/main" id="{00000000-0008-0000-0F00-0000E3020000}"/>
            </a:ext>
          </a:extLst>
        </xdr:cNvPr>
        <xdr:cNvSpPr txBox="1"/>
      </xdr:nvSpPr>
      <xdr:spPr>
        <a:xfrm>
          <a:off x="16357600" y="1401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740" name="フローチャート: 判断 739">
          <a:extLst>
            <a:ext uri="{FF2B5EF4-FFF2-40B4-BE49-F238E27FC236}">
              <a16:creationId xmlns:a16="http://schemas.microsoft.com/office/drawing/2014/main" id="{00000000-0008-0000-0F00-0000E4020000}"/>
            </a:ext>
          </a:extLst>
        </xdr:cNvPr>
        <xdr:cNvSpPr/>
      </xdr:nvSpPr>
      <xdr:spPr>
        <a:xfrm>
          <a:off x="16268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41" name="フローチャート: 判断 740">
          <a:extLst>
            <a:ext uri="{FF2B5EF4-FFF2-40B4-BE49-F238E27FC236}">
              <a16:creationId xmlns:a16="http://schemas.microsoft.com/office/drawing/2014/main" id="{00000000-0008-0000-0F00-0000E5020000}"/>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742" name="フローチャート: 判断 741">
          <a:extLst>
            <a:ext uri="{FF2B5EF4-FFF2-40B4-BE49-F238E27FC236}">
              <a16:creationId xmlns:a16="http://schemas.microsoft.com/office/drawing/2014/main" id="{00000000-0008-0000-0F00-0000E6020000}"/>
            </a:ext>
          </a:extLst>
        </xdr:cNvPr>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42818</xdr:rowOff>
    </xdr:from>
    <xdr:to>
      <xdr:col>72</xdr:col>
      <xdr:colOff>38100</xdr:colOff>
      <xdr:row>83</xdr:row>
      <xdr:rowOff>144418</xdr:rowOff>
    </xdr:to>
    <xdr:sp macro="" textlink="">
      <xdr:nvSpPr>
        <xdr:cNvPr id="743" name="フローチャート: 判断 742">
          <a:extLst>
            <a:ext uri="{FF2B5EF4-FFF2-40B4-BE49-F238E27FC236}">
              <a16:creationId xmlns:a16="http://schemas.microsoft.com/office/drawing/2014/main" id="{00000000-0008-0000-0F00-0000E7020000}"/>
            </a:ext>
          </a:extLst>
        </xdr:cNvPr>
        <xdr:cNvSpPr/>
      </xdr:nvSpPr>
      <xdr:spPr>
        <a:xfrm>
          <a:off x="13652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39551</xdr:rowOff>
    </xdr:from>
    <xdr:to>
      <xdr:col>67</xdr:col>
      <xdr:colOff>101600</xdr:colOff>
      <xdr:row>83</xdr:row>
      <xdr:rowOff>141151</xdr:rowOff>
    </xdr:to>
    <xdr:sp macro="" textlink="">
      <xdr:nvSpPr>
        <xdr:cNvPr id="744" name="フローチャート: 判断 743">
          <a:extLst>
            <a:ext uri="{FF2B5EF4-FFF2-40B4-BE49-F238E27FC236}">
              <a16:creationId xmlns:a16="http://schemas.microsoft.com/office/drawing/2014/main" id="{00000000-0008-0000-0F00-0000E8020000}"/>
            </a:ext>
          </a:extLst>
        </xdr:cNvPr>
        <xdr:cNvSpPr/>
      </xdr:nvSpPr>
      <xdr:spPr>
        <a:xfrm>
          <a:off x="127635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85271</xdr:rowOff>
    </xdr:from>
    <xdr:to>
      <xdr:col>85</xdr:col>
      <xdr:colOff>177800</xdr:colOff>
      <xdr:row>85</xdr:row>
      <xdr:rowOff>15421</xdr:rowOff>
    </xdr:to>
    <xdr:sp macro="" textlink="">
      <xdr:nvSpPr>
        <xdr:cNvPr id="750" name="楕円 749">
          <a:extLst>
            <a:ext uri="{FF2B5EF4-FFF2-40B4-BE49-F238E27FC236}">
              <a16:creationId xmlns:a16="http://schemas.microsoft.com/office/drawing/2014/main" id="{00000000-0008-0000-0F00-0000EE020000}"/>
            </a:ext>
          </a:extLst>
        </xdr:cNvPr>
        <xdr:cNvSpPr/>
      </xdr:nvSpPr>
      <xdr:spPr>
        <a:xfrm>
          <a:off x="162687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63698</xdr:rowOff>
    </xdr:from>
    <xdr:ext cx="405111" cy="259045"/>
    <xdr:sp macro="" textlink="">
      <xdr:nvSpPr>
        <xdr:cNvPr id="751" name="【消防施設】&#10;有形固定資産減価償却率該当値テキスト">
          <a:extLst>
            <a:ext uri="{FF2B5EF4-FFF2-40B4-BE49-F238E27FC236}">
              <a16:creationId xmlns:a16="http://schemas.microsoft.com/office/drawing/2014/main" id="{00000000-0008-0000-0F00-0000EF020000}"/>
            </a:ext>
          </a:extLst>
        </xdr:cNvPr>
        <xdr:cNvSpPr txBox="1"/>
      </xdr:nvSpPr>
      <xdr:spPr>
        <a:xfrm>
          <a:off x="16357600"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57513</xdr:rowOff>
    </xdr:from>
    <xdr:to>
      <xdr:col>81</xdr:col>
      <xdr:colOff>101600</xdr:colOff>
      <xdr:row>84</xdr:row>
      <xdr:rowOff>159113</xdr:rowOff>
    </xdr:to>
    <xdr:sp macro="" textlink="">
      <xdr:nvSpPr>
        <xdr:cNvPr id="752" name="楕円 751">
          <a:extLst>
            <a:ext uri="{FF2B5EF4-FFF2-40B4-BE49-F238E27FC236}">
              <a16:creationId xmlns:a16="http://schemas.microsoft.com/office/drawing/2014/main" id="{00000000-0008-0000-0F00-0000F0020000}"/>
            </a:ext>
          </a:extLst>
        </xdr:cNvPr>
        <xdr:cNvSpPr/>
      </xdr:nvSpPr>
      <xdr:spPr>
        <a:xfrm>
          <a:off x="154305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108313</xdr:rowOff>
    </xdr:from>
    <xdr:to>
      <xdr:col>85</xdr:col>
      <xdr:colOff>127000</xdr:colOff>
      <xdr:row>84</xdr:row>
      <xdr:rowOff>136071</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5481300" y="1451011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29755</xdr:rowOff>
    </xdr:from>
    <xdr:to>
      <xdr:col>76</xdr:col>
      <xdr:colOff>165100</xdr:colOff>
      <xdr:row>84</xdr:row>
      <xdr:rowOff>131355</xdr:rowOff>
    </xdr:to>
    <xdr:sp macro="" textlink="">
      <xdr:nvSpPr>
        <xdr:cNvPr id="754" name="楕円 753">
          <a:extLst>
            <a:ext uri="{FF2B5EF4-FFF2-40B4-BE49-F238E27FC236}">
              <a16:creationId xmlns:a16="http://schemas.microsoft.com/office/drawing/2014/main" id="{00000000-0008-0000-0F00-0000F2020000}"/>
            </a:ext>
          </a:extLst>
        </xdr:cNvPr>
        <xdr:cNvSpPr/>
      </xdr:nvSpPr>
      <xdr:spPr>
        <a:xfrm>
          <a:off x="14541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80555</xdr:rowOff>
    </xdr:from>
    <xdr:to>
      <xdr:col>81</xdr:col>
      <xdr:colOff>50800</xdr:colOff>
      <xdr:row>84</xdr:row>
      <xdr:rowOff>108313</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4592300" y="1448235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70576</xdr:rowOff>
    </xdr:from>
    <xdr:to>
      <xdr:col>72</xdr:col>
      <xdr:colOff>38100</xdr:colOff>
      <xdr:row>85</xdr:row>
      <xdr:rowOff>726</xdr:rowOff>
    </xdr:to>
    <xdr:sp macro="" textlink="">
      <xdr:nvSpPr>
        <xdr:cNvPr id="756" name="楕円 755">
          <a:extLst>
            <a:ext uri="{FF2B5EF4-FFF2-40B4-BE49-F238E27FC236}">
              <a16:creationId xmlns:a16="http://schemas.microsoft.com/office/drawing/2014/main" id="{00000000-0008-0000-0F00-0000F4020000}"/>
            </a:ext>
          </a:extLst>
        </xdr:cNvPr>
        <xdr:cNvSpPr/>
      </xdr:nvSpPr>
      <xdr:spPr>
        <a:xfrm>
          <a:off x="13652500" y="144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80555</xdr:rowOff>
    </xdr:from>
    <xdr:to>
      <xdr:col>76</xdr:col>
      <xdr:colOff>114300</xdr:colOff>
      <xdr:row>84</xdr:row>
      <xdr:rowOff>121376</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flipV="1">
          <a:off x="13703300" y="14482355"/>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29755</xdr:rowOff>
    </xdr:from>
    <xdr:to>
      <xdr:col>67</xdr:col>
      <xdr:colOff>101600</xdr:colOff>
      <xdr:row>84</xdr:row>
      <xdr:rowOff>131355</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2763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80555</xdr:rowOff>
    </xdr:from>
    <xdr:to>
      <xdr:col>71</xdr:col>
      <xdr:colOff>177800</xdr:colOff>
      <xdr:row>84</xdr:row>
      <xdr:rowOff>121376</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814300" y="14482355"/>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760" name="n_1aveValue【消防施設】&#10;有形固定資産減価償却率">
          <a:extLst>
            <a:ext uri="{FF2B5EF4-FFF2-40B4-BE49-F238E27FC236}">
              <a16:creationId xmlns:a16="http://schemas.microsoft.com/office/drawing/2014/main" id="{00000000-0008-0000-0F00-0000F8020000}"/>
            </a:ext>
          </a:extLst>
        </xdr:cNvPr>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74403</xdr:rowOff>
    </xdr:from>
    <xdr:ext cx="405111" cy="259045"/>
    <xdr:sp macro="" textlink="">
      <xdr:nvSpPr>
        <xdr:cNvPr id="761" name="n_2aveValue【消防施設】&#10;有形固定資産減価償却率">
          <a:extLst>
            <a:ext uri="{FF2B5EF4-FFF2-40B4-BE49-F238E27FC236}">
              <a16:creationId xmlns:a16="http://schemas.microsoft.com/office/drawing/2014/main" id="{00000000-0008-0000-0F00-0000F9020000}"/>
            </a:ext>
          </a:extLst>
        </xdr:cNvPr>
        <xdr:cNvSpPr txBox="1"/>
      </xdr:nvSpPr>
      <xdr:spPr>
        <a:xfrm>
          <a:off x="14389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160945</xdr:rowOff>
    </xdr:from>
    <xdr:ext cx="405111" cy="259045"/>
    <xdr:sp macro="" textlink="">
      <xdr:nvSpPr>
        <xdr:cNvPr id="762" name="n_3aveValue【消防施設】&#10;有形固定資産減価償却率">
          <a:extLst>
            <a:ext uri="{FF2B5EF4-FFF2-40B4-BE49-F238E27FC236}">
              <a16:creationId xmlns:a16="http://schemas.microsoft.com/office/drawing/2014/main" id="{00000000-0008-0000-0F00-0000FA020000}"/>
            </a:ext>
          </a:extLst>
        </xdr:cNvPr>
        <xdr:cNvSpPr txBox="1"/>
      </xdr:nvSpPr>
      <xdr:spPr>
        <a:xfrm>
          <a:off x="13500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157678</xdr:rowOff>
    </xdr:from>
    <xdr:ext cx="405111" cy="259045"/>
    <xdr:sp macro="" textlink="">
      <xdr:nvSpPr>
        <xdr:cNvPr id="763" name="n_4aveValue【消防施設】&#10;有形固定資産減価償却率">
          <a:extLst>
            <a:ext uri="{FF2B5EF4-FFF2-40B4-BE49-F238E27FC236}">
              <a16:creationId xmlns:a16="http://schemas.microsoft.com/office/drawing/2014/main" id="{00000000-0008-0000-0F00-0000FB020000}"/>
            </a:ext>
          </a:extLst>
        </xdr:cNvPr>
        <xdr:cNvSpPr txBox="1"/>
      </xdr:nvSpPr>
      <xdr:spPr>
        <a:xfrm>
          <a:off x="12611744" y="1404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150240</xdr:rowOff>
    </xdr:from>
    <xdr:ext cx="405111" cy="259045"/>
    <xdr:sp macro="" textlink="">
      <xdr:nvSpPr>
        <xdr:cNvPr id="764" name="n_1mainValue【消防施設】&#10;有形固定資産減価償却率">
          <a:extLst>
            <a:ext uri="{FF2B5EF4-FFF2-40B4-BE49-F238E27FC236}">
              <a16:creationId xmlns:a16="http://schemas.microsoft.com/office/drawing/2014/main" id="{00000000-0008-0000-0F00-0000FC020000}"/>
            </a:ext>
          </a:extLst>
        </xdr:cNvPr>
        <xdr:cNvSpPr txBox="1"/>
      </xdr:nvSpPr>
      <xdr:spPr>
        <a:xfrm>
          <a:off x="15266044"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122482</xdr:rowOff>
    </xdr:from>
    <xdr:ext cx="405111" cy="259045"/>
    <xdr:sp macro="" textlink="">
      <xdr:nvSpPr>
        <xdr:cNvPr id="765" name="n_2mainValue【消防施設】&#10;有形固定資産減価償却率">
          <a:extLst>
            <a:ext uri="{FF2B5EF4-FFF2-40B4-BE49-F238E27FC236}">
              <a16:creationId xmlns:a16="http://schemas.microsoft.com/office/drawing/2014/main" id="{00000000-0008-0000-0F00-0000FD020000}"/>
            </a:ext>
          </a:extLst>
        </xdr:cNvPr>
        <xdr:cNvSpPr txBox="1"/>
      </xdr:nvSpPr>
      <xdr:spPr>
        <a:xfrm>
          <a:off x="14389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163303</xdr:rowOff>
    </xdr:from>
    <xdr:ext cx="405111" cy="259045"/>
    <xdr:sp macro="" textlink="">
      <xdr:nvSpPr>
        <xdr:cNvPr id="766" name="n_3mainValue【消防施設】&#10;有形固定資産減価償却率">
          <a:extLst>
            <a:ext uri="{FF2B5EF4-FFF2-40B4-BE49-F238E27FC236}">
              <a16:creationId xmlns:a16="http://schemas.microsoft.com/office/drawing/2014/main" id="{00000000-0008-0000-0F00-0000FE020000}"/>
            </a:ext>
          </a:extLst>
        </xdr:cNvPr>
        <xdr:cNvSpPr txBox="1"/>
      </xdr:nvSpPr>
      <xdr:spPr>
        <a:xfrm>
          <a:off x="13500744" y="1456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122482</xdr:rowOff>
    </xdr:from>
    <xdr:ext cx="405111" cy="259045"/>
    <xdr:sp macro="" textlink="">
      <xdr:nvSpPr>
        <xdr:cNvPr id="767" name="n_4mainValue【消防施設】&#10;有形固定資産減価償却率">
          <a:extLst>
            <a:ext uri="{FF2B5EF4-FFF2-40B4-BE49-F238E27FC236}">
              <a16:creationId xmlns:a16="http://schemas.microsoft.com/office/drawing/2014/main" id="{00000000-0008-0000-0F00-0000FF020000}"/>
            </a:ext>
          </a:extLst>
        </xdr:cNvPr>
        <xdr:cNvSpPr txBox="1"/>
      </xdr:nvSpPr>
      <xdr:spPr>
        <a:xfrm>
          <a:off x="12611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8" name="正方形/長方形 767">
          <a:extLst>
            <a:ext uri="{FF2B5EF4-FFF2-40B4-BE49-F238E27FC236}">
              <a16:creationId xmlns:a16="http://schemas.microsoft.com/office/drawing/2014/main" id="{00000000-0008-0000-0F00-00000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9" name="正方形/長方形 768">
          <a:extLst>
            <a:ext uri="{FF2B5EF4-FFF2-40B4-BE49-F238E27FC236}">
              <a16:creationId xmlns:a16="http://schemas.microsoft.com/office/drawing/2014/main" id="{00000000-0008-0000-0F00-00000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0" name="正方形/長方形 769">
          <a:extLst>
            <a:ext uri="{FF2B5EF4-FFF2-40B4-BE49-F238E27FC236}">
              <a16:creationId xmlns:a16="http://schemas.microsoft.com/office/drawing/2014/main" id="{00000000-0008-0000-0F00-00000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1" name="正方形/長方形 770">
          <a:extLst>
            <a:ext uri="{FF2B5EF4-FFF2-40B4-BE49-F238E27FC236}">
              <a16:creationId xmlns:a16="http://schemas.microsoft.com/office/drawing/2014/main" id="{00000000-0008-0000-0F00-00000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a:extLst>
            <a:ext uri="{FF2B5EF4-FFF2-40B4-BE49-F238E27FC236}">
              <a16:creationId xmlns:a16="http://schemas.microsoft.com/office/drawing/2014/main" id="{00000000-0008-0000-0F00-00001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flipV="1">
          <a:off x="22160864" y="1344712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794" name="【消防施設】&#10;一人当たり面積最小値テキスト">
          <a:extLst>
            <a:ext uri="{FF2B5EF4-FFF2-40B4-BE49-F238E27FC236}">
              <a16:creationId xmlns:a16="http://schemas.microsoft.com/office/drawing/2014/main" id="{00000000-0008-0000-0F00-00001A030000}"/>
            </a:ext>
          </a:extLst>
        </xdr:cNvPr>
        <xdr:cNvSpPr txBox="1"/>
      </xdr:nvSpPr>
      <xdr:spPr>
        <a:xfrm>
          <a:off x="22199600"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22072600" y="1489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796" name="【消防施設】&#10;一人当たり面積最大値テキスト">
          <a:extLst>
            <a:ext uri="{FF2B5EF4-FFF2-40B4-BE49-F238E27FC236}">
              <a16:creationId xmlns:a16="http://schemas.microsoft.com/office/drawing/2014/main" id="{00000000-0008-0000-0F00-00001C030000}"/>
            </a:ext>
          </a:extLst>
        </xdr:cNvPr>
        <xdr:cNvSpPr txBox="1"/>
      </xdr:nvSpPr>
      <xdr:spPr>
        <a:xfrm>
          <a:off x="22199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22072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3101</xdr:rowOff>
    </xdr:from>
    <xdr:ext cx="469744" cy="259045"/>
    <xdr:sp macro="" textlink="">
      <xdr:nvSpPr>
        <xdr:cNvPr id="798" name="【消防施設】&#10;一人当たり面積平均値テキスト">
          <a:extLst>
            <a:ext uri="{FF2B5EF4-FFF2-40B4-BE49-F238E27FC236}">
              <a16:creationId xmlns:a16="http://schemas.microsoft.com/office/drawing/2014/main" id="{00000000-0008-0000-0F00-00001E030000}"/>
            </a:ext>
          </a:extLst>
        </xdr:cNvPr>
        <xdr:cNvSpPr txBox="1"/>
      </xdr:nvSpPr>
      <xdr:spPr>
        <a:xfrm>
          <a:off x="22199600" y="1440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799" name="フローチャート: 判断 798">
          <a:extLst>
            <a:ext uri="{FF2B5EF4-FFF2-40B4-BE49-F238E27FC236}">
              <a16:creationId xmlns:a16="http://schemas.microsoft.com/office/drawing/2014/main" id="{00000000-0008-0000-0F00-00001F030000}"/>
            </a:ext>
          </a:extLst>
        </xdr:cNvPr>
        <xdr:cNvSpPr/>
      </xdr:nvSpPr>
      <xdr:spPr>
        <a:xfrm>
          <a:off x="22110700" y="1455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800" name="フローチャート: 判断 799">
          <a:extLst>
            <a:ext uri="{FF2B5EF4-FFF2-40B4-BE49-F238E27FC236}">
              <a16:creationId xmlns:a16="http://schemas.microsoft.com/office/drawing/2014/main" id="{00000000-0008-0000-0F00-000020030000}"/>
            </a:ext>
          </a:extLst>
        </xdr:cNvPr>
        <xdr:cNvSpPr/>
      </xdr:nvSpPr>
      <xdr:spPr>
        <a:xfrm>
          <a:off x="21272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801" name="フローチャート: 判断 800">
          <a:extLst>
            <a:ext uri="{FF2B5EF4-FFF2-40B4-BE49-F238E27FC236}">
              <a16:creationId xmlns:a16="http://schemas.microsoft.com/office/drawing/2014/main" id="{00000000-0008-0000-0F00-000021030000}"/>
            </a:ext>
          </a:extLst>
        </xdr:cNvPr>
        <xdr:cNvSpPr/>
      </xdr:nvSpPr>
      <xdr:spPr>
        <a:xfrm>
          <a:off x="20383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50981</xdr:rowOff>
    </xdr:from>
    <xdr:to>
      <xdr:col>102</xdr:col>
      <xdr:colOff>165100</xdr:colOff>
      <xdr:row>85</xdr:row>
      <xdr:rowOff>152581</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19494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57513</xdr:rowOff>
    </xdr:from>
    <xdr:to>
      <xdr:col>98</xdr:col>
      <xdr:colOff>38100</xdr:colOff>
      <xdr:row>85</xdr:row>
      <xdr:rowOff>159113</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18605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167458</xdr:rowOff>
    </xdr:from>
    <xdr:to>
      <xdr:col>116</xdr:col>
      <xdr:colOff>114300</xdr:colOff>
      <xdr:row>86</xdr:row>
      <xdr:rowOff>97608</xdr:rowOff>
    </xdr:to>
    <xdr:sp macro="" textlink="">
      <xdr:nvSpPr>
        <xdr:cNvPr id="809" name="楕円 808">
          <a:extLst>
            <a:ext uri="{FF2B5EF4-FFF2-40B4-BE49-F238E27FC236}">
              <a16:creationId xmlns:a16="http://schemas.microsoft.com/office/drawing/2014/main" id="{00000000-0008-0000-0F00-000029030000}"/>
            </a:ext>
          </a:extLst>
        </xdr:cNvPr>
        <xdr:cNvSpPr/>
      </xdr:nvSpPr>
      <xdr:spPr>
        <a:xfrm>
          <a:off x="22110700" y="1474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82385</xdr:rowOff>
    </xdr:from>
    <xdr:ext cx="469744" cy="259045"/>
    <xdr:sp macro="" textlink="">
      <xdr:nvSpPr>
        <xdr:cNvPr id="810" name="【消防施設】&#10;一人当たり面積該当値テキスト">
          <a:extLst>
            <a:ext uri="{FF2B5EF4-FFF2-40B4-BE49-F238E27FC236}">
              <a16:creationId xmlns:a16="http://schemas.microsoft.com/office/drawing/2014/main" id="{00000000-0008-0000-0F00-00002A030000}"/>
            </a:ext>
          </a:extLst>
        </xdr:cNvPr>
        <xdr:cNvSpPr txBox="1"/>
      </xdr:nvSpPr>
      <xdr:spPr>
        <a:xfrm>
          <a:off x="22199600" y="1465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169636</xdr:rowOff>
    </xdr:from>
    <xdr:to>
      <xdr:col>112</xdr:col>
      <xdr:colOff>38100</xdr:colOff>
      <xdr:row>86</xdr:row>
      <xdr:rowOff>99786</xdr:rowOff>
    </xdr:to>
    <xdr:sp macro="" textlink="">
      <xdr:nvSpPr>
        <xdr:cNvPr id="811" name="楕円 810">
          <a:extLst>
            <a:ext uri="{FF2B5EF4-FFF2-40B4-BE49-F238E27FC236}">
              <a16:creationId xmlns:a16="http://schemas.microsoft.com/office/drawing/2014/main" id="{00000000-0008-0000-0F00-00002B030000}"/>
            </a:ext>
          </a:extLst>
        </xdr:cNvPr>
        <xdr:cNvSpPr/>
      </xdr:nvSpPr>
      <xdr:spPr>
        <a:xfrm>
          <a:off x="21272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46808</xdr:rowOff>
    </xdr:from>
    <xdr:to>
      <xdr:col>116</xdr:col>
      <xdr:colOff>63500</xdr:colOff>
      <xdr:row>86</xdr:row>
      <xdr:rowOff>48986</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flipV="1">
          <a:off x="21323300" y="14791508"/>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170724</xdr:rowOff>
    </xdr:from>
    <xdr:to>
      <xdr:col>107</xdr:col>
      <xdr:colOff>101600</xdr:colOff>
      <xdr:row>86</xdr:row>
      <xdr:rowOff>100874</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20383500" y="1474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48986</xdr:rowOff>
    </xdr:from>
    <xdr:to>
      <xdr:col>111</xdr:col>
      <xdr:colOff>177800</xdr:colOff>
      <xdr:row>86</xdr:row>
      <xdr:rowOff>50074</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flipV="1">
          <a:off x="20434300" y="1479368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15602</xdr:rowOff>
    </xdr:from>
    <xdr:to>
      <xdr:col>102</xdr:col>
      <xdr:colOff>165100</xdr:colOff>
      <xdr:row>86</xdr:row>
      <xdr:rowOff>117202</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19494500" y="1476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50074</xdr:rowOff>
    </xdr:from>
    <xdr:to>
      <xdr:col>107</xdr:col>
      <xdr:colOff>50800</xdr:colOff>
      <xdr:row>86</xdr:row>
      <xdr:rowOff>66402</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flipV="1">
          <a:off x="19545300" y="14794774"/>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17780</xdr:rowOff>
    </xdr:from>
    <xdr:to>
      <xdr:col>98</xdr:col>
      <xdr:colOff>38100</xdr:colOff>
      <xdr:row>86</xdr:row>
      <xdr:rowOff>119380</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18605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66402</xdr:rowOff>
    </xdr:from>
    <xdr:to>
      <xdr:col>102</xdr:col>
      <xdr:colOff>114300</xdr:colOff>
      <xdr:row>86</xdr:row>
      <xdr:rowOff>68580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flipV="1">
          <a:off x="18656300" y="14811102"/>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110326</xdr:rowOff>
    </xdr:from>
    <xdr:ext cx="469744" cy="259045"/>
    <xdr:sp macro="" textlink="">
      <xdr:nvSpPr>
        <xdr:cNvPr id="819" name="n_1aveValue【消防施設】&#10;一人当たり面積">
          <a:extLst>
            <a:ext uri="{FF2B5EF4-FFF2-40B4-BE49-F238E27FC236}">
              <a16:creationId xmlns:a16="http://schemas.microsoft.com/office/drawing/2014/main" id="{00000000-0008-0000-0F00-000033030000}"/>
            </a:ext>
          </a:extLst>
        </xdr:cNvPr>
        <xdr:cNvSpPr txBox="1"/>
      </xdr:nvSpPr>
      <xdr:spPr>
        <a:xfrm>
          <a:off x="210757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163665</xdr:rowOff>
    </xdr:from>
    <xdr:ext cx="469744" cy="259045"/>
    <xdr:sp macro="" textlink="">
      <xdr:nvSpPr>
        <xdr:cNvPr id="820" name="n_2aveValue【消防施設】&#10;一人当たり面積">
          <a:extLst>
            <a:ext uri="{FF2B5EF4-FFF2-40B4-BE49-F238E27FC236}">
              <a16:creationId xmlns:a16="http://schemas.microsoft.com/office/drawing/2014/main" id="{00000000-0008-0000-0F00-000034030000}"/>
            </a:ext>
          </a:extLst>
        </xdr:cNvPr>
        <xdr:cNvSpPr txBox="1"/>
      </xdr:nvSpPr>
      <xdr:spPr>
        <a:xfrm>
          <a:off x="20199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169108</xdr:rowOff>
    </xdr:from>
    <xdr:ext cx="469744" cy="259045"/>
    <xdr:sp macro="" textlink="">
      <xdr:nvSpPr>
        <xdr:cNvPr id="821" name="n_3aveValue【消防施設】&#10;一人当たり面積">
          <a:extLst>
            <a:ext uri="{FF2B5EF4-FFF2-40B4-BE49-F238E27FC236}">
              <a16:creationId xmlns:a16="http://schemas.microsoft.com/office/drawing/2014/main" id="{00000000-0008-0000-0F00-000035030000}"/>
            </a:ext>
          </a:extLst>
        </xdr:cNvPr>
        <xdr:cNvSpPr txBox="1"/>
      </xdr:nvSpPr>
      <xdr:spPr>
        <a:xfrm>
          <a:off x="19310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4190</xdr:rowOff>
    </xdr:from>
    <xdr:ext cx="469744" cy="259045"/>
    <xdr:sp macro="" textlink="">
      <xdr:nvSpPr>
        <xdr:cNvPr id="822" name="n_4aveValue【消防施設】&#10;一人当たり面積">
          <a:extLst>
            <a:ext uri="{FF2B5EF4-FFF2-40B4-BE49-F238E27FC236}">
              <a16:creationId xmlns:a16="http://schemas.microsoft.com/office/drawing/2014/main" id="{00000000-0008-0000-0F00-000036030000}"/>
            </a:ext>
          </a:extLst>
        </xdr:cNvPr>
        <xdr:cNvSpPr txBox="1"/>
      </xdr:nvSpPr>
      <xdr:spPr>
        <a:xfrm>
          <a:off x="184214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90913</xdr:rowOff>
    </xdr:from>
    <xdr:ext cx="469744" cy="259045"/>
    <xdr:sp macro="" textlink="">
      <xdr:nvSpPr>
        <xdr:cNvPr id="823" name="n_1mainValue【消防施設】&#10;一人当たり面積">
          <a:extLst>
            <a:ext uri="{FF2B5EF4-FFF2-40B4-BE49-F238E27FC236}">
              <a16:creationId xmlns:a16="http://schemas.microsoft.com/office/drawing/2014/main" id="{00000000-0008-0000-0F00-000037030000}"/>
            </a:ext>
          </a:extLst>
        </xdr:cNvPr>
        <xdr:cNvSpPr txBox="1"/>
      </xdr:nvSpPr>
      <xdr:spPr>
        <a:xfrm>
          <a:off x="210757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92001</xdr:rowOff>
    </xdr:from>
    <xdr:ext cx="469744" cy="259045"/>
    <xdr:sp macro="" textlink="">
      <xdr:nvSpPr>
        <xdr:cNvPr id="824" name="n_2mainValue【消防施設】&#10;一人当たり面積">
          <a:extLst>
            <a:ext uri="{FF2B5EF4-FFF2-40B4-BE49-F238E27FC236}">
              <a16:creationId xmlns:a16="http://schemas.microsoft.com/office/drawing/2014/main" id="{00000000-0008-0000-0F00-000038030000}"/>
            </a:ext>
          </a:extLst>
        </xdr:cNvPr>
        <xdr:cNvSpPr txBox="1"/>
      </xdr:nvSpPr>
      <xdr:spPr>
        <a:xfrm>
          <a:off x="20199427" y="1483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108329</xdr:rowOff>
    </xdr:from>
    <xdr:ext cx="469744" cy="259045"/>
    <xdr:sp macro="" textlink="">
      <xdr:nvSpPr>
        <xdr:cNvPr id="825" name="n_3mainValue【消防施設】&#10;一人当たり面積">
          <a:extLst>
            <a:ext uri="{FF2B5EF4-FFF2-40B4-BE49-F238E27FC236}">
              <a16:creationId xmlns:a16="http://schemas.microsoft.com/office/drawing/2014/main" id="{00000000-0008-0000-0F00-000039030000}"/>
            </a:ext>
          </a:extLst>
        </xdr:cNvPr>
        <xdr:cNvSpPr txBox="1"/>
      </xdr:nvSpPr>
      <xdr:spPr>
        <a:xfrm>
          <a:off x="19310427" y="1485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110507</xdr:rowOff>
    </xdr:from>
    <xdr:ext cx="469744" cy="259045"/>
    <xdr:sp macro="" textlink="">
      <xdr:nvSpPr>
        <xdr:cNvPr id="826" name="n_4mainValue【消防施設】&#10;一人当たり面積">
          <a:extLst>
            <a:ext uri="{FF2B5EF4-FFF2-40B4-BE49-F238E27FC236}">
              <a16:creationId xmlns:a16="http://schemas.microsoft.com/office/drawing/2014/main" id="{00000000-0008-0000-0F00-00003A030000}"/>
            </a:ext>
          </a:extLst>
        </xdr:cNvPr>
        <xdr:cNvSpPr txBox="1"/>
      </xdr:nvSpPr>
      <xdr:spPr>
        <a:xfrm>
          <a:off x="18421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00000000-0008-0000-0F00-00003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00000000-0008-0000-0F00-00003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00000000-0008-0000-0F00-00003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a:extLst>
            <a:ext uri="{FF2B5EF4-FFF2-40B4-BE49-F238E27FC236}">
              <a16:creationId xmlns:a16="http://schemas.microsoft.com/office/drawing/2014/main" id="{00000000-0008-0000-0F00-000053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3" name="【庁舎】&#10;有形固定資産減価償却率最小値テキスト">
          <a:extLst>
            <a:ext uri="{FF2B5EF4-FFF2-40B4-BE49-F238E27FC236}">
              <a16:creationId xmlns:a16="http://schemas.microsoft.com/office/drawing/2014/main" id="{00000000-0008-0000-0F00-000055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55" name="【庁舎】&#10;有形固定資産減価償却率最大値テキスト">
          <a:extLst>
            <a:ext uri="{FF2B5EF4-FFF2-40B4-BE49-F238E27FC236}">
              <a16:creationId xmlns:a16="http://schemas.microsoft.com/office/drawing/2014/main" id="{00000000-0008-0000-0F00-00005703000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857" name="【庁舎】&#10;有形固定資産減価償却率平均値テキスト">
          <a:extLst>
            <a:ext uri="{FF2B5EF4-FFF2-40B4-BE49-F238E27FC236}">
              <a16:creationId xmlns:a16="http://schemas.microsoft.com/office/drawing/2014/main" id="{00000000-0008-0000-0F00-000059030000}"/>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858" name="フローチャート: 判断 857">
          <a:extLst>
            <a:ext uri="{FF2B5EF4-FFF2-40B4-BE49-F238E27FC236}">
              <a16:creationId xmlns:a16="http://schemas.microsoft.com/office/drawing/2014/main" id="{00000000-0008-0000-0F00-00005A030000}"/>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59" name="フローチャート: 判断 858">
          <a:extLst>
            <a:ext uri="{FF2B5EF4-FFF2-40B4-BE49-F238E27FC236}">
              <a16:creationId xmlns:a16="http://schemas.microsoft.com/office/drawing/2014/main" id="{00000000-0008-0000-0F00-00005B030000}"/>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60" name="フローチャート: 判断 859">
          <a:extLst>
            <a:ext uri="{FF2B5EF4-FFF2-40B4-BE49-F238E27FC236}">
              <a16:creationId xmlns:a16="http://schemas.microsoft.com/office/drawing/2014/main" id="{00000000-0008-0000-0F00-00005C030000}"/>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3652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2763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56424</xdr:rowOff>
    </xdr:from>
    <xdr:to>
      <xdr:col>85</xdr:col>
      <xdr:colOff>177800</xdr:colOff>
      <xdr:row>108</xdr:row>
      <xdr:rowOff>158024</xdr:rowOff>
    </xdr:to>
    <xdr:sp macro="" textlink="">
      <xdr:nvSpPr>
        <xdr:cNvPr id="868" name="楕円 867">
          <a:extLst>
            <a:ext uri="{FF2B5EF4-FFF2-40B4-BE49-F238E27FC236}">
              <a16:creationId xmlns:a16="http://schemas.microsoft.com/office/drawing/2014/main" id="{00000000-0008-0000-0F00-000064030000}"/>
            </a:ext>
          </a:extLst>
        </xdr:cNvPr>
        <xdr:cNvSpPr/>
      </xdr:nvSpPr>
      <xdr:spPr>
        <a:xfrm>
          <a:off x="162687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142801</xdr:rowOff>
    </xdr:from>
    <xdr:ext cx="405111" cy="259045"/>
    <xdr:sp macro="" textlink="">
      <xdr:nvSpPr>
        <xdr:cNvPr id="869" name="【庁舎】&#10;有形固定資産減価償却率該当値テキスト">
          <a:extLst>
            <a:ext uri="{FF2B5EF4-FFF2-40B4-BE49-F238E27FC236}">
              <a16:creationId xmlns:a16="http://schemas.microsoft.com/office/drawing/2014/main" id="{00000000-0008-0000-0F00-000065030000}"/>
            </a:ext>
          </a:extLst>
        </xdr:cNvPr>
        <xdr:cNvSpPr txBox="1"/>
      </xdr:nvSpPr>
      <xdr:spPr>
        <a:xfrm>
          <a:off x="16357600" y="18487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43362</xdr:rowOff>
    </xdr:from>
    <xdr:to>
      <xdr:col>81</xdr:col>
      <xdr:colOff>101600</xdr:colOff>
      <xdr:row>108</xdr:row>
      <xdr:rowOff>144962</xdr:rowOff>
    </xdr:to>
    <xdr:sp macro="" textlink="">
      <xdr:nvSpPr>
        <xdr:cNvPr id="870" name="楕円 869">
          <a:extLst>
            <a:ext uri="{FF2B5EF4-FFF2-40B4-BE49-F238E27FC236}">
              <a16:creationId xmlns:a16="http://schemas.microsoft.com/office/drawing/2014/main" id="{00000000-0008-0000-0F00-000066030000}"/>
            </a:ext>
          </a:extLst>
        </xdr:cNvPr>
        <xdr:cNvSpPr/>
      </xdr:nvSpPr>
      <xdr:spPr>
        <a:xfrm>
          <a:off x="154305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94162</xdr:rowOff>
    </xdr:from>
    <xdr:to>
      <xdr:col>85</xdr:col>
      <xdr:colOff>127000</xdr:colOff>
      <xdr:row>108</xdr:row>
      <xdr:rowOff>107224</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a:off x="15481300" y="1861076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28666</xdr:rowOff>
    </xdr:from>
    <xdr:to>
      <xdr:col>76</xdr:col>
      <xdr:colOff>165100</xdr:colOff>
      <xdr:row>108</xdr:row>
      <xdr:rowOff>130266</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4541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79466</xdr:rowOff>
    </xdr:from>
    <xdr:to>
      <xdr:col>81</xdr:col>
      <xdr:colOff>50800</xdr:colOff>
      <xdr:row>108</xdr:row>
      <xdr:rowOff>94162</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14592300" y="1859606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40095</xdr:rowOff>
    </xdr:from>
    <xdr:to>
      <xdr:col>72</xdr:col>
      <xdr:colOff>38100</xdr:colOff>
      <xdr:row>108</xdr:row>
      <xdr:rowOff>141695</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3652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79466</xdr:rowOff>
    </xdr:from>
    <xdr:to>
      <xdr:col>76</xdr:col>
      <xdr:colOff>114300</xdr:colOff>
      <xdr:row>108</xdr:row>
      <xdr:rowOff>90895</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flipV="1">
          <a:off x="13703300" y="1859606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20501</xdr:rowOff>
    </xdr:from>
    <xdr:to>
      <xdr:col>67</xdr:col>
      <xdr:colOff>101600</xdr:colOff>
      <xdr:row>108</xdr:row>
      <xdr:rowOff>122101</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2763500" y="185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71301</xdr:rowOff>
    </xdr:from>
    <xdr:to>
      <xdr:col>71</xdr:col>
      <xdr:colOff>177800</xdr:colOff>
      <xdr:row>108</xdr:row>
      <xdr:rowOff>90895</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2814300" y="1858790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878" name="n_1aveValue【庁舎】&#10;有形固定資産減価償却率">
          <a:extLst>
            <a:ext uri="{FF2B5EF4-FFF2-40B4-BE49-F238E27FC236}">
              <a16:creationId xmlns:a16="http://schemas.microsoft.com/office/drawing/2014/main" id="{00000000-0008-0000-0F00-00006E030000}"/>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79" name="n_2aveValue【庁舎】&#10;有形固定資産減価償却率">
          <a:extLst>
            <a:ext uri="{FF2B5EF4-FFF2-40B4-BE49-F238E27FC236}">
              <a16:creationId xmlns:a16="http://schemas.microsoft.com/office/drawing/2014/main" id="{00000000-0008-0000-0F00-00006F030000}"/>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114135</xdr:rowOff>
    </xdr:from>
    <xdr:ext cx="405111" cy="259045"/>
    <xdr:sp macro="" textlink="">
      <xdr:nvSpPr>
        <xdr:cNvPr id="880" name="n_3aveValue【庁舎】&#10;有形固定資産減価償却率">
          <a:extLst>
            <a:ext uri="{FF2B5EF4-FFF2-40B4-BE49-F238E27FC236}">
              <a16:creationId xmlns:a16="http://schemas.microsoft.com/office/drawing/2014/main" id="{00000000-0008-0000-0F00-000070030000}"/>
            </a:ext>
          </a:extLst>
        </xdr:cNvPr>
        <xdr:cNvSpPr txBox="1"/>
      </xdr:nvSpPr>
      <xdr:spPr>
        <a:xfrm>
          <a:off x="13500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88009</xdr:rowOff>
    </xdr:from>
    <xdr:ext cx="405111" cy="259045"/>
    <xdr:sp macro="" textlink="">
      <xdr:nvSpPr>
        <xdr:cNvPr id="881" name="n_4aveValue【庁舎】&#10;有形固定資産減価償却率">
          <a:extLst>
            <a:ext uri="{FF2B5EF4-FFF2-40B4-BE49-F238E27FC236}">
              <a16:creationId xmlns:a16="http://schemas.microsoft.com/office/drawing/2014/main" id="{00000000-0008-0000-0F00-000071030000}"/>
            </a:ext>
          </a:extLst>
        </xdr:cNvPr>
        <xdr:cNvSpPr txBox="1"/>
      </xdr:nvSpPr>
      <xdr:spPr>
        <a:xfrm>
          <a:off x="12611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136089</xdr:rowOff>
    </xdr:from>
    <xdr:ext cx="405111" cy="259045"/>
    <xdr:sp macro="" textlink="">
      <xdr:nvSpPr>
        <xdr:cNvPr id="882" name="n_1mainValue【庁舎】&#10;有形固定資産減価償却率">
          <a:extLst>
            <a:ext uri="{FF2B5EF4-FFF2-40B4-BE49-F238E27FC236}">
              <a16:creationId xmlns:a16="http://schemas.microsoft.com/office/drawing/2014/main" id="{00000000-0008-0000-0F00-000072030000}"/>
            </a:ext>
          </a:extLst>
        </xdr:cNvPr>
        <xdr:cNvSpPr txBox="1"/>
      </xdr:nvSpPr>
      <xdr:spPr>
        <a:xfrm>
          <a:off x="15266044" y="1865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121393</xdr:rowOff>
    </xdr:from>
    <xdr:ext cx="405111" cy="259045"/>
    <xdr:sp macro="" textlink="">
      <xdr:nvSpPr>
        <xdr:cNvPr id="883" name="n_2mainValue【庁舎】&#10;有形固定資産減価償却率">
          <a:extLst>
            <a:ext uri="{FF2B5EF4-FFF2-40B4-BE49-F238E27FC236}">
              <a16:creationId xmlns:a16="http://schemas.microsoft.com/office/drawing/2014/main" id="{00000000-0008-0000-0F00-000073030000}"/>
            </a:ext>
          </a:extLst>
        </xdr:cNvPr>
        <xdr:cNvSpPr txBox="1"/>
      </xdr:nvSpPr>
      <xdr:spPr>
        <a:xfrm>
          <a:off x="143897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132822</xdr:rowOff>
    </xdr:from>
    <xdr:ext cx="405111" cy="259045"/>
    <xdr:sp macro="" textlink="">
      <xdr:nvSpPr>
        <xdr:cNvPr id="884" name="n_3mainValue【庁舎】&#10;有形固定資産減価償却率">
          <a:extLst>
            <a:ext uri="{FF2B5EF4-FFF2-40B4-BE49-F238E27FC236}">
              <a16:creationId xmlns:a16="http://schemas.microsoft.com/office/drawing/2014/main" id="{00000000-0008-0000-0F00-000074030000}"/>
            </a:ext>
          </a:extLst>
        </xdr:cNvPr>
        <xdr:cNvSpPr txBox="1"/>
      </xdr:nvSpPr>
      <xdr:spPr>
        <a:xfrm>
          <a:off x="13500744" y="1864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113228</xdr:rowOff>
    </xdr:from>
    <xdr:ext cx="405111" cy="259045"/>
    <xdr:sp macro="" textlink="">
      <xdr:nvSpPr>
        <xdr:cNvPr id="885" name="n_4mainValue【庁舎】&#10;有形固定資産減価償却率">
          <a:extLst>
            <a:ext uri="{FF2B5EF4-FFF2-40B4-BE49-F238E27FC236}">
              <a16:creationId xmlns:a16="http://schemas.microsoft.com/office/drawing/2014/main" id="{00000000-0008-0000-0F00-000075030000}"/>
            </a:ext>
          </a:extLst>
        </xdr:cNvPr>
        <xdr:cNvSpPr txBox="1"/>
      </xdr:nvSpPr>
      <xdr:spPr>
        <a:xfrm>
          <a:off x="12611744" y="1862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a:extLst>
            <a:ext uri="{FF2B5EF4-FFF2-40B4-BE49-F238E27FC236}">
              <a16:creationId xmlns:a16="http://schemas.microsoft.com/office/drawing/2014/main" id="{00000000-0008-0000-0F00-00007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a:extLst>
            <a:ext uri="{FF2B5EF4-FFF2-40B4-BE49-F238E27FC236}">
              <a16:creationId xmlns:a16="http://schemas.microsoft.com/office/drawing/2014/main" id="{00000000-0008-0000-0F00-00007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a:extLst>
            <a:ext uri="{FF2B5EF4-FFF2-40B4-BE49-F238E27FC236}">
              <a16:creationId xmlns:a16="http://schemas.microsoft.com/office/drawing/2014/main" id="{00000000-0008-0000-0F00-00007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a:extLst>
            <a:ext uri="{FF2B5EF4-FFF2-40B4-BE49-F238E27FC236}">
              <a16:creationId xmlns:a16="http://schemas.microsoft.com/office/drawing/2014/main" id="{00000000-0008-0000-0F00-00007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6" name="直線コネクタ 895">
          <a:extLst>
            <a:ext uri="{FF2B5EF4-FFF2-40B4-BE49-F238E27FC236}">
              <a16:creationId xmlns:a16="http://schemas.microsoft.com/office/drawing/2014/main" id="{00000000-0008-0000-0F00-000080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a:extLst>
            <a:ext uri="{FF2B5EF4-FFF2-40B4-BE49-F238E27FC236}">
              <a16:creationId xmlns:a16="http://schemas.microsoft.com/office/drawing/2014/main" id="{00000000-0008-0000-0F00-00008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flipV="1">
          <a:off x="22160864" y="17362932"/>
          <a:ext cx="0" cy="11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908" name="【庁舎】&#10;一人当たり面積最小値テキスト">
          <a:extLst>
            <a:ext uri="{FF2B5EF4-FFF2-40B4-BE49-F238E27FC236}">
              <a16:creationId xmlns:a16="http://schemas.microsoft.com/office/drawing/2014/main" id="{00000000-0008-0000-0F00-00008C030000}"/>
            </a:ext>
          </a:extLst>
        </xdr:cNvPr>
        <xdr:cNvSpPr txBox="1"/>
      </xdr:nvSpPr>
      <xdr:spPr>
        <a:xfrm>
          <a:off x="22199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22072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910" name="【庁舎】&#10;一人当たり面積最大値テキスト">
          <a:extLst>
            <a:ext uri="{FF2B5EF4-FFF2-40B4-BE49-F238E27FC236}">
              <a16:creationId xmlns:a16="http://schemas.microsoft.com/office/drawing/2014/main" id="{00000000-0008-0000-0F00-00008E030000}"/>
            </a:ext>
          </a:extLst>
        </xdr:cNvPr>
        <xdr:cNvSpPr txBox="1"/>
      </xdr:nvSpPr>
      <xdr:spPr>
        <a:xfrm>
          <a:off x="221996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22072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63822</xdr:rowOff>
    </xdr:from>
    <xdr:ext cx="469744" cy="259045"/>
    <xdr:sp macro="" textlink="">
      <xdr:nvSpPr>
        <xdr:cNvPr id="912" name="【庁舎】&#10;一人当たり面積平均値テキスト">
          <a:extLst>
            <a:ext uri="{FF2B5EF4-FFF2-40B4-BE49-F238E27FC236}">
              <a16:creationId xmlns:a16="http://schemas.microsoft.com/office/drawing/2014/main" id="{00000000-0008-0000-0F00-000090030000}"/>
            </a:ext>
          </a:extLst>
        </xdr:cNvPr>
        <xdr:cNvSpPr txBox="1"/>
      </xdr:nvSpPr>
      <xdr:spPr>
        <a:xfrm>
          <a:off x="22199600" y="180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913" name="フローチャート: 判断 912">
          <a:extLst>
            <a:ext uri="{FF2B5EF4-FFF2-40B4-BE49-F238E27FC236}">
              <a16:creationId xmlns:a16="http://schemas.microsoft.com/office/drawing/2014/main" id="{00000000-0008-0000-0F00-000091030000}"/>
            </a:ext>
          </a:extLst>
        </xdr:cNvPr>
        <xdr:cNvSpPr/>
      </xdr:nvSpPr>
      <xdr:spPr>
        <a:xfrm>
          <a:off x="22110700" y="182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914" name="フローチャート: 判断 913">
          <a:extLst>
            <a:ext uri="{FF2B5EF4-FFF2-40B4-BE49-F238E27FC236}">
              <a16:creationId xmlns:a16="http://schemas.microsoft.com/office/drawing/2014/main" id="{00000000-0008-0000-0F00-000092030000}"/>
            </a:ext>
          </a:extLst>
        </xdr:cNvPr>
        <xdr:cNvSpPr/>
      </xdr:nvSpPr>
      <xdr:spPr>
        <a:xfrm>
          <a:off x="21272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915" name="フローチャート: 判断 914">
          <a:extLst>
            <a:ext uri="{FF2B5EF4-FFF2-40B4-BE49-F238E27FC236}">
              <a16:creationId xmlns:a16="http://schemas.microsoft.com/office/drawing/2014/main" id="{00000000-0008-0000-0F00-000093030000}"/>
            </a:ext>
          </a:extLst>
        </xdr:cNvPr>
        <xdr:cNvSpPr/>
      </xdr:nvSpPr>
      <xdr:spPr>
        <a:xfrm>
          <a:off x="20383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48718</xdr:rowOff>
    </xdr:from>
    <xdr:to>
      <xdr:col>102</xdr:col>
      <xdr:colOff>165100</xdr:colOff>
      <xdr:row>106</xdr:row>
      <xdr:rowOff>150318</xdr:rowOff>
    </xdr:to>
    <xdr:sp macro="" textlink="">
      <xdr:nvSpPr>
        <xdr:cNvPr id="916" name="フローチャート: 判断 915">
          <a:extLst>
            <a:ext uri="{FF2B5EF4-FFF2-40B4-BE49-F238E27FC236}">
              <a16:creationId xmlns:a16="http://schemas.microsoft.com/office/drawing/2014/main" id="{00000000-0008-0000-0F00-000094030000}"/>
            </a:ext>
          </a:extLst>
        </xdr:cNvPr>
        <xdr:cNvSpPr/>
      </xdr:nvSpPr>
      <xdr:spPr>
        <a:xfrm>
          <a:off x="19494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44602</xdr:rowOff>
    </xdr:from>
    <xdr:to>
      <xdr:col>98</xdr:col>
      <xdr:colOff>38100</xdr:colOff>
      <xdr:row>106</xdr:row>
      <xdr:rowOff>146202</xdr:rowOff>
    </xdr:to>
    <xdr:sp macro="" textlink="">
      <xdr:nvSpPr>
        <xdr:cNvPr id="917" name="フローチャート: 判断 916">
          <a:extLst>
            <a:ext uri="{FF2B5EF4-FFF2-40B4-BE49-F238E27FC236}">
              <a16:creationId xmlns:a16="http://schemas.microsoft.com/office/drawing/2014/main" id="{00000000-0008-0000-0F00-000095030000}"/>
            </a:ext>
          </a:extLst>
        </xdr:cNvPr>
        <xdr:cNvSpPr/>
      </xdr:nvSpPr>
      <xdr:spPr>
        <a:xfrm>
          <a:off x="18605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147016</xdr:rowOff>
    </xdr:from>
    <xdr:to>
      <xdr:col>116</xdr:col>
      <xdr:colOff>114300</xdr:colOff>
      <xdr:row>107</xdr:row>
      <xdr:rowOff>77166</xdr:rowOff>
    </xdr:to>
    <xdr:sp macro="" textlink="">
      <xdr:nvSpPr>
        <xdr:cNvPr id="923" name="楕円 922">
          <a:extLst>
            <a:ext uri="{FF2B5EF4-FFF2-40B4-BE49-F238E27FC236}">
              <a16:creationId xmlns:a16="http://schemas.microsoft.com/office/drawing/2014/main" id="{00000000-0008-0000-0F00-00009B030000}"/>
            </a:ext>
          </a:extLst>
        </xdr:cNvPr>
        <xdr:cNvSpPr/>
      </xdr:nvSpPr>
      <xdr:spPr>
        <a:xfrm>
          <a:off x="22110700" y="1832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61943</xdr:rowOff>
    </xdr:from>
    <xdr:ext cx="469744" cy="259045"/>
    <xdr:sp macro="" textlink="">
      <xdr:nvSpPr>
        <xdr:cNvPr id="924" name="【庁舎】&#10;一人当たり面積該当値テキスト">
          <a:extLst>
            <a:ext uri="{FF2B5EF4-FFF2-40B4-BE49-F238E27FC236}">
              <a16:creationId xmlns:a16="http://schemas.microsoft.com/office/drawing/2014/main" id="{00000000-0008-0000-0F00-00009C030000}"/>
            </a:ext>
          </a:extLst>
        </xdr:cNvPr>
        <xdr:cNvSpPr txBox="1"/>
      </xdr:nvSpPr>
      <xdr:spPr>
        <a:xfrm>
          <a:off x="22199600" y="1823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150673</xdr:rowOff>
    </xdr:from>
    <xdr:to>
      <xdr:col>112</xdr:col>
      <xdr:colOff>38100</xdr:colOff>
      <xdr:row>107</xdr:row>
      <xdr:rowOff>80823</xdr:rowOff>
    </xdr:to>
    <xdr:sp macro="" textlink="">
      <xdr:nvSpPr>
        <xdr:cNvPr id="925" name="楕円 924">
          <a:extLst>
            <a:ext uri="{FF2B5EF4-FFF2-40B4-BE49-F238E27FC236}">
              <a16:creationId xmlns:a16="http://schemas.microsoft.com/office/drawing/2014/main" id="{00000000-0008-0000-0F00-00009D030000}"/>
            </a:ext>
          </a:extLst>
        </xdr:cNvPr>
        <xdr:cNvSpPr/>
      </xdr:nvSpPr>
      <xdr:spPr>
        <a:xfrm>
          <a:off x="21272500" y="1832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26366</xdr:rowOff>
    </xdr:from>
    <xdr:to>
      <xdr:col>116</xdr:col>
      <xdr:colOff>63500</xdr:colOff>
      <xdr:row>107</xdr:row>
      <xdr:rowOff>30023</xdr:rowOff>
    </xdr:to>
    <xdr:cxnSp macro="">
      <xdr:nvCxnSpPr>
        <xdr:cNvPr id="926" name="直線コネクタ 925">
          <a:extLst>
            <a:ext uri="{FF2B5EF4-FFF2-40B4-BE49-F238E27FC236}">
              <a16:creationId xmlns:a16="http://schemas.microsoft.com/office/drawing/2014/main" id="{00000000-0008-0000-0F00-00009E030000}"/>
            </a:ext>
          </a:extLst>
        </xdr:cNvPr>
        <xdr:cNvCxnSpPr/>
      </xdr:nvCxnSpPr>
      <xdr:spPr>
        <a:xfrm flipV="1">
          <a:off x="21323300" y="18371516"/>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17171</xdr:rowOff>
    </xdr:from>
    <xdr:to>
      <xdr:col>107</xdr:col>
      <xdr:colOff>101600</xdr:colOff>
      <xdr:row>107</xdr:row>
      <xdr:rowOff>118771</xdr:rowOff>
    </xdr:to>
    <xdr:sp macro="" textlink="">
      <xdr:nvSpPr>
        <xdr:cNvPr id="927" name="楕円 926">
          <a:extLst>
            <a:ext uri="{FF2B5EF4-FFF2-40B4-BE49-F238E27FC236}">
              <a16:creationId xmlns:a16="http://schemas.microsoft.com/office/drawing/2014/main" id="{00000000-0008-0000-0F00-00009F030000}"/>
            </a:ext>
          </a:extLst>
        </xdr:cNvPr>
        <xdr:cNvSpPr/>
      </xdr:nvSpPr>
      <xdr:spPr>
        <a:xfrm>
          <a:off x="20383500" y="1836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30023</xdr:rowOff>
    </xdr:from>
    <xdr:to>
      <xdr:col>111</xdr:col>
      <xdr:colOff>177800</xdr:colOff>
      <xdr:row>107</xdr:row>
      <xdr:rowOff>67971</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flipV="1">
          <a:off x="20434300" y="18375173"/>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2997</xdr:rowOff>
    </xdr:from>
    <xdr:to>
      <xdr:col>102</xdr:col>
      <xdr:colOff>165100</xdr:colOff>
      <xdr:row>107</xdr:row>
      <xdr:rowOff>104597</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19494500" y="1834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53797</xdr:rowOff>
    </xdr:from>
    <xdr:to>
      <xdr:col>107</xdr:col>
      <xdr:colOff>50800</xdr:colOff>
      <xdr:row>107</xdr:row>
      <xdr:rowOff>67971</xdr:rowOff>
    </xdr:to>
    <xdr:cxnSp macro="">
      <xdr:nvCxnSpPr>
        <xdr:cNvPr id="930" name="直線コネクタ 929">
          <a:extLst>
            <a:ext uri="{FF2B5EF4-FFF2-40B4-BE49-F238E27FC236}">
              <a16:creationId xmlns:a16="http://schemas.microsoft.com/office/drawing/2014/main" id="{00000000-0008-0000-0F00-0000A2030000}"/>
            </a:ext>
          </a:extLst>
        </xdr:cNvPr>
        <xdr:cNvCxnSpPr/>
      </xdr:nvCxnSpPr>
      <xdr:spPr>
        <a:xfrm>
          <a:off x="19545300" y="18398947"/>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7569</xdr:rowOff>
    </xdr:from>
    <xdr:to>
      <xdr:col>98</xdr:col>
      <xdr:colOff>38100</xdr:colOff>
      <xdr:row>107</xdr:row>
      <xdr:rowOff>109169</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18605500" y="1835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53797</xdr:rowOff>
    </xdr:from>
    <xdr:to>
      <xdr:col>102</xdr:col>
      <xdr:colOff>114300</xdr:colOff>
      <xdr:row>107</xdr:row>
      <xdr:rowOff>58369</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flipV="1">
          <a:off x="18656300" y="1839894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3167</xdr:rowOff>
    </xdr:from>
    <xdr:ext cx="469744" cy="259045"/>
    <xdr:sp macro="" textlink="">
      <xdr:nvSpPr>
        <xdr:cNvPr id="933" name="n_1aveValue【庁舎】&#10;一人当たり面積">
          <a:extLst>
            <a:ext uri="{FF2B5EF4-FFF2-40B4-BE49-F238E27FC236}">
              <a16:creationId xmlns:a16="http://schemas.microsoft.com/office/drawing/2014/main" id="{00000000-0008-0000-0F00-0000A5030000}"/>
            </a:ext>
          </a:extLst>
        </xdr:cNvPr>
        <xdr:cNvSpPr txBox="1"/>
      </xdr:nvSpPr>
      <xdr:spPr>
        <a:xfrm>
          <a:off x="210757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13225</xdr:rowOff>
    </xdr:from>
    <xdr:ext cx="469744" cy="259045"/>
    <xdr:sp macro="" textlink="">
      <xdr:nvSpPr>
        <xdr:cNvPr id="934" name="n_2aveValue【庁舎】&#10;一人当たり面積">
          <a:extLst>
            <a:ext uri="{FF2B5EF4-FFF2-40B4-BE49-F238E27FC236}">
              <a16:creationId xmlns:a16="http://schemas.microsoft.com/office/drawing/2014/main" id="{00000000-0008-0000-0F00-0000A6030000}"/>
            </a:ext>
          </a:extLst>
        </xdr:cNvPr>
        <xdr:cNvSpPr txBox="1"/>
      </xdr:nvSpPr>
      <xdr:spPr>
        <a:xfrm>
          <a:off x="20199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166845</xdr:rowOff>
    </xdr:from>
    <xdr:ext cx="469744" cy="259045"/>
    <xdr:sp macro="" textlink="">
      <xdr:nvSpPr>
        <xdr:cNvPr id="935" name="n_3aveValue【庁舎】&#10;一人当たり面積">
          <a:extLst>
            <a:ext uri="{FF2B5EF4-FFF2-40B4-BE49-F238E27FC236}">
              <a16:creationId xmlns:a16="http://schemas.microsoft.com/office/drawing/2014/main" id="{00000000-0008-0000-0F00-0000A7030000}"/>
            </a:ext>
          </a:extLst>
        </xdr:cNvPr>
        <xdr:cNvSpPr txBox="1"/>
      </xdr:nvSpPr>
      <xdr:spPr>
        <a:xfrm>
          <a:off x="19310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162729</xdr:rowOff>
    </xdr:from>
    <xdr:ext cx="469744" cy="259045"/>
    <xdr:sp macro="" textlink="">
      <xdr:nvSpPr>
        <xdr:cNvPr id="936" name="n_4aveValue【庁舎】&#10;一人当たり面積">
          <a:extLst>
            <a:ext uri="{FF2B5EF4-FFF2-40B4-BE49-F238E27FC236}">
              <a16:creationId xmlns:a16="http://schemas.microsoft.com/office/drawing/2014/main" id="{00000000-0008-0000-0F00-0000A8030000}"/>
            </a:ext>
          </a:extLst>
        </xdr:cNvPr>
        <xdr:cNvSpPr txBox="1"/>
      </xdr:nvSpPr>
      <xdr:spPr>
        <a:xfrm>
          <a:off x="18421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71950</xdr:rowOff>
    </xdr:from>
    <xdr:ext cx="469744" cy="259045"/>
    <xdr:sp macro="" textlink="">
      <xdr:nvSpPr>
        <xdr:cNvPr id="937" name="n_1mainValue【庁舎】&#10;一人当たり面積">
          <a:extLst>
            <a:ext uri="{FF2B5EF4-FFF2-40B4-BE49-F238E27FC236}">
              <a16:creationId xmlns:a16="http://schemas.microsoft.com/office/drawing/2014/main" id="{00000000-0008-0000-0F00-0000A9030000}"/>
            </a:ext>
          </a:extLst>
        </xdr:cNvPr>
        <xdr:cNvSpPr txBox="1"/>
      </xdr:nvSpPr>
      <xdr:spPr>
        <a:xfrm>
          <a:off x="21075727" y="1841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109898</xdr:rowOff>
    </xdr:from>
    <xdr:ext cx="469744" cy="259045"/>
    <xdr:sp macro="" textlink="">
      <xdr:nvSpPr>
        <xdr:cNvPr id="938" name="n_2mainValue【庁舎】&#10;一人当たり面積">
          <a:extLst>
            <a:ext uri="{FF2B5EF4-FFF2-40B4-BE49-F238E27FC236}">
              <a16:creationId xmlns:a16="http://schemas.microsoft.com/office/drawing/2014/main" id="{00000000-0008-0000-0F00-0000AA030000}"/>
            </a:ext>
          </a:extLst>
        </xdr:cNvPr>
        <xdr:cNvSpPr txBox="1"/>
      </xdr:nvSpPr>
      <xdr:spPr>
        <a:xfrm>
          <a:off x="20199427" y="1845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95724</xdr:rowOff>
    </xdr:from>
    <xdr:ext cx="469744" cy="259045"/>
    <xdr:sp macro="" textlink="">
      <xdr:nvSpPr>
        <xdr:cNvPr id="939" name="n_3mainValue【庁舎】&#10;一人当たり面積">
          <a:extLst>
            <a:ext uri="{FF2B5EF4-FFF2-40B4-BE49-F238E27FC236}">
              <a16:creationId xmlns:a16="http://schemas.microsoft.com/office/drawing/2014/main" id="{00000000-0008-0000-0F00-0000AB030000}"/>
            </a:ext>
          </a:extLst>
        </xdr:cNvPr>
        <xdr:cNvSpPr txBox="1"/>
      </xdr:nvSpPr>
      <xdr:spPr>
        <a:xfrm>
          <a:off x="19310427" y="1844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100296</xdr:rowOff>
    </xdr:from>
    <xdr:ext cx="469744" cy="259045"/>
    <xdr:sp macro="" textlink="">
      <xdr:nvSpPr>
        <xdr:cNvPr id="940" name="n_4mainValue【庁舎】&#10;一人当たり面積">
          <a:extLst>
            <a:ext uri="{FF2B5EF4-FFF2-40B4-BE49-F238E27FC236}">
              <a16:creationId xmlns:a16="http://schemas.microsoft.com/office/drawing/2014/main" id="{00000000-0008-0000-0F00-0000AC030000}"/>
            </a:ext>
          </a:extLst>
        </xdr:cNvPr>
        <xdr:cNvSpPr txBox="1"/>
      </xdr:nvSpPr>
      <xdr:spPr>
        <a:xfrm>
          <a:off x="18421427" y="1844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a:extLst>
            <a:ext uri="{FF2B5EF4-FFF2-40B4-BE49-F238E27FC236}">
              <a16:creationId xmlns:a16="http://schemas.microsoft.com/office/drawing/2014/main" id="{00000000-0008-0000-0F00-0000A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a:extLst>
            <a:ext uri="{FF2B5EF4-FFF2-40B4-BE49-F238E27FC236}">
              <a16:creationId xmlns:a16="http://schemas.microsoft.com/office/drawing/2014/main" id="{00000000-0008-0000-0F00-0000A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a:extLst>
            <a:ext uri="{FF2B5EF4-FFF2-40B4-BE49-F238E27FC236}">
              <a16:creationId xmlns:a16="http://schemas.microsoft.com/office/drawing/2014/main" id="{00000000-0008-0000-0F00-0000A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保健ｾﾝﾀｰ・保健所、福祉施設、庁舎の有形固定資産減価償却率が類似団体と比べ高くなっているが、保健ｾﾝﾀｰ・保健所は、保健ｾﾝﾀｰ（昭和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年建築）、福祉施設は、老人ホーム（昭和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年建築）の他、各施設も老朽化が進んでおり、庁舎（昭和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年建築）の老朽化も著しいが、今後各施設の建替、解体の予定でいるため減少すると見込んでいる。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今後は、支出の抑制に努めるとともに適確な基金、地方債の運用を図り、各施設の更新、利活用、除却等を計画的に実施していく。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5,634
5,574
53.30
7,657,873
7,274,439
146,104
4,029,288
7,976,256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主要産業が農業となっており、製造業等の事業所も少なく、人口減少や高齢化等も進んでいるため、財政基盤が脆弱であり、財政力指数は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と類似団体平均よりも低い状況である。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離島という地理的条件ゆえ行政コストの削減は非常に難しい課題ではあるが、町税等自主財源の確保、経常経費の削減に取り組み、財政の健全化に努める。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748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31045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17639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17639</xdr:rowOff>
    </xdr:from>
    <xdr:to>
      <xdr:col>11</xdr:col>
      <xdr:colOff>31750</xdr:colOff>
      <xdr:row>44</xdr:row>
      <xdr:rowOff>17639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138289</xdr:rowOff>
    </xdr:from>
    <xdr:to>
      <xdr:col>15</xdr:col>
      <xdr:colOff>133350</xdr:colOff>
      <xdr:row>44</xdr:row>
      <xdr:rowOff>68439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53216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138289</xdr:rowOff>
    </xdr:from>
    <xdr:to>
      <xdr:col>11</xdr:col>
      <xdr:colOff>82550</xdr:colOff>
      <xdr:row>44</xdr:row>
      <xdr:rowOff>68439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53216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年度に策定した「知名町集中改革プラン」（定員削減・経常経費の削減・事務改善等）の取組みを継続実施しており、平成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に対し令和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と改善しているが、前年度の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新型コロナウイルス感染症の行動制限緩和により、物件費（旅費）等が増加傾向にあり、公債費ピークを迎えたため増加した。自主財源の確保及び交付税措置率の高い地方債の活用により、経常一般財源の確保に努め、事務事業の整理合理化、公共施設の統廃合等により経常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63</xdr:row>
      <xdr:rowOff>75692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80522"/>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41419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1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150622</xdr:rowOff>
    </xdr:from>
    <xdr:to>
      <xdr:col>19</xdr:col>
      <xdr:colOff>133350</xdr:colOff>
      <xdr:row>64</xdr:row>
      <xdr:rowOff>111760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780522"/>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65</xdr:row>
      <xdr:rowOff>123698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08456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109220</xdr:rowOff>
    </xdr:from>
    <xdr:to>
      <xdr:col>11</xdr:col>
      <xdr:colOff>31750</xdr:colOff>
      <xdr:row>65</xdr:row>
      <xdr:rowOff>123698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25347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92456</xdr:rowOff>
    </xdr:from>
    <xdr:to>
      <xdr:col>11</xdr:col>
      <xdr:colOff>82550</xdr:colOff>
      <xdr:row>64</xdr:row>
      <xdr:rowOff>22606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32783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168419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9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14749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72898</xdr:rowOff>
    </xdr:from>
    <xdr:to>
      <xdr:col>11</xdr:col>
      <xdr:colOff>82550</xdr:colOff>
      <xdr:row>66</xdr:row>
      <xdr:rowOff>3048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159275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[341,098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人件費、物件費及び維持補修費の合計額の人口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金額が類似団体平均をやや低い水準であるが、認定こども園などの施設運営を直営で行っているため、今後は、民間でも実施可能な部分については、指定管理者制度を進め、コストの低減を図っていく方針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127493</xdr:rowOff>
    </xdr:from>
    <xdr:to>
      <xdr:col>23</xdr:col>
      <xdr:colOff>133350</xdr:colOff>
      <xdr:row>82</xdr:row>
      <xdr:rowOff>162669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186393"/>
          <a:ext cx="838200" cy="3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109490</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68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68828</xdr:rowOff>
    </xdr:from>
    <xdr:to>
      <xdr:col>19</xdr:col>
      <xdr:colOff>133350</xdr:colOff>
      <xdr:row>82</xdr:row>
      <xdr:rowOff>127493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127728"/>
          <a:ext cx="889000" cy="5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25849</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5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15923</xdr:rowOff>
    </xdr:from>
    <xdr:to>
      <xdr:col>15</xdr:col>
      <xdr:colOff>82550</xdr:colOff>
      <xdr:row>82</xdr:row>
      <xdr:rowOff>68828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074823"/>
          <a:ext cx="889000"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150585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8995</xdr:rowOff>
    </xdr:from>
    <xdr:to>
      <xdr:col>11</xdr:col>
      <xdr:colOff>31750</xdr:colOff>
      <xdr:row>82</xdr:row>
      <xdr:rowOff>15923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4067895"/>
          <a:ext cx="889000" cy="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3195</xdr:rowOff>
    </xdr:from>
    <xdr:to>
      <xdr:col>11</xdr:col>
      <xdr:colOff>82550</xdr:colOff>
      <xdr:row>82</xdr:row>
      <xdr:rowOff>104795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89572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150957</xdr:rowOff>
    </xdr:from>
    <xdr:to>
      <xdr:col>7</xdr:col>
      <xdr:colOff>31750</xdr:colOff>
      <xdr:row>82</xdr:row>
      <xdr:rowOff>81107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65884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111869</xdr:rowOff>
    </xdr:from>
    <xdr:to>
      <xdr:col>23</xdr:col>
      <xdr:colOff>184150</xdr:colOff>
      <xdr:row>83</xdr:row>
      <xdr:rowOff>42019</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17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128396</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401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76693</xdr:rowOff>
    </xdr:from>
    <xdr:to>
      <xdr:col>19</xdr:col>
      <xdr:colOff>184150</xdr:colOff>
      <xdr:row>83</xdr:row>
      <xdr:rowOff>6843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13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17020</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904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18028</xdr:rowOff>
    </xdr:from>
    <xdr:to>
      <xdr:col>15</xdr:col>
      <xdr:colOff>133350</xdr:colOff>
      <xdr:row>82</xdr:row>
      <xdr:rowOff>119628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07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129805</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84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136573</xdr:rowOff>
    </xdr:from>
    <xdr:to>
      <xdr:col>11</xdr:col>
      <xdr:colOff>82550</xdr:colOff>
      <xdr:row>82</xdr:row>
      <xdr:rowOff>66723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402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76900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79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129645</xdr:rowOff>
    </xdr:from>
    <xdr:to>
      <xdr:col>7</xdr:col>
      <xdr:colOff>31750</xdr:colOff>
      <xdr:row>82</xdr:row>
      <xdr:rowOff>59795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401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69972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785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への大幅な増となった。 前年度までは大卒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年の経験年数階層に、給料月額の低い任期付職員が含まれていたためラス指数の大幅な引き下げ要因となっていたが、今年度は他職員が含まれる階層に上がったことで解消されたため。 今後も、引き続き適正な人件費管理に努める。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49741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2077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64029</xdr:rowOff>
    </xdr:from>
    <xdr:to>
      <xdr:col>81</xdr:col>
      <xdr:colOff>44450</xdr:colOff>
      <xdr:row>85</xdr:row>
      <xdr:rowOff>31750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3951479"/>
          <a:ext cx="838200" cy="65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64029</xdr:rowOff>
    </xdr:from>
    <xdr:to>
      <xdr:col>77</xdr:col>
      <xdr:colOff>44450</xdr:colOff>
      <xdr:row>81</xdr:row>
      <xdr:rowOff>114300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3951479"/>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82</xdr:row>
      <xdr:rowOff>103716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00175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103716</xdr:rowOff>
    </xdr:from>
    <xdr:to>
      <xdr:col>68</xdr:col>
      <xdr:colOff>152400</xdr:colOff>
      <xdr:row>84</xdr:row>
      <xdr:rowOff>42334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162616"/>
          <a:ext cx="889000" cy="28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162454</xdr:rowOff>
    </xdr:from>
    <xdr:to>
      <xdr:col>64</xdr:col>
      <xdr:colOff>152400</xdr:colOff>
      <xdr:row>85</xdr:row>
      <xdr:rowOff>92604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6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77381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5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13229</xdr:rowOff>
    </xdr:from>
    <xdr:to>
      <xdr:col>77</xdr:col>
      <xdr:colOff>95250</xdr:colOff>
      <xdr:row>81</xdr:row>
      <xdr:rowOff>114829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390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125006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669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63500</xdr:rowOff>
    </xdr:from>
    <xdr:to>
      <xdr:col>73</xdr:col>
      <xdr:colOff>44450</xdr:colOff>
      <xdr:row>81</xdr:row>
      <xdr:rowOff>165100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52916</xdr:rowOff>
    </xdr:from>
    <xdr:to>
      <xdr:col>68</xdr:col>
      <xdr:colOff>203200</xdr:colOff>
      <xdr:row>82</xdr:row>
      <xdr:rowOff>154516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164693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離島という地域特性のため、保育所等へ民間企業が参入しづらい状況にあること等により、行政がより多くの住民サービスを提供していることから、類似団体平均よりも高い状況にある。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職員数は減ったものの人口が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名減ったため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ポイント増加している。社会情勢の変化で住民ニーズが多様化しており、その対応を求められているが、組織機構の再編を図るなど職員数の適正化に努める。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48419</xdr:rowOff>
    </xdr:from>
    <xdr:to>
      <xdr:col>81</xdr:col>
      <xdr:colOff>44450</xdr:colOff>
      <xdr:row>64</xdr:row>
      <xdr:rowOff>50229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1021219"/>
          <a:ext cx="8382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97172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30924</xdr:rowOff>
    </xdr:from>
    <xdr:to>
      <xdr:col>77</xdr:col>
      <xdr:colOff>44450</xdr:colOff>
      <xdr:row>64</xdr:row>
      <xdr:rowOff>48419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1003724"/>
          <a:ext cx="889000" cy="1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8303</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295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143256</xdr:rowOff>
    </xdr:from>
    <xdr:to>
      <xdr:col>72</xdr:col>
      <xdr:colOff>203200</xdr:colOff>
      <xdr:row>64</xdr:row>
      <xdr:rowOff>30924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944606"/>
          <a:ext cx="889000" cy="5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136923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120936</xdr:rowOff>
    </xdr:from>
    <xdr:to>
      <xdr:col>68</xdr:col>
      <xdr:colOff>152400</xdr:colOff>
      <xdr:row>63</xdr:row>
      <xdr:rowOff>143256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922286"/>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49276</xdr:rowOff>
    </xdr:from>
    <xdr:to>
      <xdr:col>68</xdr:col>
      <xdr:colOff>203200</xdr:colOff>
      <xdr:row>61</xdr:row>
      <xdr:rowOff>150876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161053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30575</xdr:rowOff>
    </xdr:from>
    <xdr:to>
      <xdr:col>64</xdr:col>
      <xdr:colOff>152400</xdr:colOff>
      <xdr:row>61</xdr:row>
      <xdr:rowOff>132175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142352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170879</xdr:rowOff>
    </xdr:from>
    <xdr:to>
      <xdr:col>81</xdr:col>
      <xdr:colOff>95250</xdr:colOff>
      <xdr:row>64</xdr:row>
      <xdr:rowOff>101029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97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142956</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94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169069</xdr:rowOff>
    </xdr:from>
    <xdr:to>
      <xdr:col>77</xdr:col>
      <xdr:colOff>95250</xdr:colOff>
      <xdr:row>64</xdr:row>
      <xdr:rowOff>99219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97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83996</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1056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151574</xdr:rowOff>
    </xdr:from>
    <xdr:to>
      <xdr:col>73</xdr:col>
      <xdr:colOff>44450</xdr:colOff>
      <xdr:row>64</xdr:row>
      <xdr:rowOff>81724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9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66501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103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92456</xdr:rowOff>
    </xdr:from>
    <xdr:to>
      <xdr:col>68</xdr:col>
      <xdr:colOff>203200</xdr:colOff>
      <xdr:row>64</xdr:row>
      <xdr:rowOff>22606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7383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70136</xdr:rowOff>
    </xdr:from>
    <xdr:to>
      <xdr:col>64</xdr:col>
      <xdr:colOff>152400</xdr:colOff>
      <xdr:row>64</xdr:row>
      <xdr:rowOff>286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8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156513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957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中学校の屋内運動場の改築及び認定こども園新築等に係る元金償還が始まり、公債費が高止まりの状況であり前年度より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ポイント増加した。今後は償還終了事業もあることから改善の見込みである。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今後は、新庁舎建設を控えているため、年間の起債発行額の制限を検討するなど、引き続き交付税措置の有利な地方債の活用等により比率の改善に努める。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11854</xdr:rowOff>
    </xdr:from>
    <xdr:to>
      <xdr:col>81</xdr:col>
      <xdr:colOff>44450</xdr:colOff>
      <xdr:row>41</xdr:row>
      <xdr:rowOff>100330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041304"/>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20337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0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52070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04130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76200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76200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132504</xdr:rowOff>
    </xdr:from>
    <xdr:to>
      <xdr:col>77</xdr:col>
      <xdr:colOff>95250</xdr:colOff>
      <xdr:row>41</xdr:row>
      <xdr:rowOff>62654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と将来負担比率は年々改善されている。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地方債現在高が減少し、充当可能基金及び基準財政需要額算入見込額がそれぞれ増加したことが主な要因である。今後も後世への負担を少しでも軽減するよう、新規事業の実施等について総点検を図り、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90110</xdr:rowOff>
    </xdr:from>
    <xdr:to>
      <xdr:col>81</xdr:col>
      <xdr:colOff>44450</xdr:colOff>
      <xdr:row>14</xdr:row>
      <xdr:rowOff>91017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318960"/>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91017</xdr:rowOff>
    </xdr:from>
    <xdr:to>
      <xdr:col>77</xdr:col>
      <xdr:colOff>44450</xdr:colOff>
      <xdr:row>14</xdr:row>
      <xdr:rowOff>169152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491317"/>
          <a:ext cx="8890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169152</xdr:rowOff>
    </xdr:from>
    <xdr:to>
      <xdr:col>72</xdr:col>
      <xdr:colOff>203200</xdr:colOff>
      <xdr:row>17</xdr:row>
      <xdr:rowOff>66161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569452"/>
          <a:ext cx="889000" cy="41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66161</xdr:rowOff>
    </xdr:from>
    <xdr:to>
      <xdr:col>68</xdr:col>
      <xdr:colOff>152400</xdr:colOff>
      <xdr:row>17</xdr:row>
      <xdr:rowOff>79950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98081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39310</xdr:rowOff>
    </xdr:from>
    <xdr:to>
      <xdr:col>81</xdr:col>
      <xdr:colOff>95250</xdr:colOff>
      <xdr:row>13</xdr:row>
      <xdr:rowOff>140910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2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11387</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24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40217</xdr:rowOff>
    </xdr:from>
    <xdr:to>
      <xdr:col>77</xdr:col>
      <xdr:colOff>95250</xdr:colOff>
      <xdr:row>14</xdr:row>
      <xdr:rowOff>141817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4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126594</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526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118352</xdr:rowOff>
    </xdr:from>
    <xdr:to>
      <xdr:col>73</xdr:col>
      <xdr:colOff>44450</xdr:colOff>
      <xdr:row>15</xdr:row>
      <xdr:rowOff>48502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51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33279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6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15361</xdr:rowOff>
    </xdr:from>
    <xdr:to>
      <xdr:col>68</xdr:col>
      <xdr:colOff>203200</xdr:colOff>
      <xdr:row>17</xdr:row>
      <xdr:rowOff>116961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93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101738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016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29150</xdr:rowOff>
    </xdr:from>
    <xdr:to>
      <xdr:col>64</xdr:col>
      <xdr:colOff>152400</xdr:colOff>
      <xdr:row>17</xdr:row>
      <xdr:rowOff>130750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94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115527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03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5,634
5,574
53.30
7,657,873
7,274,439
146,104
4,029,288
7,976,256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人件費に係るものは、令和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令和３年度の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退職手当負担金の見直しにより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されたたものの、総じて高い傾向にある。離島という地域特性のため、保育所等へ民間企業が参入しづらい状況にあることや、行政が多くの住民サービスを提供しているため、職員数が多いことが主な要因である。今後は、民間でも実施可能な部分については、指定管理者制度の導入などを進めているところ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43180</xdr:rowOff>
    </xdr:from>
    <xdr:to>
      <xdr:col>24</xdr:col>
      <xdr:colOff>25400</xdr:colOff>
      <xdr:row>38</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582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149860</xdr:rowOff>
    </xdr:from>
    <xdr:to>
      <xdr:col>19</xdr:col>
      <xdr:colOff>187325</xdr:colOff>
      <xdr:row>39</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649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24130</xdr:rowOff>
    </xdr:from>
    <xdr:to>
      <xdr:col>15</xdr:col>
      <xdr:colOff>98425</xdr:colOff>
      <xdr:row>39</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106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24130</xdr:rowOff>
    </xdr:from>
    <xdr:to>
      <xdr:col>11</xdr:col>
      <xdr:colOff>9525</xdr:colOff>
      <xdr:row>39</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10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163830</xdr:rowOff>
    </xdr:from>
    <xdr:to>
      <xdr:col>24</xdr:col>
      <xdr:colOff>76200</xdr:colOff>
      <xdr:row>38</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99060</xdr:rowOff>
    </xdr:from>
    <xdr:to>
      <xdr:col>20</xdr:col>
      <xdr:colOff>38100</xdr:colOff>
      <xdr:row>39</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13987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95250</xdr:rowOff>
    </xdr:from>
    <xdr:to>
      <xdr:col>15</xdr:col>
      <xdr:colOff>149225</xdr:colOff>
      <xdr:row>40</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144780</xdr:rowOff>
    </xdr:from>
    <xdr:to>
      <xdr:col>11</xdr:col>
      <xdr:colOff>60325</xdr:colOff>
      <xdr:row>39</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59707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11430</xdr:rowOff>
    </xdr:from>
    <xdr:to>
      <xdr:col>6</xdr:col>
      <xdr:colOff>171450</xdr:colOff>
      <xdr:row>39</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物件費に係るものについては、類似団体と比較して低い水準であ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した。主な要因は、新型コロナウイルス感染症により、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自粛していた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出張等の旅費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したためである。今後も職員の節減意識を高めつつ支出の抑制に努め、リース契約等を必要最小限にとどめるなど、適切な執行に努める。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529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109855</xdr:rowOff>
    </xdr:from>
    <xdr:to>
      <xdr:col>82</xdr:col>
      <xdr:colOff>107950</xdr:colOff>
      <xdr:row>13</xdr:row>
      <xdr:rowOff>149860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33870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139717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4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109855</xdr:rowOff>
    </xdr:from>
    <xdr:to>
      <xdr:col>78</xdr:col>
      <xdr:colOff>69850</xdr:colOff>
      <xdr:row>14</xdr:row>
      <xdr:rowOff>24130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3387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31132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02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24130</xdr:rowOff>
    </xdr:from>
    <xdr:to>
      <xdr:col>73</xdr:col>
      <xdr:colOff>180975</xdr:colOff>
      <xdr:row>15</xdr:row>
      <xdr:rowOff>18415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42443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18415</xdr:rowOff>
    </xdr:from>
    <xdr:to>
      <xdr:col>69</xdr:col>
      <xdr:colOff>92075</xdr:colOff>
      <xdr:row>15</xdr:row>
      <xdr:rowOff>104140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59016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145432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99060</xdr:rowOff>
    </xdr:from>
    <xdr:to>
      <xdr:col>82</xdr:col>
      <xdr:colOff>158750</xdr:colOff>
      <xdr:row>14</xdr:row>
      <xdr:rowOff>29210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3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7637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3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59055</xdr:rowOff>
    </xdr:from>
    <xdr:to>
      <xdr:col>78</xdr:col>
      <xdr:colOff>120650</xdr:colOff>
      <xdr:row>13</xdr:row>
      <xdr:rowOff>160655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28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170832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05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144780</xdr:rowOff>
    </xdr:from>
    <xdr:to>
      <xdr:col>74</xdr:col>
      <xdr:colOff>31750</xdr:colOff>
      <xdr:row>14</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85107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4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139065</xdr:rowOff>
    </xdr:from>
    <xdr:to>
      <xdr:col>69</xdr:col>
      <xdr:colOff>142875</xdr:colOff>
      <xdr:row>15</xdr:row>
      <xdr:rowOff>69215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79392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53340</xdr:rowOff>
    </xdr:from>
    <xdr:to>
      <xdr:col>65</xdr:col>
      <xdr:colOff>53975</xdr:colOff>
      <xdr:row>15</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165117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扶助費に係るものについては、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と比較して高い状況である。今後も少子高齢化及び人口減少のさらなる進行や医療費の増により扶助費の増加が見込まれるが、町民が安心して生活できるよう福祉の充実を図りながら、住民ニーズに合わせた単独扶助費の見直し等を行うなど、適正な執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56</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671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56</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671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59</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70915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59</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728200"/>
          <a:ext cx="8890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29227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38100</xdr:rowOff>
    </xdr:from>
    <xdr:to>
      <xdr:col>11</xdr:col>
      <xdr:colOff>60325</xdr:colOff>
      <xdr:row>59</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その他に係るものについては、前年度比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ポイント増加した。主な要因は、維持補修費が</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百万円増加したことによるものである。今後も公営企業・一部事務組合も含めて老朽化した施設への対応等により維持補修費・繰出金の上昇が見込まれるため、効率的な公共施設の維持管理に努め、経費の抑制を図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55</xdr:row>
      <xdr:rowOff>146050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568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82567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1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56</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56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17797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1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56</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598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63517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168910</xdr:rowOff>
    </xdr:from>
    <xdr:to>
      <xdr:col>69</xdr:col>
      <xdr:colOff>92075</xdr:colOff>
      <xdr:row>56</xdr:row>
      <xdr:rowOff>27940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598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71137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78757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118110</xdr:rowOff>
    </xdr:from>
    <xdr:to>
      <xdr:col>69</xdr:col>
      <xdr:colOff>142875</xdr:colOff>
      <xdr:row>56</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58437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補助費に係るものについては、類似団体と比較して低い水準であるが、前年度から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ポイント増加した。主な要因は、各補助交付団体で行うイベント等の再開や一部事務組合に対する補助金が増加したためである。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152146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1254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97282</xdr:rowOff>
    </xdr:from>
    <xdr:to>
      <xdr:col>78</xdr:col>
      <xdr:colOff>69850</xdr:colOff>
      <xdr:row>35</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0980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97282</xdr:rowOff>
    </xdr:from>
    <xdr:to>
      <xdr:col>73</xdr:col>
      <xdr:colOff>180975</xdr:colOff>
      <xdr:row>36</xdr:row>
      <xdr:rowOff>35560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0980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07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117873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46482</xdr:rowOff>
    </xdr:from>
    <xdr:to>
      <xdr:col>74</xdr:col>
      <xdr:colOff>31750</xdr:colOff>
      <xdr:row>35</xdr:row>
      <xdr:rowOff>148082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158259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公債費に係るものについては、前年度から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今後も老朽化した公共施設の整備に伴い、公債費もさらに上昇する見込みである。交付税措置率の高い、財政上負担の少ない地方債を活用し、施設の統廃合及び集約化等を検討のうえ、起債の抑制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165100</xdr:rowOff>
    </xdr:from>
    <xdr:to>
      <xdr:col>24</xdr:col>
      <xdr:colOff>25400</xdr:colOff>
      <xdr:row>78</xdr:row>
      <xdr:rowOff>62230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3667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165100</xdr:rowOff>
    </xdr:from>
    <xdr:to>
      <xdr:col>19</xdr:col>
      <xdr:colOff>187325</xdr:colOff>
      <xdr:row>78</xdr:row>
      <xdr:rowOff>85089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3667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168911</xdr:rowOff>
    </xdr:from>
    <xdr:to>
      <xdr:col>15</xdr:col>
      <xdr:colOff>98425</xdr:colOff>
      <xdr:row>78</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37056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157480</xdr:rowOff>
    </xdr:from>
    <xdr:to>
      <xdr:col>11</xdr:col>
      <xdr:colOff>9525</xdr:colOff>
      <xdr:row>77</xdr:row>
      <xdr:rowOff>168911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3591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11430</xdr:rowOff>
    </xdr:from>
    <xdr:to>
      <xdr:col>24</xdr:col>
      <xdr:colOff>76200</xdr:colOff>
      <xdr:row>78</xdr:row>
      <xdr:rowOff>113030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154957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114300</xdr:rowOff>
    </xdr:from>
    <xdr:to>
      <xdr:col>20</xdr:col>
      <xdr:colOff>38100</xdr:colOff>
      <xdr:row>78</xdr:row>
      <xdr:rowOff>44450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29227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0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34289</xdr:rowOff>
    </xdr:from>
    <xdr:to>
      <xdr:col>15</xdr:col>
      <xdr:colOff>149225</xdr:colOff>
      <xdr:row>78</xdr:row>
      <xdr:rowOff>135889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120666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118111</xdr:rowOff>
    </xdr:from>
    <xdr:to>
      <xdr:col>11</xdr:col>
      <xdr:colOff>60325</xdr:colOff>
      <xdr:row>78</xdr:row>
      <xdr:rowOff>48261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33038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106680</xdr:rowOff>
    </xdr:from>
    <xdr:to>
      <xdr:col>6</xdr:col>
      <xdr:colOff>171450</xdr:colOff>
      <xdr:row>78</xdr:row>
      <xdr:rowOff>36830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21607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公債費以外に係るものについては、前年度比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ポイント増加した。主な要因は、一部事務組合等に係る補助金が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百万円増加したものである。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75</xdr:row>
      <xdr:rowOff>123190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974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63516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76</xdr:row>
      <xdr:rowOff>92711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297432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92711</xdr:rowOff>
    </xdr:from>
    <xdr:to>
      <xdr:col>73</xdr:col>
      <xdr:colOff>180975</xdr:colOff>
      <xdr:row>77</xdr:row>
      <xdr:rowOff>153670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122911"/>
          <a:ext cx="889000" cy="2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48277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153670</xdr:rowOff>
    </xdr:from>
    <xdr:to>
      <xdr:col>69</xdr:col>
      <xdr:colOff>92075</xdr:colOff>
      <xdr:row>77</xdr:row>
      <xdr:rowOff>153670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35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72390</xdr:rowOff>
    </xdr:from>
    <xdr:to>
      <xdr:col>82</xdr:col>
      <xdr:colOff>158750</xdr:colOff>
      <xdr:row>76</xdr:row>
      <xdr:rowOff>2539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88917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41911</xdr:rowOff>
    </xdr:from>
    <xdr:to>
      <xdr:col>74</xdr:col>
      <xdr:colOff>31750</xdr:colOff>
      <xdr:row>76</xdr:row>
      <xdr:rowOff>143511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102870</xdr:rowOff>
    </xdr:from>
    <xdr:to>
      <xdr:col>69</xdr:col>
      <xdr:colOff>142875</xdr:colOff>
      <xdr:row>78</xdr:row>
      <xdr:rowOff>33020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17797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96254"/>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13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96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88123</xdr:rowOff>
    </xdr:from>
    <xdr:to>
      <xdr:col>29</xdr:col>
      <xdr:colOff>127000</xdr:colOff>
      <xdr:row>16</xdr:row>
      <xdr:rowOff>114700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78948"/>
          <a:ext cx="647700" cy="26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65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114700</xdr:rowOff>
    </xdr:from>
    <xdr:to>
      <xdr:col>26</xdr:col>
      <xdr:colOff>50800</xdr:colOff>
      <xdr:row>16</xdr:row>
      <xdr:rowOff>151683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05525"/>
          <a:ext cx="698500" cy="36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141732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04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151683</xdr:rowOff>
    </xdr:from>
    <xdr:to>
      <xdr:col>22</xdr:col>
      <xdr:colOff>114300</xdr:colOff>
      <xdr:row>16</xdr:row>
      <xdr:rowOff>153027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42508"/>
          <a:ext cx="698500" cy="1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167536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153027</xdr:rowOff>
    </xdr:from>
    <xdr:to>
      <xdr:col>18</xdr:col>
      <xdr:colOff>177800</xdr:colOff>
      <xdr:row>17</xdr:row>
      <xdr:rowOff>29368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43852"/>
          <a:ext cx="698500" cy="47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102570</xdr:rowOff>
    </xdr:from>
    <xdr:to>
      <xdr:col>19</xdr:col>
      <xdr:colOff>38100</xdr:colOff>
      <xdr:row>18</xdr:row>
      <xdr:rowOff>32720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17497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110502</xdr:rowOff>
    </xdr:from>
    <xdr:to>
      <xdr:col>15</xdr:col>
      <xdr:colOff>101600</xdr:colOff>
      <xdr:row>18</xdr:row>
      <xdr:rowOff>40652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72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25429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37323</xdr:rowOff>
    </xdr:from>
    <xdr:to>
      <xdr:col>29</xdr:col>
      <xdr:colOff>177800</xdr:colOff>
      <xdr:row>16</xdr:row>
      <xdr:rowOff>138923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28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53850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7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63900</xdr:rowOff>
    </xdr:from>
    <xdr:to>
      <xdr:col>26</xdr:col>
      <xdr:colOff>101600</xdr:colOff>
      <xdr:row>16</xdr:row>
      <xdr:rowOff>165500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54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4227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23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100883</xdr:rowOff>
    </xdr:from>
    <xdr:to>
      <xdr:col>22</xdr:col>
      <xdr:colOff>165100</xdr:colOff>
      <xdr:row>17</xdr:row>
      <xdr:rowOff>31033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91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41210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6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102227</xdr:rowOff>
    </xdr:from>
    <xdr:to>
      <xdr:col>19</xdr:col>
      <xdr:colOff>38100</xdr:colOff>
      <xdr:row>17</xdr:row>
      <xdr:rowOff>32377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93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42554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6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150018</xdr:rowOff>
    </xdr:from>
    <xdr:to>
      <xdr:col>15</xdr:col>
      <xdr:colOff>101600</xdr:colOff>
      <xdr:row>17</xdr:row>
      <xdr:rowOff>80168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40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90345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711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1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7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192706</xdr:rowOff>
    </xdr:from>
    <xdr:to>
      <xdr:col>29</xdr:col>
      <xdr:colOff>127000</xdr:colOff>
      <xdr:row>34</xdr:row>
      <xdr:rowOff>320151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460156"/>
          <a:ext cx="647700" cy="127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124335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4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320151</xdr:rowOff>
    </xdr:from>
    <xdr:to>
      <xdr:col>26</xdr:col>
      <xdr:colOff>50800</xdr:colOff>
      <xdr:row>35</xdr:row>
      <xdr:rowOff>165372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587601"/>
          <a:ext cx="698500" cy="188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300113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1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63319</xdr:rowOff>
    </xdr:from>
    <xdr:to>
      <xdr:col>22</xdr:col>
      <xdr:colOff>114300</xdr:colOff>
      <xdr:row>35</xdr:row>
      <xdr:rowOff>165372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673669"/>
          <a:ext cx="698500" cy="102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42987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47137</xdr:rowOff>
    </xdr:from>
    <xdr:to>
      <xdr:col>18</xdr:col>
      <xdr:colOff>177800</xdr:colOff>
      <xdr:row>35</xdr:row>
      <xdr:rowOff>63319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657487"/>
          <a:ext cx="698500" cy="16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331105</xdr:rowOff>
    </xdr:from>
    <xdr:to>
      <xdr:col>19</xdr:col>
      <xdr:colOff>38100</xdr:colOff>
      <xdr:row>36</xdr:row>
      <xdr:rowOff>89805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74582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324165</xdr:rowOff>
    </xdr:from>
    <xdr:to>
      <xdr:col>15</xdr:col>
      <xdr:colOff>101600</xdr:colOff>
      <xdr:row>36</xdr:row>
      <xdr:rowOff>82865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67642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141906</xdr:rowOff>
    </xdr:from>
    <xdr:to>
      <xdr:col>29</xdr:col>
      <xdr:colOff>177800</xdr:colOff>
      <xdr:row>34</xdr:row>
      <xdr:rowOff>243506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409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329883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25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269351</xdr:rowOff>
    </xdr:from>
    <xdr:to>
      <xdr:col>26</xdr:col>
      <xdr:colOff>101600</xdr:colOff>
      <xdr:row>35</xdr:row>
      <xdr:rowOff>28051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536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38228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05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114572</xdr:rowOff>
    </xdr:from>
    <xdr:to>
      <xdr:col>22</xdr:col>
      <xdr:colOff>165100</xdr:colOff>
      <xdr:row>35</xdr:row>
      <xdr:rowOff>216172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24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226349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9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12519</xdr:rowOff>
    </xdr:from>
    <xdr:to>
      <xdr:col>19</xdr:col>
      <xdr:colOff>38100</xdr:colOff>
      <xdr:row>35</xdr:row>
      <xdr:rowOff>114119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22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124296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9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339237</xdr:rowOff>
    </xdr:from>
    <xdr:to>
      <xdr:col>15</xdr:col>
      <xdr:colOff>101600</xdr:colOff>
      <xdr:row>35</xdr:row>
      <xdr:rowOff>97937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606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108114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75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5,634
5,574
53.30
7,657,873
7,274,439
146,104
4,029,288
7,976,256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74486</xdr:rowOff>
    </xdr:from>
    <xdr:to>
      <xdr:col>24</xdr:col>
      <xdr:colOff>63500</xdr:colOff>
      <xdr:row>34</xdr:row>
      <xdr:rowOff>77784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3797300" y="5903786"/>
          <a:ext cx="838200" cy="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84483</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85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63805</xdr:rowOff>
    </xdr:from>
    <xdr:to>
      <xdr:col>19</xdr:col>
      <xdr:colOff>177800</xdr:colOff>
      <xdr:row>34</xdr:row>
      <xdr:rowOff>74486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2908300" y="5893105"/>
          <a:ext cx="889000" cy="1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45781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63805</xdr:rowOff>
    </xdr:from>
    <xdr:to>
      <xdr:col>15</xdr:col>
      <xdr:colOff>50800</xdr:colOff>
      <xdr:row>35</xdr:row>
      <xdr:rowOff>48100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5893105"/>
          <a:ext cx="889000" cy="15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89816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48100</xdr:rowOff>
    </xdr:from>
    <xdr:to>
      <xdr:col>10</xdr:col>
      <xdr:colOff>114300</xdr:colOff>
      <xdr:row>35</xdr:row>
      <xdr:rowOff>64908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048850"/>
          <a:ext cx="889000" cy="1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87694</xdr:rowOff>
    </xdr:from>
    <xdr:to>
      <xdr:col>10</xdr:col>
      <xdr:colOff>165100</xdr:colOff>
      <xdr:row>37</xdr:row>
      <xdr:rowOff>17844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8971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103433</xdr:rowOff>
    </xdr:from>
    <xdr:to>
      <xdr:col>6</xdr:col>
      <xdr:colOff>38100</xdr:colOff>
      <xdr:row>37</xdr:row>
      <xdr:rowOff>33583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24710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26984</xdr:rowOff>
    </xdr:from>
    <xdr:to>
      <xdr:col>24</xdr:col>
      <xdr:colOff>114300</xdr:colOff>
      <xdr:row>34</xdr:row>
      <xdr:rowOff>128584</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85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49861</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7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23686</xdr:rowOff>
    </xdr:from>
    <xdr:to>
      <xdr:col>20</xdr:col>
      <xdr:colOff>38100</xdr:colOff>
      <xdr:row>34</xdr:row>
      <xdr:rowOff>125286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85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141813</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62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13005</xdr:rowOff>
    </xdr:from>
    <xdr:to>
      <xdr:col>15</xdr:col>
      <xdr:colOff>101600</xdr:colOff>
      <xdr:row>34</xdr:row>
      <xdr:rowOff>114605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58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131132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61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168750</xdr:rowOff>
    </xdr:from>
    <xdr:to>
      <xdr:col>10</xdr:col>
      <xdr:colOff>165100</xdr:colOff>
      <xdr:row>35</xdr:row>
      <xdr:rowOff>98900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59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115427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77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14108</xdr:rowOff>
    </xdr:from>
    <xdr:to>
      <xdr:col>6</xdr:col>
      <xdr:colOff>38100</xdr:colOff>
      <xdr:row>35</xdr:row>
      <xdr:rowOff>115708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01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132235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79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655"/>
          <a:ext cx="1270" cy="146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4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3203</xdr:rowOff>
    </xdr:from>
    <xdr:to>
      <xdr:col>24</xdr:col>
      <xdr:colOff>63500</xdr:colOff>
      <xdr:row>59</xdr:row>
      <xdr:rowOff>28735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118753"/>
          <a:ext cx="838200" cy="2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5912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8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28735</xdr:rowOff>
    </xdr:from>
    <xdr:to>
      <xdr:col>19</xdr:col>
      <xdr:colOff>177800</xdr:colOff>
      <xdr:row>59</xdr:row>
      <xdr:rowOff>91926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144285"/>
          <a:ext cx="889000" cy="6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120806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2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53560</xdr:rowOff>
    </xdr:from>
    <xdr:to>
      <xdr:col>15</xdr:col>
      <xdr:colOff>50800</xdr:colOff>
      <xdr:row>59</xdr:row>
      <xdr:rowOff>91926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10169110"/>
          <a:ext cx="889000" cy="3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164399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6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53560</xdr:rowOff>
    </xdr:from>
    <xdr:to>
      <xdr:col>10</xdr:col>
      <xdr:colOff>114300</xdr:colOff>
      <xdr:row>59</xdr:row>
      <xdr:rowOff>62528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69110"/>
          <a:ext cx="889000" cy="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53640</xdr:rowOff>
    </xdr:from>
    <xdr:to>
      <xdr:col>10</xdr:col>
      <xdr:colOff>165100</xdr:colOff>
      <xdr:row>58</xdr:row>
      <xdr:rowOff>155240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317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77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78492</xdr:rowOff>
    </xdr:from>
    <xdr:to>
      <xdr:col>6</xdr:col>
      <xdr:colOff>38100</xdr:colOff>
      <xdr:row>59</xdr:row>
      <xdr:rowOff>8642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2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25169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79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123853</xdr:rowOff>
    </xdr:from>
    <xdr:to>
      <xdr:col>24</xdr:col>
      <xdr:colOff>114300</xdr:colOff>
      <xdr:row>59</xdr:row>
      <xdr:rowOff>54003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6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38780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8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149385</xdr:rowOff>
    </xdr:from>
    <xdr:to>
      <xdr:col>20</xdr:col>
      <xdr:colOff>38100</xdr:colOff>
      <xdr:row>59</xdr:row>
      <xdr:rowOff>79535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70662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186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41126</xdr:rowOff>
    </xdr:from>
    <xdr:to>
      <xdr:col>15</xdr:col>
      <xdr:colOff>101600</xdr:colOff>
      <xdr:row>59</xdr:row>
      <xdr:rowOff>142726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15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133853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24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2760</xdr:rowOff>
    </xdr:from>
    <xdr:to>
      <xdr:col>10</xdr:col>
      <xdr:colOff>165100</xdr:colOff>
      <xdr:row>59</xdr:row>
      <xdr:rowOff>104360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11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95487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21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11728</xdr:rowOff>
    </xdr:from>
    <xdr:to>
      <xdr:col>6</xdr:col>
      <xdr:colOff>38100</xdr:colOff>
      <xdr:row>59</xdr:row>
      <xdr:rowOff>113328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104455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22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158807</xdr:rowOff>
    </xdr:from>
    <xdr:to>
      <xdr:col>24</xdr:col>
      <xdr:colOff>63500</xdr:colOff>
      <xdr:row>78</xdr:row>
      <xdr:rowOff>47765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60457"/>
          <a:ext cx="838200" cy="6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168618</xdr:rowOff>
    </xdr:from>
    <xdr:to>
      <xdr:col>19</xdr:col>
      <xdr:colOff>177800</xdr:colOff>
      <xdr:row>78</xdr:row>
      <xdr:rowOff>47765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70268"/>
          <a:ext cx="889000" cy="5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66038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168618</xdr:rowOff>
    </xdr:from>
    <xdr:to>
      <xdr:col>15</xdr:col>
      <xdr:colOff>50800</xdr:colOff>
      <xdr:row>78</xdr:row>
      <xdr:rowOff>117908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70268"/>
          <a:ext cx="889000" cy="12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110138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66872</xdr:rowOff>
    </xdr:from>
    <xdr:to>
      <xdr:col>10</xdr:col>
      <xdr:colOff>114300</xdr:colOff>
      <xdr:row>78</xdr:row>
      <xdr:rowOff>117908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39972"/>
          <a:ext cx="889000" cy="5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33426</xdr:rowOff>
    </xdr:from>
    <xdr:to>
      <xdr:col>10</xdr:col>
      <xdr:colOff>165100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31998</xdr:rowOff>
    </xdr:from>
    <xdr:to>
      <xdr:col>6</xdr:col>
      <xdr:colOff>38100</xdr:colOff>
      <xdr:row>77</xdr:row>
      <xdr:rowOff>133598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150125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108007</xdr:rowOff>
    </xdr:from>
    <xdr:to>
      <xdr:col>24</xdr:col>
      <xdr:colOff>114300</xdr:colOff>
      <xdr:row>78</xdr:row>
      <xdr:rowOff>38157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86434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168415</xdr:rowOff>
    </xdr:from>
    <xdr:to>
      <xdr:col>20</xdr:col>
      <xdr:colOff>38100</xdr:colOff>
      <xdr:row>78</xdr:row>
      <xdr:rowOff>98565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89692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6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117818</xdr:rowOff>
    </xdr:from>
    <xdr:to>
      <xdr:col>15</xdr:col>
      <xdr:colOff>101600</xdr:colOff>
      <xdr:row>78</xdr:row>
      <xdr:rowOff>47968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1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39095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1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67108</xdr:rowOff>
    </xdr:from>
    <xdr:to>
      <xdr:col>10</xdr:col>
      <xdr:colOff>165100</xdr:colOff>
      <xdr:row>78</xdr:row>
      <xdr:rowOff>168708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4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159835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16072</xdr:rowOff>
    </xdr:from>
    <xdr:to>
      <xdr:col>6</xdr:col>
      <xdr:colOff>38100</xdr:colOff>
      <xdr:row>78</xdr:row>
      <xdr:rowOff>117672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108799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8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11271</xdr:rowOff>
    </xdr:from>
    <xdr:to>
      <xdr:col>24</xdr:col>
      <xdr:colOff>62865</xdr:colOff>
      <xdr:row>98</xdr:row>
      <xdr:rowOff>28318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1771"/>
          <a:ext cx="1270" cy="1388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32145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28318</xdr:rowOff>
    </xdr:from>
    <xdr:to>
      <xdr:col>24</xdr:col>
      <xdr:colOff>152400</xdr:colOff>
      <xdr:row>98</xdr:row>
      <xdr:rowOff>28318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129398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1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11271</xdr:rowOff>
    </xdr:from>
    <xdr:to>
      <xdr:col>24</xdr:col>
      <xdr:colOff>152400</xdr:colOff>
      <xdr:row>90</xdr:row>
      <xdr:rowOff>11271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100044</xdr:rowOff>
    </xdr:from>
    <xdr:to>
      <xdr:col>24</xdr:col>
      <xdr:colOff>63500</xdr:colOff>
      <xdr:row>93</xdr:row>
      <xdr:rowOff>159088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5873444"/>
          <a:ext cx="838200" cy="23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4691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9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26264</xdr:rowOff>
    </xdr:from>
    <xdr:to>
      <xdr:col>24</xdr:col>
      <xdr:colOff>114300</xdr:colOff>
      <xdr:row>95</xdr:row>
      <xdr:rowOff>127864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1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100044</xdr:rowOff>
    </xdr:from>
    <xdr:to>
      <xdr:col>19</xdr:col>
      <xdr:colOff>177800</xdr:colOff>
      <xdr:row>95</xdr:row>
      <xdr:rowOff>8615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873444"/>
          <a:ext cx="889000" cy="42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72299</xdr:rowOff>
    </xdr:from>
    <xdr:to>
      <xdr:col>20</xdr:col>
      <xdr:colOff>38100</xdr:colOff>
      <xdr:row>95</xdr:row>
      <xdr:rowOff>2449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8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165026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8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8615</xdr:rowOff>
    </xdr:from>
    <xdr:to>
      <xdr:col>15</xdr:col>
      <xdr:colOff>50800</xdr:colOff>
      <xdr:row>95</xdr:row>
      <xdr:rowOff>42818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96365"/>
          <a:ext cx="889000" cy="3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56646</xdr:rowOff>
    </xdr:from>
    <xdr:to>
      <xdr:col>15</xdr:col>
      <xdr:colOff>101600</xdr:colOff>
      <xdr:row>96</xdr:row>
      <xdr:rowOff>158246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149373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0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42818</xdr:rowOff>
    </xdr:from>
    <xdr:to>
      <xdr:col>10</xdr:col>
      <xdr:colOff>114300</xdr:colOff>
      <xdr:row>96</xdr:row>
      <xdr:rowOff>4271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30568"/>
          <a:ext cx="889000" cy="13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69720</xdr:rowOff>
    </xdr:from>
    <xdr:to>
      <xdr:col>10</xdr:col>
      <xdr:colOff>165100</xdr:colOff>
      <xdr:row>96</xdr:row>
      <xdr:rowOff>171320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162447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2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93058</xdr:rowOff>
    </xdr:from>
    <xdr:to>
      <xdr:col>6</xdr:col>
      <xdr:colOff>38100</xdr:colOff>
      <xdr:row>97</xdr:row>
      <xdr:rowOff>23208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14335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4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108288</xdr:rowOff>
    </xdr:from>
    <xdr:to>
      <xdr:col>24</xdr:col>
      <xdr:colOff>114300</xdr:colOff>
      <xdr:row>94</xdr:row>
      <xdr:rowOff>38438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5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131165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0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49244</xdr:rowOff>
    </xdr:from>
    <xdr:to>
      <xdr:col>20</xdr:col>
      <xdr:colOff>38100</xdr:colOff>
      <xdr:row>92</xdr:row>
      <xdr:rowOff>150844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8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167371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59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129265</xdr:rowOff>
    </xdr:from>
    <xdr:to>
      <xdr:col>15</xdr:col>
      <xdr:colOff>101600</xdr:colOff>
      <xdr:row>95</xdr:row>
      <xdr:rowOff>59415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4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75942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2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163468</xdr:rowOff>
    </xdr:from>
    <xdr:to>
      <xdr:col>10</xdr:col>
      <xdr:colOff>165100</xdr:colOff>
      <xdr:row>95</xdr:row>
      <xdr:rowOff>93618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110145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05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124921</xdr:rowOff>
    </xdr:from>
    <xdr:to>
      <xdr:col>6</xdr:col>
      <xdr:colOff>38100</xdr:colOff>
      <xdr:row>96</xdr:row>
      <xdr:rowOff>55071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1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71598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8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71609"/>
          <a:ext cx="1270" cy="131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8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7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114508</xdr:rowOff>
    </xdr:from>
    <xdr:to>
      <xdr:col>55</xdr:col>
      <xdr:colOff>0</xdr:colOff>
      <xdr:row>37</xdr:row>
      <xdr:rowOff>88334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86708"/>
          <a:ext cx="838200" cy="14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32933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33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8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162423</xdr:rowOff>
    </xdr:from>
    <xdr:to>
      <xdr:col>50</xdr:col>
      <xdr:colOff>114300</xdr:colOff>
      <xdr:row>37</xdr:row>
      <xdr:rowOff>88334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991723"/>
          <a:ext cx="889000" cy="44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34246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3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162423</xdr:rowOff>
    </xdr:from>
    <xdr:to>
      <xdr:col>45</xdr:col>
      <xdr:colOff>177800</xdr:colOff>
      <xdr:row>37</xdr:row>
      <xdr:rowOff>165829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991723"/>
          <a:ext cx="889000" cy="51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129019</xdr:rowOff>
    </xdr:from>
    <xdr:to>
      <xdr:col>46</xdr:col>
      <xdr:colOff>38100</xdr:colOff>
      <xdr:row>34</xdr:row>
      <xdr:rowOff>59169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7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75696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5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165829</xdr:rowOff>
    </xdr:from>
    <xdr:to>
      <xdr:col>41</xdr:col>
      <xdr:colOff>50800</xdr:colOff>
      <xdr:row>38</xdr:row>
      <xdr:rowOff>29899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09479"/>
          <a:ext cx="889000" cy="3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32038</xdr:rowOff>
    </xdr:from>
    <xdr:to>
      <xdr:col>41</xdr:col>
      <xdr:colOff>101600</xdr:colOff>
      <xdr:row>37</xdr:row>
      <xdr:rowOff>133638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7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150165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5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46591</xdr:rowOff>
    </xdr:from>
    <xdr:to>
      <xdr:col>36</xdr:col>
      <xdr:colOff>165100</xdr:colOff>
      <xdr:row>37</xdr:row>
      <xdr:rowOff>148191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9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164718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6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63708</xdr:rowOff>
    </xdr:from>
    <xdr:to>
      <xdr:col>55</xdr:col>
      <xdr:colOff>50800</xdr:colOff>
      <xdr:row>36</xdr:row>
      <xdr:rowOff>165308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3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42135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1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37534</xdr:rowOff>
    </xdr:from>
    <xdr:to>
      <xdr:col>50</xdr:col>
      <xdr:colOff>165100</xdr:colOff>
      <xdr:row>37</xdr:row>
      <xdr:rowOff>139134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8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130260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7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111623</xdr:rowOff>
    </xdr:from>
    <xdr:to>
      <xdr:col>46</xdr:col>
      <xdr:colOff>38100</xdr:colOff>
      <xdr:row>35</xdr:row>
      <xdr:rowOff>41773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94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32900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3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115029</xdr:rowOff>
    </xdr:from>
    <xdr:to>
      <xdr:col>41</xdr:col>
      <xdr:colOff>101600</xdr:colOff>
      <xdr:row>38</xdr:row>
      <xdr:rowOff>45179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5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36306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5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150549</xdr:rowOff>
    </xdr:from>
    <xdr:to>
      <xdr:col>36</xdr:col>
      <xdr:colOff>165100</xdr:colOff>
      <xdr:row>38</xdr:row>
      <xdr:rowOff>80699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9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71826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58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2619"/>
          <a:ext cx="1270" cy="131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95308</xdr:rowOff>
    </xdr:from>
    <xdr:to>
      <xdr:col>55</xdr:col>
      <xdr:colOff>0</xdr:colOff>
      <xdr:row>56</xdr:row>
      <xdr:rowOff>41896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525058"/>
          <a:ext cx="838200" cy="11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113602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43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21110</xdr:rowOff>
    </xdr:from>
    <xdr:to>
      <xdr:col>50</xdr:col>
      <xdr:colOff>114300</xdr:colOff>
      <xdr:row>56</xdr:row>
      <xdr:rowOff>41896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622310"/>
          <a:ext cx="889000" cy="2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99782</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35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132426</xdr:rowOff>
    </xdr:from>
    <xdr:to>
      <xdr:col>45</xdr:col>
      <xdr:colOff>177800</xdr:colOff>
      <xdr:row>56</xdr:row>
      <xdr:rowOff>21110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562176"/>
          <a:ext cx="889000" cy="6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145607</xdr:rowOff>
    </xdr:from>
    <xdr:to>
      <xdr:col>46</xdr:col>
      <xdr:colOff>38100</xdr:colOff>
      <xdr:row>56</xdr:row>
      <xdr:rowOff>75757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66884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66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132426</xdr:rowOff>
    </xdr:from>
    <xdr:to>
      <xdr:col>41</xdr:col>
      <xdr:colOff>50800</xdr:colOff>
      <xdr:row>57</xdr:row>
      <xdr:rowOff>11645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562176"/>
          <a:ext cx="889000" cy="2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168284</xdr:rowOff>
    </xdr:from>
    <xdr:to>
      <xdr:col>41</xdr:col>
      <xdr:colOff>101600</xdr:colOff>
      <xdr:row>56</xdr:row>
      <xdr:rowOff>98434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59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89561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6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48902</xdr:rowOff>
    </xdr:from>
    <xdr:to>
      <xdr:col>36</xdr:col>
      <xdr:colOff>165100</xdr:colOff>
      <xdr:row>56</xdr:row>
      <xdr:rowOff>150502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167029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4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44508</xdr:rowOff>
    </xdr:from>
    <xdr:to>
      <xdr:col>55</xdr:col>
      <xdr:colOff>50800</xdr:colOff>
      <xdr:row>55</xdr:row>
      <xdr:rowOff>146108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47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67385</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32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162546</xdr:rowOff>
    </xdr:from>
    <xdr:to>
      <xdr:col>50</xdr:col>
      <xdr:colOff>165100</xdr:colOff>
      <xdr:row>56</xdr:row>
      <xdr:rowOff>92696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83823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68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141760</xdr:rowOff>
    </xdr:from>
    <xdr:to>
      <xdr:col>46</xdr:col>
      <xdr:colOff>38100</xdr:colOff>
      <xdr:row>56</xdr:row>
      <xdr:rowOff>71910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7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88437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34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81626</xdr:rowOff>
    </xdr:from>
    <xdr:to>
      <xdr:col>41</xdr:col>
      <xdr:colOff>101600</xdr:colOff>
      <xdr:row>56</xdr:row>
      <xdr:rowOff>11776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28303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286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132295</xdr:rowOff>
    </xdr:from>
    <xdr:to>
      <xdr:col>36</xdr:col>
      <xdr:colOff>165100</xdr:colOff>
      <xdr:row>57</xdr:row>
      <xdr:rowOff>62445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3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53572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82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97462</xdr:rowOff>
    </xdr:from>
    <xdr:to>
      <xdr:col>55</xdr:col>
      <xdr:colOff>0</xdr:colOff>
      <xdr:row>77</xdr:row>
      <xdr:rowOff>161147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2956212"/>
          <a:ext cx="838200" cy="40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95063</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96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161147</xdr:rowOff>
    </xdr:from>
    <xdr:to>
      <xdr:col>50</xdr:col>
      <xdr:colOff>114300</xdr:colOff>
      <xdr:row>78</xdr:row>
      <xdr:rowOff>66456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62797"/>
          <a:ext cx="889000" cy="7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80765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4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66456</xdr:rowOff>
    </xdr:from>
    <xdr:to>
      <xdr:col>45</xdr:col>
      <xdr:colOff>177800</xdr:colOff>
      <xdr:row>79</xdr:row>
      <xdr:rowOff>16191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39556"/>
          <a:ext cx="889000" cy="12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106664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3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150802</xdr:rowOff>
    </xdr:from>
    <xdr:to>
      <xdr:col>41</xdr:col>
      <xdr:colOff>50800</xdr:colOff>
      <xdr:row>79</xdr:row>
      <xdr:rowOff>16191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23902"/>
          <a:ext cx="889000" cy="3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170701</xdr:rowOff>
    </xdr:from>
    <xdr:to>
      <xdr:col>41</xdr:col>
      <xdr:colOff>101600</xdr:colOff>
      <xdr:row>78</xdr:row>
      <xdr:rowOff>100851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7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117378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4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14308</xdr:rowOff>
    </xdr:from>
    <xdr:to>
      <xdr:col>36</xdr:col>
      <xdr:colOff>165100</xdr:colOff>
      <xdr:row>78</xdr:row>
      <xdr:rowOff>115908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132435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6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46662</xdr:rowOff>
    </xdr:from>
    <xdr:to>
      <xdr:col>55</xdr:col>
      <xdr:colOff>50800</xdr:colOff>
      <xdr:row>75</xdr:row>
      <xdr:rowOff>148262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90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69539</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756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110347</xdr:rowOff>
    </xdr:from>
    <xdr:to>
      <xdr:col>50</xdr:col>
      <xdr:colOff>165100</xdr:colOff>
      <xdr:row>78</xdr:row>
      <xdr:rowOff>40497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1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57024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08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15656</xdr:rowOff>
    </xdr:from>
    <xdr:to>
      <xdr:col>46</xdr:col>
      <xdr:colOff>38100</xdr:colOff>
      <xdr:row>78</xdr:row>
      <xdr:rowOff>117256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8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108383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48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136841</xdr:rowOff>
    </xdr:from>
    <xdr:to>
      <xdr:col>41</xdr:col>
      <xdr:colOff>101600</xdr:colOff>
      <xdr:row>79</xdr:row>
      <xdr:rowOff>66991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0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58118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0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100002</xdr:rowOff>
    </xdr:from>
    <xdr:to>
      <xdr:col>36</xdr:col>
      <xdr:colOff>165100</xdr:colOff>
      <xdr:row>79</xdr:row>
      <xdr:rowOff>30152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7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21279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6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143993</xdr:rowOff>
    </xdr:from>
    <xdr:to>
      <xdr:col>55</xdr:col>
      <xdr:colOff>0</xdr:colOff>
      <xdr:row>98</xdr:row>
      <xdr:rowOff>15818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774643"/>
          <a:ext cx="838200" cy="4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27463</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86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35375</xdr:rowOff>
    </xdr:from>
    <xdr:to>
      <xdr:col>50</xdr:col>
      <xdr:colOff>114300</xdr:colOff>
      <xdr:row>97</xdr:row>
      <xdr:rowOff>143993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666025"/>
          <a:ext cx="889000" cy="10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134858</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42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93436</xdr:rowOff>
    </xdr:from>
    <xdr:to>
      <xdr:col>45</xdr:col>
      <xdr:colOff>177800</xdr:colOff>
      <xdr:row>97</xdr:row>
      <xdr:rowOff>35375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552636"/>
          <a:ext cx="889000" cy="1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95710</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93436</xdr:rowOff>
    </xdr:from>
    <xdr:to>
      <xdr:col>41</xdr:col>
      <xdr:colOff>50800</xdr:colOff>
      <xdr:row>97</xdr:row>
      <xdr:rowOff>99930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552636"/>
          <a:ext cx="889000" cy="17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2645</xdr:rowOff>
    </xdr:from>
    <xdr:to>
      <xdr:col>41</xdr:col>
      <xdr:colOff>101600</xdr:colOff>
      <xdr:row>97</xdr:row>
      <xdr:rowOff>104245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95372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72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34717</xdr:rowOff>
    </xdr:from>
    <xdr:to>
      <xdr:col>36</xdr:col>
      <xdr:colOff>165100</xdr:colOff>
      <xdr:row>97</xdr:row>
      <xdr:rowOff>136317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152844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136468</xdr:rowOff>
    </xdr:from>
    <xdr:to>
      <xdr:col>55</xdr:col>
      <xdr:colOff>50800</xdr:colOff>
      <xdr:row>98</xdr:row>
      <xdr:rowOff>66618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6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51395</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8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93193</xdr:rowOff>
    </xdr:from>
    <xdr:to>
      <xdr:col>50</xdr:col>
      <xdr:colOff>165100</xdr:colOff>
      <xdr:row>98</xdr:row>
      <xdr:rowOff>23343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14470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1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156025</xdr:rowOff>
    </xdr:from>
    <xdr:to>
      <xdr:col>46</xdr:col>
      <xdr:colOff>38100</xdr:colOff>
      <xdr:row>97</xdr:row>
      <xdr:rowOff>86175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1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77302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70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42636</xdr:rowOff>
    </xdr:from>
    <xdr:to>
      <xdr:col>41</xdr:col>
      <xdr:colOff>101600</xdr:colOff>
      <xdr:row>96</xdr:row>
      <xdr:rowOff>144236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50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160763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27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49130</xdr:rowOff>
    </xdr:from>
    <xdr:to>
      <xdr:col>36</xdr:col>
      <xdr:colOff>165100</xdr:colOff>
      <xdr:row>97</xdr:row>
      <xdr:rowOff>150730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141857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7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28511</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72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146638</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4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28511</xdr:rowOff>
    </xdr:from>
    <xdr:to>
      <xdr:col>86</xdr:col>
      <xdr:colOff>25400</xdr:colOff>
      <xdr:row>30</xdr:row>
      <xdr:rowOff>28511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7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2290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4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150863</xdr:rowOff>
    </xdr:from>
    <xdr:to>
      <xdr:col>85</xdr:col>
      <xdr:colOff>177800</xdr:colOff>
      <xdr:row>38</xdr:row>
      <xdr:rowOff>81014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945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37388</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23938"/>
          <a:ext cx="889000" cy="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163258</xdr:rowOff>
    </xdr:from>
    <xdr:to>
      <xdr:col>81</xdr:col>
      <xdr:colOff>101600</xdr:colOff>
      <xdr:row>38</xdr:row>
      <xdr:rowOff>93408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109936</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8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37388</xdr:rowOff>
    </xdr:from>
    <xdr:to>
      <xdr:col>76</xdr:col>
      <xdr:colOff>114300</xdr:colOff>
      <xdr:row>39</xdr:row>
      <xdr:rowOff>44336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723938"/>
          <a:ext cx="889000" cy="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49547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2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40462</xdr:rowOff>
    </xdr:from>
    <xdr:to>
      <xdr:col>71</xdr:col>
      <xdr:colOff>177800</xdr:colOff>
      <xdr:row>39</xdr:row>
      <xdr:rowOff>44336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27012"/>
          <a:ext cx="8890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127102</xdr:rowOff>
    </xdr:from>
    <xdr:to>
      <xdr:col>72</xdr:col>
      <xdr:colOff>38100</xdr:colOff>
      <xdr:row>38</xdr:row>
      <xdr:rowOff>57252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73779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24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134645</xdr:rowOff>
    </xdr:from>
    <xdr:to>
      <xdr:col>67</xdr:col>
      <xdr:colOff>101600</xdr:colOff>
      <xdr:row>38</xdr:row>
      <xdr:rowOff>64795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81322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2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158038</xdr:rowOff>
    </xdr:from>
    <xdr:to>
      <xdr:col>76</xdr:col>
      <xdr:colOff>165100</xdr:colOff>
      <xdr:row>39</xdr:row>
      <xdr:rowOff>88188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79315</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765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164986</xdr:rowOff>
    </xdr:from>
    <xdr:to>
      <xdr:col>72</xdr:col>
      <xdr:colOff>38100</xdr:colOff>
      <xdr:row>39</xdr:row>
      <xdr:rowOff>95136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86263</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161112</xdr:rowOff>
    </xdr:from>
    <xdr:to>
      <xdr:col>67</xdr:col>
      <xdr:colOff>101600</xdr:colOff>
      <xdr:row>39</xdr:row>
      <xdr:rowOff>91262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82389</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768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52</xdr:row>
      <xdr:rowOff>16527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893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44934</xdr:rowOff>
    </xdr:from>
    <xdr:to>
      <xdr:col>85</xdr:col>
      <xdr:colOff>127000</xdr:colOff>
      <xdr:row>75</xdr:row>
      <xdr:rowOff>101943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903684"/>
          <a:ext cx="838200" cy="5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162326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21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78763</xdr:rowOff>
    </xdr:from>
    <xdr:to>
      <xdr:col>81</xdr:col>
      <xdr:colOff>50800</xdr:colOff>
      <xdr:row>75</xdr:row>
      <xdr:rowOff>101943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2937513"/>
          <a:ext cx="889000" cy="2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147429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78763</xdr:rowOff>
    </xdr:from>
    <xdr:to>
      <xdr:col>76</xdr:col>
      <xdr:colOff>114300</xdr:colOff>
      <xdr:row>76</xdr:row>
      <xdr:rowOff>21769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937513"/>
          <a:ext cx="889000" cy="11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5796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21769</xdr:rowOff>
    </xdr:from>
    <xdr:to>
      <xdr:col>71</xdr:col>
      <xdr:colOff>177800</xdr:colOff>
      <xdr:row>76</xdr:row>
      <xdr:rowOff>42987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051969"/>
          <a:ext cx="889000" cy="2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83348</xdr:rowOff>
    </xdr:from>
    <xdr:to>
      <xdr:col>72</xdr:col>
      <xdr:colOff>38100</xdr:colOff>
      <xdr:row>77</xdr:row>
      <xdr:rowOff>13498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4625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77519</xdr:rowOff>
    </xdr:from>
    <xdr:to>
      <xdr:col>67</xdr:col>
      <xdr:colOff>101600</xdr:colOff>
      <xdr:row>77</xdr:row>
      <xdr:rowOff>7669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0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170246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20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165584</xdr:rowOff>
    </xdr:from>
    <xdr:to>
      <xdr:col>85</xdr:col>
      <xdr:colOff>177800</xdr:colOff>
      <xdr:row>75</xdr:row>
      <xdr:rowOff>95734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8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17011</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70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51143</xdr:rowOff>
    </xdr:from>
    <xdr:to>
      <xdr:col>81</xdr:col>
      <xdr:colOff>101600</xdr:colOff>
      <xdr:row>75</xdr:row>
      <xdr:rowOff>152743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169270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6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27963</xdr:rowOff>
    </xdr:from>
    <xdr:to>
      <xdr:col>76</xdr:col>
      <xdr:colOff>165100</xdr:colOff>
      <xdr:row>75</xdr:row>
      <xdr:rowOff>129563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8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146090</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66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142419</xdr:rowOff>
    </xdr:from>
    <xdr:to>
      <xdr:col>72</xdr:col>
      <xdr:colOff>38100</xdr:colOff>
      <xdr:row>76</xdr:row>
      <xdr:rowOff>72569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89096</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77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163637</xdr:rowOff>
    </xdr:from>
    <xdr:to>
      <xdr:col>67</xdr:col>
      <xdr:colOff>101600</xdr:colOff>
      <xdr:row>76</xdr:row>
      <xdr:rowOff>93787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2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110314</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79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157933</xdr:rowOff>
    </xdr:from>
    <xdr:to>
      <xdr:col>85</xdr:col>
      <xdr:colOff>127000</xdr:colOff>
      <xdr:row>98</xdr:row>
      <xdr:rowOff>74523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88583"/>
          <a:ext cx="838200" cy="8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114543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45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74523</xdr:rowOff>
    </xdr:from>
    <xdr:to>
      <xdr:col>81</xdr:col>
      <xdr:colOff>50800</xdr:colOff>
      <xdr:row>98</xdr:row>
      <xdr:rowOff>76904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76623"/>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133604</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42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76904</xdr:rowOff>
    </xdr:from>
    <xdr:to>
      <xdr:col>76</xdr:col>
      <xdr:colOff>114300</xdr:colOff>
      <xdr:row>98</xdr:row>
      <xdr:rowOff>163733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79004"/>
          <a:ext cx="889000" cy="8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88377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4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159734</xdr:rowOff>
    </xdr:from>
    <xdr:to>
      <xdr:col>71</xdr:col>
      <xdr:colOff>177800</xdr:colOff>
      <xdr:row>98</xdr:row>
      <xdr:rowOff>163733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961834"/>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48369</xdr:rowOff>
    </xdr:from>
    <xdr:to>
      <xdr:col>72</xdr:col>
      <xdr:colOff>38100</xdr:colOff>
      <xdr:row>98</xdr:row>
      <xdr:rowOff>149969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166496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66207</xdr:rowOff>
    </xdr:from>
    <xdr:to>
      <xdr:col>67</xdr:col>
      <xdr:colOff>101600</xdr:colOff>
      <xdr:row>98</xdr:row>
      <xdr:rowOff>167807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12884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107133</xdr:rowOff>
    </xdr:from>
    <xdr:to>
      <xdr:col>85</xdr:col>
      <xdr:colOff>177800</xdr:colOff>
      <xdr:row>98</xdr:row>
      <xdr:rowOff>37283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130010</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8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23723</xdr:rowOff>
    </xdr:from>
    <xdr:to>
      <xdr:col>81</xdr:col>
      <xdr:colOff>101600</xdr:colOff>
      <xdr:row>98</xdr:row>
      <xdr:rowOff>125323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2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116450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1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26104</xdr:rowOff>
    </xdr:from>
    <xdr:to>
      <xdr:col>76</xdr:col>
      <xdr:colOff>165100</xdr:colOff>
      <xdr:row>98</xdr:row>
      <xdr:rowOff>127704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2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118831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92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112933</xdr:rowOff>
    </xdr:from>
    <xdr:to>
      <xdr:col>72</xdr:col>
      <xdr:colOff>38100</xdr:colOff>
      <xdr:row>99</xdr:row>
      <xdr:rowOff>43083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1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34210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700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108934</xdr:rowOff>
    </xdr:from>
    <xdr:to>
      <xdr:col>67</xdr:col>
      <xdr:colOff>101600</xdr:colOff>
      <xdr:row>99</xdr:row>
      <xdr:rowOff>39084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1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30211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70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57709</xdr:rowOff>
    </xdr:from>
    <xdr:to>
      <xdr:col>116</xdr:col>
      <xdr:colOff>63500</xdr:colOff>
      <xdr:row>38</xdr:row>
      <xdr:rowOff>24981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229909"/>
          <a:ext cx="838200" cy="3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15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24981</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540081"/>
          <a:ext cx="889000" cy="19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68966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8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137875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131445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147972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2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49200</xdr:rowOff>
    </xdr:from>
    <xdr:to>
      <xdr:col>98</xdr:col>
      <xdr:colOff>38100</xdr:colOff>
      <xdr:row>38</xdr:row>
      <xdr:rowOff>150800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167327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6909</xdr:rowOff>
    </xdr:from>
    <xdr:to>
      <xdr:col>116</xdr:col>
      <xdr:colOff>114300</xdr:colOff>
      <xdr:row>36</xdr:row>
      <xdr:rowOff>108509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17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29786</xdr:rowOff>
    </xdr:from>
    <xdr:ext cx="534377"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03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145631</xdr:rowOff>
    </xdr:from>
    <xdr:to>
      <xdr:col>112</xdr:col>
      <xdr:colOff>38100</xdr:colOff>
      <xdr:row>38</xdr:row>
      <xdr:rowOff>75781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8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92308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26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68965</xdr:rowOff>
    </xdr:from>
    <xdr:to>
      <xdr:col>116</xdr:col>
      <xdr:colOff>63500</xdr:colOff>
      <xdr:row>59</xdr:row>
      <xdr:rowOff>70630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10184515"/>
          <a:ext cx="8382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116136</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70630</xdr:rowOff>
    </xdr:from>
    <xdr:to>
      <xdr:col>111</xdr:col>
      <xdr:colOff>177800</xdr:colOff>
      <xdr:row>59</xdr:row>
      <xdr:rowOff>76574</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186180"/>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75925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8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74957</xdr:rowOff>
    </xdr:from>
    <xdr:to>
      <xdr:col>107</xdr:col>
      <xdr:colOff>50800</xdr:colOff>
      <xdr:row>59</xdr:row>
      <xdr:rowOff>76574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190507"/>
          <a:ext cx="889000" cy="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73198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74957</xdr:rowOff>
    </xdr:from>
    <xdr:to>
      <xdr:col>102</xdr:col>
      <xdr:colOff>114300</xdr:colOff>
      <xdr:row>59</xdr:row>
      <xdr:rowOff>76622</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190507"/>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140629</xdr:rowOff>
    </xdr:from>
    <xdr:to>
      <xdr:col>102</xdr:col>
      <xdr:colOff>165100</xdr:colOff>
      <xdr:row>59</xdr:row>
      <xdr:rowOff>70779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87306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112217</xdr:rowOff>
    </xdr:from>
    <xdr:to>
      <xdr:col>98</xdr:col>
      <xdr:colOff>38100</xdr:colOff>
      <xdr:row>59</xdr:row>
      <xdr:rowOff>42367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58894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18165</xdr:rowOff>
    </xdr:from>
    <xdr:to>
      <xdr:col>116</xdr:col>
      <xdr:colOff>114300</xdr:colOff>
      <xdr:row>59</xdr:row>
      <xdr:rowOff>119765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3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104542</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4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19830</xdr:rowOff>
    </xdr:from>
    <xdr:to>
      <xdr:col>112</xdr:col>
      <xdr:colOff>38100</xdr:colOff>
      <xdr:row>59</xdr:row>
      <xdr:rowOff>121430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112557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22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25774</xdr:rowOff>
    </xdr:from>
    <xdr:to>
      <xdr:col>107</xdr:col>
      <xdr:colOff>101600</xdr:colOff>
      <xdr:row>59</xdr:row>
      <xdr:rowOff>127374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118501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23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24157</xdr:rowOff>
    </xdr:from>
    <xdr:to>
      <xdr:col>102</xdr:col>
      <xdr:colOff>165100</xdr:colOff>
      <xdr:row>59</xdr:row>
      <xdr:rowOff>125757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3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116884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23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25822</xdr:rowOff>
    </xdr:from>
    <xdr:to>
      <xdr:col>98</xdr:col>
      <xdr:colOff>38100</xdr:colOff>
      <xdr:row>59</xdr:row>
      <xdr:rowOff>127422</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4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118549</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23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14377</xdr:rowOff>
    </xdr:from>
    <xdr:to>
      <xdr:col>116</xdr:col>
      <xdr:colOff>63500</xdr:colOff>
      <xdr:row>74</xdr:row>
      <xdr:rowOff>17932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530227"/>
          <a:ext cx="838200" cy="17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154627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41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17932</xdr:rowOff>
    </xdr:from>
    <xdr:to>
      <xdr:col>111</xdr:col>
      <xdr:colOff>177800</xdr:colOff>
      <xdr:row>74</xdr:row>
      <xdr:rowOff>75552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705232"/>
          <a:ext cx="889000" cy="5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127613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8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75552</xdr:rowOff>
    </xdr:from>
    <xdr:to>
      <xdr:col>107</xdr:col>
      <xdr:colOff>50800</xdr:colOff>
      <xdr:row>74</xdr:row>
      <xdr:rowOff>144183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762852"/>
          <a:ext cx="889000" cy="6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167237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144183</xdr:rowOff>
    </xdr:from>
    <xdr:to>
      <xdr:col>102</xdr:col>
      <xdr:colOff>114300</xdr:colOff>
      <xdr:row>75</xdr:row>
      <xdr:rowOff>7582</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831483"/>
          <a:ext cx="889000" cy="3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40805</xdr:rowOff>
    </xdr:from>
    <xdr:to>
      <xdr:col>102</xdr:col>
      <xdr:colOff>165100</xdr:colOff>
      <xdr:row>75</xdr:row>
      <xdr:rowOff>142405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133532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38709</xdr:rowOff>
    </xdr:from>
    <xdr:to>
      <xdr:col>98</xdr:col>
      <xdr:colOff>38100</xdr:colOff>
      <xdr:row>75</xdr:row>
      <xdr:rowOff>140309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131436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135027</xdr:rowOff>
    </xdr:from>
    <xdr:to>
      <xdr:col>116</xdr:col>
      <xdr:colOff>114300</xdr:colOff>
      <xdr:row>73</xdr:row>
      <xdr:rowOff>65177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47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157904</xdr:rowOff>
    </xdr:from>
    <xdr:ext cx="599010"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33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138582</xdr:rowOff>
    </xdr:from>
    <xdr:to>
      <xdr:col>112</xdr:col>
      <xdr:colOff>38100</xdr:colOff>
      <xdr:row>74</xdr:row>
      <xdr:rowOff>68732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65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85259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42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24752</xdr:rowOff>
    </xdr:from>
    <xdr:to>
      <xdr:col>107</xdr:col>
      <xdr:colOff>101600</xdr:colOff>
      <xdr:row>74</xdr:row>
      <xdr:rowOff>126352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71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142879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48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93383</xdr:rowOff>
    </xdr:from>
    <xdr:to>
      <xdr:col>102</xdr:col>
      <xdr:colOff>165100</xdr:colOff>
      <xdr:row>75</xdr:row>
      <xdr:rowOff>23533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7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40060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55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128232</xdr:rowOff>
    </xdr:from>
    <xdr:to>
      <xdr:col>98</xdr:col>
      <xdr:colOff>38100</xdr:colOff>
      <xdr:row>75</xdr:row>
      <xdr:rowOff>58382</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81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74909</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59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1,291</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　住民一人あたりのコストのうち、類似団体より高い値となっている主なものは、人件費、扶助費、公債費といった義務的経費及び普通建設工事費（うち新規整備）並びに投資及び出資金である。人件費は、職員数の減少により</a:t>
          </a:r>
          <a:r>
            <a:rPr kumimoji="1" lang="en-US" altLang="ja-JP" sz="1300">
              <a:latin typeface="ＭＳ Ｐゴシック" panose="020B0600070205080204" pitchFamily="50" charset="-128"/>
              <a:ea typeface="ＭＳ Ｐゴシック" panose="020B0600070205080204" pitchFamily="50" charset="-128"/>
            </a:rPr>
            <a:t>577</a:t>
          </a:r>
          <a:r>
            <a:rPr kumimoji="1" lang="ja-JP" altLang="en-US" sz="1300">
              <a:latin typeface="ＭＳ Ｐゴシック" panose="020B0600070205080204" pitchFamily="50" charset="-128"/>
              <a:ea typeface="ＭＳ Ｐゴシック" panose="020B0600070205080204" pitchFamily="50" charset="-128"/>
            </a:rPr>
            <a:t>千円減少したが、類似団体と比べ依然として高い状況である。人件費が高くなる要因は、離島という地域特性から、保育所等へ民間企業が参入しづらい状況にあり、住民サービスを行政が提供しているため、職員数が多くなっている。扶助費については、子育て支援金、子育て世代への施策や、障害児施設給付費の増加及び島内で専門的医療が受けられない方への島外治療に係る扶助費の支給等により類似団体より高い状況にあるが、住民税非課税世帯等臨時特別給付金の減少により</a:t>
          </a:r>
          <a:r>
            <a:rPr kumimoji="1" lang="en-US" altLang="ja-JP" sz="1300">
              <a:latin typeface="ＭＳ Ｐゴシック" panose="020B0600070205080204" pitchFamily="50" charset="-128"/>
              <a:ea typeface="ＭＳ Ｐゴシック" panose="020B0600070205080204" pitchFamily="50" charset="-128"/>
            </a:rPr>
            <a:t>21,174</a:t>
          </a:r>
          <a:r>
            <a:rPr kumimoji="1" lang="ja-JP" altLang="en-US" sz="1300">
              <a:latin typeface="ＭＳ Ｐゴシック" panose="020B0600070205080204" pitchFamily="50" charset="-128"/>
              <a:ea typeface="ＭＳ Ｐゴシック" panose="020B0600070205080204" pitchFamily="50" charset="-128"/>
            </a:rPr>
            <a:t>百万円が減少した。公債費は、近年、公共施設の整備を年次的に行っているため、上昇する傾向にある。台風の常襲地帯でもあり、塩害等により施設への影響は著しく、施設の整備更新はやむを得ない部分もあるが、公共施設等総合管理計画及び個別施設管理計画に基づき、施設の集約化等を図りつつ、行政コストの削減を行う必要がある。普通建設工事費（うち新規整備）は、新庁舎建設が開始されたことから大幅な増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年度まで上昇する見込みである。投資及び出資金は水道事業における建設事業に対する一般会計出資債の増加が主なものである。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鹿児島県知名町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5,634
5,574
53.30
7,657,873
7,274,439
146,104
4,029,288
7,976,256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77470</xdr:rowOff>
    </xdr:from>
    <xdr:to>
      <xdr:col>24</xdr:col>
      <xdr:colOff>63500</xdr:colOff>
      <xdr:row>33</xdr:row>
      <xdr:rowOff>159639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35320"/>
          <a:ext cx="838200" cy="8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97045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7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40894</xdr:rowOff>
    </xdr:from>
    <xdr:to>
      <xdr:col>19</xdr:col>
      <xdr:colOff>177800</xdr:colOff>
      <xdr:row>33</xdr:row>
      <xdr:rowOff>159639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98744"/>
          <a:ext cx="889000" cy="1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70502</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144272</xdr:rowOff>
    </xdr:from>
    <xdr:to>
      <xdr:col>15</xdr:col>
      <xdr:colOff>50800</xdr:colOff>
      <xdr:row>33</xdr:row>
      <xdr:rowOff>40894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30672"/>
          <a:ext cx="889000" cy="6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80027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144272</xdr:rowOff>
    </xdr:from>
    <xdr:to>
      <xdr:col>10</xdr:col>
      <xdr:colOff>114300</xdr:colOff>
      <xdr:row>32</xdr:row>
      <xdr:rowOff>153670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30672"/>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20337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107188</xdr:rowOff>
    </xdr:from>
    <xdr:to>
      <xdr:col>6</xdr:col>
      <xdr:colOff>38100</xdr:colOff>
      <xdr:row>36</xdr:row>
      <xdr:rowOff>37338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28465</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26670</xdr:rowOff>
    </xdr:from>
    <xdr:to>
      <xdr:col>24</xdr:col>
      <xdr:colOff>114300</xdr:colOff>
      <xdr:row>33</xdr:row>
      <xdr:rowOff>128270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49547</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3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108839</xdr:rowOff>
    </xdr:from>
    <xdr:to>
      <xdr:col>20</xdr:col>
      <xdr:colOff>38100</xdr:colOff>
      <xdr:row>34</xdr:row>
      <xdr:rowOff>38989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55516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54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161544</xdr:rowOff>
    </xdr:from>
    <xdr:to>
      <xdr:col>15</xdr:col>
      <xdr:colOff>101600</xdr:colOff>
      <xdr:row>33</xdr:row>
      <xdr:rowOff>91694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4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108221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42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93472</xdr:rowOff>
    </xdr:from>
    <xdr:to>
      <xdr:col>10</xdr:col>
      <xdr:colOff>165100</xdr:colOff>
      <xdr:row>33</xdr:row>
      <xdr:rowOff>23622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40149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35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102870</xdr:rowOff>
    </xdr:from>
    <xdr:to>
      <xdr:col>6</xdr:col>
      <xdr:colOff>38100</xdr:colOff>
      <xdr:row>33</xdr:row>
      <xdr:rowOff>33020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8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49547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36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165984</xdr:rowOff>
    </xdr:from>
    <xdr:to>
      <xdr:col>24</xdr:col>
      <xdr:colOff>63500</xdr:colOff>
      <xdr:row>57</xdr:row>
      <xdr:rowOff>127297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595734"/>
          <a:ext cx="838200" cy="30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139606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40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167627</xdr:rowOff>
    </xdr:from>
    <xdr:to>
      <xdr:col>19</xdr:col>
      <xdr:colOff>177800</xdr:colOff>
      <xdr:row>57</xdr:row>
      <xdr:rowOff>127297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68827"/>
          <a:ext cx="889000" cy="13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65787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167627</xdr:rowOff>
    </xdr:from>
    <xdr:to>
      <xdr:col>15</xdr:col>
      <xdr:colOff>50800</xdr:colOff>
      <xdr:row>58</xdr:row>
      <xdr:rowOff>37881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68827"/>
          <a:ext cx="889000" cy="21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127993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37881</xdr:rowOff>
    </xdr:from>
    <xdr:to>
      <xdr:col>10</xdr:col>
      <xdr:colOff>114300</xdr:colOff>
      <xdr:row>58</xdr:row>
      <xdr:rowOff>37927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8198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74361</xdr:rowOff>
    </xdr:from>
    <xdr:to>
      <xdr:col>10</xdr:col>
      <xdr:colOff>165100</xdr:colOff>
      <xdr:row>58</xdr:row>
      <xdr:rowOff>4511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21038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95855</xdr:rowOff>
    </xdr:from>
    <xdr:to>
      <xdr:col>6</xdr:col>
      <xdr:colOff>38100</xdr:colOff>
      <xdr:row>58</xdr:row>
      <xdr:rowOff>26005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42532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115184</xdr:rowOff>
    </xdr:from>
    <xdr:to>
      <xdr:col>24</xdr:col>
      <xdr:colOff>114300</xdr:colOff>
      <xdr:row>56</xdr:row>
      <xdr:rowOff>45334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4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138061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39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76497</xdr:rowOff>
    </xdr:from>
    <xdr:to>
      <xdr:col>20</xdr:col>
      <xdr:colOff>38100</xdr:colOff>
      <xdr:row>58</xdr:row>
      <xdr:rowOff>6647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4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169224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4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116827</xdr:rowOff>
    </xdr:from>
    <xdr:to>
      <xdr:col>15</xdr:col>
      <xdr:colOff>101600</xdr:colOff>
      <xdr:row>57</xdr:row>
      <xdr:rowOff>46977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38104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1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158531</xdr:rowOff>
    </xdr:from>
    <xdr:to>
      <xdr:col>10</xdr:col>
      <xdr:colOff>165100</xdr:colOff>
      <xdr:row>58</xdr:row>
      <xdr:rowOff>88681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3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79808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2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158577</xdr:rowOff>
    </xdr:from>
    <xdr:to>
      <xdr:col>6</xdr:col>
      <xdr:colOff>38100</xdr:colOff>
      <xdr:row>58</xdr:row>
      <xdr:rowOff>88727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3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79854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2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148789</xdr:rowOff>
    </xdr:from>
    <xdr:to>
      <xdr:col>24</xdr:col>
      <xdr:colOff>63500</xdr:colOff>
      <xdr:row>74</xdr:row>
      <xdr:rowOff>159332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664639"/>
          <a:ext cx="838200" cy="18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4411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63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148789</xdr:rowOff>
    </xdr:from>
    <xdr:to>
      <xdr:col>19</xdr:col>
      <xdr:colOff>177800</xdr:colOff>
      <xdr:row>75</xdr:row>
      <xdr:rowOff>98168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64639"/>
          <a:ext cx="889000" cy="29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65475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98168</xdr:rowOff>
    </xdr:from>
    <xdr:to>
      <xdr:col>15</xdr:col>
      <xdr:colOff>50800</xdr:colOff>
      <xdr:row>76</xdr:row>
      <xdr:rowOff>3212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56918"/>
          <a:ext cx="889000" cy="7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48641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646</xdr:rowOff>
    </xdr:from>
    <xdr:to>
      <xdr:col>10</xdr:col>
      <xdr:colOff>114300</xdr:colOff>
      <xdr:row>76</xdr:row>
      <xdr:rowOff>3212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030846"/>
          <a:ext cx="8890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7221</xdr:rowOff>
    </xdr:from>
    <xdr:to>
      <xdr:col>10</xdr:col>
      <xdr:colOff>165100</xdr:colOff>
      <xdr:row>76</xdr:row>
      <xdr:rowOff>108821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99948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32747</xdr:rowOff>
    </xdr:from>
    <xdr:to>
      <xdr:col>6</xdr:col>
      <xdr:colOff>38100</xdr:colOff>
      <xdr:row>76</xdr:row>
      <xdr:rowOff>134347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125474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108532</xdr:rowOff>
    </xdr:from>
    <xdr:to>
      <xdr:col>24</xdr:col>
      <xdr:colOff>114300</xdr:colOff>
      <xdr:row>75</xdr:row>
      <xdr:rowOff>38682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9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131409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97989</xdr:rowOff>
    </xdr:from>
    <xdr:to>
      <xdr:col>20</xdr:col>
      <xdr:colOff>38100</xdr:colOff>
      <xdr:row>74</xdr:row>
      <xdr:rowOff>28139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44666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8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47368</xdr:rowOff>
    </xdr:from>
    <xdr:to>
      <xdr:col>15</xdr:col>
      <xdr:colOff>101600</xdr:colOff>
      <xdr:row>75</xdr:row>
      <xdr:rowOff>148968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0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165495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8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123862</xdr:rowOff>
    </xdr:from>
    <xdr:to>
      <xdr:col>10</xdr:col>
      <xdr:colOff>165100</xdr:colOff>
      <xdr:row>76</xdr:row>
      <xdr:rowOff>54012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8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70539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5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121297</xdr:rowOff>
    </xdr:from>
    <xdr:to>
      <xdr:col>6</xdr:col>
      <xdr:colOff>38100</xdr:colOff>
      <xdr:row>76</xdr:row>
      <xdr:rowOff>51448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800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67974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55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34982</xdr:rowOff>
    </xdr:from>
    <xdr:to>
      <xdr:col>24</xdr:col>
      <xdr:colOff>63500</xdr:colOff>
      <xdr:row>97</xdr:row>
      <xdr:rowOff>35527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65632"/>
          <a:ext cx="8382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135630</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51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35106</xdr:rowOff>
    </xdr:from>
    <xdr:to>
      <xdr:col>19</xdr:col>
      <xdr:colOff>177800</xdr:colOff>
      <xdr:row>97</xdr:row>
      <xdr:rowOff>35527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665756"/>
          <a:ext cx="8890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65646</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18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35106</xdr:rowOff>
    </xdr:from>
    <xdr:to>
      <xdr:col>15</xdr:col>
      <xdr:colOff>50800</xdr:colOff>
      <xdr:row>97</xdr:row>
      <xdr:rowOff>115683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65756"/>
          <a:ext cx="889000" cy="8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129481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115683</xdr:rowOff>
    </xdr:from>
    <xdr:to>
      <xdr:col>10</xdr:col>
      <xdr:colOff>114300</xdr:colOff>
      <xdr:row>97</xdr:row>
      <xdr:rowOff>137331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46333"/>
          <a:ext cx="889000" cy="2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29756</xdr:rowOff>
    </xdr:from>
    <xdr:to>
      <xdr:col>10</xdr:col>
      <xdr:colOff>165100</xdr:colOff>
      <xdr:row>96</xdr:row>
      <xdr:rowOff>131356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147883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52643</xdr:rowOff>
    </xdr:from>
    <xdr:to>
      <xdr:col>6</xdr:col>
      <xdr:colOff>38100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170770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155632</xdr:rowOff>
    </xdr:from>
    <xdr:to>
      <xdr:col>24</xdr:col>
      <xdr:colOff>114300</xdr:colOff>
      <xdr:row>97</xdr:row>
      <xdr:rowOff>85782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1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70559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2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156177</xdr:rowOff>
    </xdr:from>
    <xdr:to>
      <xdr:col>20</xdr:col>
      <xdr:colOff>38100</xdr:colOff>
      <xdr:row>97</xdr:row>
      <xdr:rowOff>86327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1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77454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155756</xdr:rowOff>
    </xdr:from>
    <xdr:to>
      <xdr:col>15</xdr:col>
      <xdr:colOff>101600</xdr:colOff>
      <xdr:row>97</xdr:row>
      <xdr:rowOff>85906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1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77033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0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64883</xdr:rowOff>
    </xdr:from>
    <xdr:to>
      <xdr:col>10</xdr:col>
      <xdr:colOff>165100</xdr:colOff>
      <xdr:row>97</xdr:row>
      <xdr:rowOff>166483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9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157610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8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86531</xdr:rowOff>
    </xdr:from>
    <xdr:to>
      <xdr:col>6</xdr:col>
      <xdr:colOff>38100</xdr:colOff>
      <xdr:row>98</xdr:row>
      <xdr:rowOff>16681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1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7808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0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29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31658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7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32638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53957</xdr:rowOff>
    </xdr:from>
    <xdr:to>
      <xdr:col>41</xdr:col>
      <xdr:colOff>101600</xdr:colOff>
      <xdr:row>38</xdr:row>
      <xdr:rowOff>155557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6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634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44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48732</xdr:rowOff>
    </xdr:from>
    <xdr:to>
      <xdr:col>36</xdr:col>
      <xdr:colOff>165100</xdr:colOff>
      <xdr:row>38</xdr:row>
      <xdr:rowOff>150332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166859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7850"/>
          <a:ext cx="1270" cy="153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120230</xdr:rowOff>
    </xdr:from>
    <xdr:to>
      <xdr:col>55</xdr:col>
      <xdr:colOff>0</xdr:colOff>
      <xdr:row>56</xdr:row>
      <xdr:rowOff>124433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721430"/>
          <a:ext cx="838200" cy="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159812</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610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121310</xdr:rowOff>
    </xdr:from>
    <xdr:to>
      <xdr:col>50</xdr:col>
      <xdr:colOff>114300</xdr:colOff>
      <xdr:row>56</xdr:row>
      <xdr:rowOff>124433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722510"/>
          <a:ext cx="889000" cy="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133614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90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121310</xdr:rowOff>
    </xdr:from>
    <xdr:to>
      <xdr:col>45</xdr:col>
      <xdr:colOff>177800</xdr:colOff>
      <xdr:row>56</xdr:row>
      <xdr:rowOff>168501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722510"/>
          <a:ext cx="889000" cy="4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62719</xdr:rowOff>
    </xdr:from>
    <xdr:to>
      <xdr:col>46</xdr:col>
      <xdr:colOff>38100</xdr:colOff>
      <xdr:row>57</xdr:row>
      <xdr:rowOff>164319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155446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92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168501</xdr:rowOff>
    </xdr:from>
    <xdr:to>
      <xdr:col>41</xdr:col>
      <xdr:colOff>50800</xdr:colOff>
      <xdr:row>57</xdr:row>
      <xdr:rowOff>40762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769701"/>
          <a:ext cx="889000" cy="4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46675</xdr:rowOff>
    </xdr:from>
    <xdr:to>
      <xdr:col>41</xdr:col>
      <xdr:colOff>101600</xdr:colOff>
      <xdr:row>57</xdr:row>
      <xdr:rowOff>148275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139402</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91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66049</xdr:rowOff>
    </xdr:from>
    <xdr:to>
      <xdr:col>36</xdr:col>
      <xdr:colOff>165100</xdr:colOff>
      <xdr:row>57</xdr:row>
      <xdr:rowOff>167649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158776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3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69430</xdr:rowOff>
    </xdr:from>
    <xdr:to>
      <xdr:col>55</xdr:col>
      <xdr:colOff>50800</xdr:colOff>
      <xdr:row>56</xdr:row>
      <xdr:rowOff>171030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7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92307</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22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73633</xdr:rowOff>
    </xdr:from>
    <xdr:to>
      <xdr:col>50</xdr:col>
      <xdr:colOff>165100</xdr:colOff>
      <xdr:row>57</xdr:row>
      <xdr:rowOff>3783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7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20310</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45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70510</xdr:rowOff>
    </xdr:from>
    <xdr:to>
      <xdr:col>46</xdr:col>
      <xdr:colOff>38100</xdr:colOff>
      <xdr:row>57</xdr:row>
      <xdr:rowOff>660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17187</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944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117701</xdr:rowOff>
    </xdr:from>
    <xdr:to>
      <xdr:col>41</xdr:col>
      <xdr:colOff>101600</xdr:colOff>
      <xdr:row>57</xdr:row>
      <xdr:rowOff>47851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1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64378</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61795" y="949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161412</xdr:rowOff>
    </xdr:from>
    <xdr:to>
      <xdr:col>36</xdr:col>
      <xdr:colOff>165100</xdr:colOff>
      <xdr:row>57</xdr:row>
      <xdr:rowOff>91562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6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108089</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953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63681</xdr:rowOff>
    </xdr:from>
    <xdr:to>
      <xdr:col>55</xdr:col>
      <xdr:colOff>0</xdr:colOff>
      <xdr:row>78</xdr:row>
      <xdr:rowOff>11450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265331"/>
          <a:ext cx="838200" cy="11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65009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95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63681</xdr:rowOff>
    </xdr:from>
    <xdr:to>
      <xdr:col>50</xdr:col>
      <xdr:colOff>114300</xdr:colOff>
      <xdr:row>77</xdr:row>
      <xdr:rowOff>169359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265331"/>
          <a:ext cx="889000" cy="10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158292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169359</xdr:rowOff>
    </xdr:from>
    <xdr:to>
      <xdr:col>45</xdr:col>
      <xdr:colOff>177800</xdr:colOff>
      <xdr:row>78</xdr:row>
      <xdr:rowOff>51908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71009"/>
          <a:ext cx="889000" cy="5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164028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51908</xdr:rowOff>
    </xdr:from>
    <xdr:to>
      <xdr:col>41</xdr:col>
      <xdr:colOff>50800</xdr:colOff>
      <xdr:row>78</xdr:row>
      <xdr:rowOff>82893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25008"/>
          <a:ext cx="889000" cy="3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132069</xdr:rowOff>
    </xdr:from>
    <xdr:to>
      <xdr:col>41</xdr:col>
      <xdr:colOff>101600</xdr:colOff>
      <xdr:row>78</xdr:row>
      <xdr:rowOff>62219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78746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134012</xdr:rowOff>
    </xdr:from>
    <xdr:to>
      <xdr:col>36</xdr:col>
      <xdr:colOff>165100</xdr:colOff>
      <xdr:row>78</xdr:row>
      <xdr:rowOff>64162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80689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1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132100</xdr:rowOff>
    </xdr:from>
    <xdr:to>
      <xdr:col>55</xdr:col>
      <xdr:colOff>50800</xdr:colOff>
      <xdr:row>78</xdr:row>
      <xdr:rowOff>62250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47027</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4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12881</xdr:rowOff>
    </xdr:from>
    <xdr:to>
      <xdr:col>50</xdr:col>
      <xdr:colOff>165100</xdr:colOff>
      <xdr:row>77</xdr:row>
      <xdr:rowOff>114481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1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131008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98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118559</xdr:rowOff>
    </xdr:from>
    <xdr:to>
      <xdr:col>46</xdr:col>
      <xdr:colOff>38100</xdr:colOff>
      <xdr:row>78</xdr:row>
      <xdr:rowOff>48709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2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39836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1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1108</xdr:rowOff>
    </xdr:from>
    <xdr:to>
      <xdr:col>41</xdr:col>
      <xdr:colOff>101600</xdr:colOff>
      <xdr:row>78</xdr:row>
      <xdr:rowOff>102708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7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93835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46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32093</xdr:rowOff>
    </xdr:from>
    <xdr:to>
      <xdr:col>36</xdr:col>
      <xdr:colOff>165100</xdr:colOff>
      <xdr:row>78</xdr:row>
      <xdr:rowOff>133693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0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124820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49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147084</xdr:rowOff>
    </xdr:from>
    <xdr:to>
      <xdr:col>54</xdr:col>
      <xdr:colOff>189865</xdr:colOff>
      <xdr:row>99</xdr:row>
      <xdr:rowOff>137849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49034"/>
          <a:ext cx="1270" cy="136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141676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11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137849</xdr:rowOff>
    </xdr:from>
    <xdr:to>
      <xdr:col>55</xdr:col>
      <xdr:colOff>88900</xdr:colOff>
      <xdr:row>99</xdr:row>
      <xdr:rowOff>137849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11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93761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2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147084</xdr:rowOff>
    </xdr:from>
    <xdr:to>
      <xdr:col>55</xdr:col>
      <xdr:colOff>88900</xdr:colOff>
      <xdr:row>91</xdr:row>
      <xdr:rowOff>147084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53609</xdr:rowOff>
    </xdr:from>
    <xdr:to>
      <xdr:col>55</xdr:col>
      <xdr:colOff>0</xdr:colOff>
      <xdr:row>97</xdr:row>
      <xdr:rowOff>132392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84259"/>
          <a:ext cx="838200" cy="7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85306</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73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62429</xdr:rowOff>
    </xdr:from>
    <xdr:to>
      <xdr:col>55</xdr:col>
      <xdr:colOff>50800</xdr:colOff>
      <xdr:row>96</xdr:row>
      <xdr:rowOff>164029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28928</xdr:rowOff>
    </xdr:from>
    <xdr:to>
      <xdr:col>50</xdr:col>
      <xdr:colOff>114300</xdr:colOff>
      <xdr:row>97</xdr:row>
      <xdr:rowOff>53609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59578"/>
          <a:ext cx="889000" cy="2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88778</xdr:rowOff>
    </xdr:from>
    <xdr:to>
      <xdr:col>50</xdr:col>
      <xdr:colOff>165100</xdr:colOff>
      <xdr:row>97</xdr:row>
      <xdr:rowOff>18928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35455</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323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28928</xdr:rowOff>
    </xdr:from>
    <xdr:to>
      <xdr:col>45</xdr:col>
      <xdr:colOff>177800</xdr:colOff>
      <xdr:row>97</xdr:row>
      <xdr:rowOff>155725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59578"/>
          <a:ext cx="889000" cy="1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128174</xdr:rowOff>
    </xdr:from>
    <xdr:to>
      <xdr:col>46</xdr:col>
      <xdr:colOff>38100</xdr:colOff>
      <xdr:row>97</xdr:row>
      <xdr:rowOff>58324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74851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6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155725</xdr:rowOff>
    </xdr:from>
    <xdr:to>
      <xdr:col>41</xdr:col>
      <xdr:colOff>50800</xdr:colOff>
      <xdr:row>99</xdr:row>
      <xdr:rowOff>65892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86375"/>
          <a:ext cx="889000" cy="25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140244</xdr:rowOff>
    </xdr:from>
    <xdr:to>
      <xdr:col>41</xdr:col>
      <xdr:colOff>101600</xdr:colOff>
      <xdr:row>97</xdr:row>
      <xdr:rowOff>70394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86921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158555</xdr:rowOff>
    </xdr:from>
    <xdr:to>
      <xdr:col>36</xdr:col>
      <xdr:colOff>165100</xdr:colOff>
      <xdr:row>97</xdr:row>
      <xdr:rowOff>88705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105232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81592</xdr:rowOff>
    </xdr:from>
    <xdr:to>
      <xdr:col>55</xdr:col>
      <xdr:colOff>50800</xdr:colOff>
      <xdr:row>98</xdr:row>
      <xdr:rowOff>11742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60019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9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2809</xdr:rowOff>
    </xdr:from>
    <xdr:to>
      <xdr:col>50</xdr:col>
      <xdr:colOff>165100</xdr:colOff>
      <xdr:row>97</xdr:row>
      <xdr:rowOff>104409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3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95536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2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149578</xdr:rowOff>
    </xdr:from>
    <xdr:to>
      <xdr:col>46</xdr:col>
      <xdr:colOff>38100</xdr:colOff>
      <xdr:row>97</xdr:row>
      <xdr:rowOff>79728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0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70855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0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104925</xdr:rowOff>
    </xdr:from>
    <xdr:to>
      <xdr:col>41</xdr:col>
      <xdr:colOff>101600</xdr:colOff>
      <xdr:row>98</xdr:row>
      <xdr:rowOff>35075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3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26202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2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15092</xdr:rowOff>
    </xdr:from>
    <xdr:to>
      <xdr:col>36</xdr:col>
      <xdr:colOff>165100</xdr:colOff>
      <xdr:row>99</xdr:row>
      <xdr:rowOff>116692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8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107819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8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73814</xdr:rowOff>
    </xdr:from>
    <xdr:to>
      <xdr:col>85</xdr:col>
      <xdr:colOff>126364</xdr:colOff>
      <xdr:row>39</xdr:row>
      <xdr:rowOff>80868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17314"/>
          <a:ext cx="1269" cy="155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84695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80868</xdr:rowOff>
    </xdr:from>
    <xdr:to>
      <xdr:col>86</xdr:col>
      <xdr:colOff>25400</xdr:colOff>
      <xdr:row>39</xdr:row>
      <xdr:rowOff>80868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6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20491</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9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73814</xdr:rowOff>
    </xdr:from>
    <xdr:to>
      <xdr:col>86</xdr:col>
      <xdr:colOff>25400</xdr:colOff>
      <xdr:row>30</xdr:row>
      <xdr:rowOff>73814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1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68279</xdr:rowOff>
    </xdr:from>
    <xdr:to>
      <xdr:col>85</xdr:col>
      <xdr:colOff>127000</xdr:colOff>
      <xdr:row>38</xdr:row>
      <xdr:rowOff>113607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83379"/>
          <a:ext cx="838200" cy="4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164143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6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141266</xdr:rowOff>
    </xdr:from>
    <xdr:to>
      <xdr:col>85</xdr:col>
      <xdr:colOff>177800</xdr:colOff>
      <xdr:row>37</xdr:row>
      <xdr:rowOff>71416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25890</xdr:rowOff>
    </xdr:from>
    <xdr:to>
      <xdr:col>81</xdr:col>
      <xdr:colOff>50800</xdr:colOff>
      <xdr:row>38</xdr:row>
      <xdr:rowOff>113607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40990"/>
          <a:ext cx="889000" cy="8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99824</xdr:rowOff>
    </xdr:from>
    <xdr:to>
      <xdr:col>81</xdr:col>
      <xdr:colOff>101600</xdr:colOff>
      <xdr:row>37</xdr:row>
      <xdr:rowOff>29974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46501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25890</xdr:rowOff>
    </xdr:from>
    <xdr:to>
      <xdr:col>76</xdr:col>
      <xdr:colOff>114300</xdr:colOff>
      <xdr:row>39</xdr:row>
      <xdr:rowOff>52979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40990"/>
          <a:ext cx="889000" cy="19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36126</xdr:rowOff>
    </xdr:from>
    <xdr:to>
      <xdr:col>76</xdr:col>
      <xdr:colOff>165100</xdr:colOff>
      <xdr:row>36</xdr:row>
      <xdr:rowOff>137726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154253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111566</xdr:rowOff>
    </xdr:from>
    <xdr:to>
      <xdr:col>71</xdr:col>
      <xdr:colOff>177800</xdr:colOff>
      <xdr:row>39</xdr:row>
      <xdr:rowOff>52979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26666"/>
          <a:ext cx="889000" cy="11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142915</xdr:rowOff>
    </xdr:from>
    <xdr:to>
      <xdr:col>72</xdr:col>
      <xdr:colOff>38100</xdr:colOff>
      <xdr:row>37</xdr:row>
      <xdr:rowOff>73065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89592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38314</xdr:rowOff>
    </xdr:from>
    <xdr:to>
      <xdr:col>67</xdr:col>
      <xdr:colOff>101600</xdr:colOff>
      <xdr:row>37</xdr:row>
      <xdr:rowOff>139914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156441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17479</xdr:rowOff>
    </xdr:from>
    <xdr:to>
      <xdr:col>85</xdr:col>
      <xdr:colOff>177800</xdr:colOff>
      <xdr:row>38</xdr:row>
      <xdr:rowOff>119079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3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167356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1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62807</xdr:rowOff>
    </xdr:from>
    <xdr:to>
      <xdr:col>81</xdr:col>
      <xdr:colOff>101600</xdr:colOff>
      <xdr:row>38</xdr:row>
      <xdr:rowOff>164407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7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155534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7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146540</xdr:rowOff>
    </xdr:from>
    <xdr:to>
      <xdr:col>76</xdr:col>
      <xdr:colOff>165100</xdr:colOff>
      <xdr:row>38</xdr:row>
      <xdr:rowOff>76690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9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67817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8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2179</xdr:rowOff>
    </xdr:from>
    <xdr:to>
      <xdr:col>72</xdr:col>
      <xdr:colOff>38100</xdr:colOff>
      <xdr:row>39</xdr:row>
      <xdr:rowOff>103779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8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94906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8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60766</xdr:rowOff>
    </xdr:from>
    <xdr:to>
      <xdr:col>67</xdr:col>
      <xdr:colOff>101600</xdr:colOff>
      <xdr:row>38</xdr:row>
      <xdr:rowOff>162366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7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153493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6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82423</xdr:rowOff>
    </xdr:from>
    <xdr:to>
      <xdr:col>85</xdr:col>
      <xdr:colOff>127000</xdr:colOff>
      <xdr:row>57</xdr:row>
      <xdr:rowOff>103261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55073"/>
          <a:ext cx="838200" cy="2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34772</xdr:rowOff>
    </xdr:from>
    <xdr:ext cx="599010"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35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147812</xdr:rowOff>
    </xdr:from>
    <xdr:to>
      <xdr:col>81</xdr:col>
      <xdr:colOff>50800</xdr:colOff>
      <xdr:row>57</xdr:row>
      <xdr:rowOff>103261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49012"/>
          <a:ext cx="889000" cy="1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162000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181795" y="959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66956</xdr:rowOff>
    </xdr:from>
    <xdr:to>
      <xdr:col>76</xdr:col>
      <xdr:colOff>114300</xdr:colOff>
      <xdr:row>56</xdr:row>
      <xdr:rowOff>147812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496706"/>
          <a:ext cx="889000" cy="25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153140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795" y="992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66956</xdr:rowOff>
    </xdr:from>
    <xdr:to>
      <xdr:col>71</xdr:col>
      <xdr:colOff>177800</xdr:colOff>
      <xdr:row>56</xdr:row>
      <xdr:rowOff>128398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496706"/>
          <a:ext cx="889000" cy="23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66517</xdr:rowOff>
    </xdr:from>
    <xdr:to>
      <xdr:col>72</xdr:col>
      <xdr:colOff>38100</xdr:colOff>
      <xdr:row>57</xdr:row>
      <xdr:rowOff>168117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159244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9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83420</xdr:rowOff>
    </xdr:from>
    <xdr:to>
      <xdr:col>67</xdr:col>
      <xdr:colOff>101600</xdr:colOff>
      <xdr:row>58</xdr:row>
      <xdr:rowOff>13570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4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31623</xdr:rowOff>
    </xdr:from>
    <xdr:to>
      <xdr:col>85</xdr:col>
      <xdr:colOff>177800</xdr:colOff>
      <xdr:row>57</xdr:row>
      <xdr:rowOff>133223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0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10050</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8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52461</xdr:rowOff>
    </xdr:from>
    <xdr:to>
      <xdr:col>81</xdr:col>
      <xdr:colOff>101600</xdr:colOff>
      <xdr:row>57</xdr:row>
      <xdr:rowOff>154061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2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145188</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181795" y="991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97012</xdr:rowOff>
    </xdr:from>
    <xdr:to>
      <xdr:col>76</xdr:col>
      <xdr:colOff>165100</xdr:colOff>
      <xdr:row>57</xdr:row>
      <xdr:rowOff>27162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9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43689</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292795" y="947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16156</xdr:rowOff>
    </xdr:from>
    <xdr:to>
      <xdr:col>72</xdr:col>
      <xdr:colOff>38100</xdr:colOff>
      <xdr:row>55</xdr:row>
      <xdr:rowOff>117756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4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134283</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9221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77598</xdr:rowOff>
    </xdr:from>
    <xdr:to>
      <xdr:col>67</xdr:col>
      <xdr:colOff>101600</xdr:colOff>
      <xdr:row>57</xdr:row>
      <xdr:rowOff>7748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7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24275</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14795" y="945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28511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30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146638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0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28511</xdr:rowOff>
    </xdr:from>
    <xdr:to>
      <xdr:col>86</xdr:col>
      <xdr:colOff>25400</xdr:colOff>
      <xdr:row>70</xdr:row>
      <xdr:rowOff>28511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2291</xdr:rowOff>
    </xdr:from>
    <xdr:ext cx="534377"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03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150864</xdr:rowOff>
    </xdr:from>
    <xdr:to>
      <xdr:col>85</xdr:col>
      <xdr:colOff>177800</xdr:colOff>
      <xdr:row>78</xdr:row>
      <xdr:rowOff>81014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3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37388</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1938"/>
          <a:ext cx="889000" cy="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163258</xdr:rowOff>
    </xdr:from>
    <xdr:to>
      <xdr:col>81</xdr:col>
      <xdr:colOff>101600</xdr:colOff>
      <xdr:row>78</xdr:row>
      <xdr:rowOff>93408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109935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1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37388</xdr:rowOff>
    </xdr:from>
    <xdr:to>
      <xdr:col>76</xdr:col>
      <xdr:colOff>114300</xdr:colOff>
      <xdr:row>79</xdr:row>
      <xdr:rowOff>44335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581938"/>
          <a:ext cx="889000" cy="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102832</xdr:rowOff>
    </xdr:from>
    <xdr:to>
      <xdr:col>76</xdr:col>
      <xdr:colOff>165100</xdr:colOff>
      <xdr:row>78</xdr:row>
      <xdr:rowOff>32982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49509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0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40463</xdr:rowOff>
    </xdr:from>
    <xdr:to>
      <xdr:col>71</xdr:col>
      <xdr:colOff>177800</xdr:colOff>
      <xdr:row>79</xdr:row>
      <xdr:rowOff>44335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85013"/>
          <a:ext cx="889000" cy="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127102</xdr:rowOff>
    </xdr:from>
    <xdr:to>
      <xdr:col>72</xdr:col>
      <xdr:colOff>38100</xdr:colOff>
      <xdr:row>78</xdr:row>
      <xdr:rowOff>57252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2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73779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10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134519</xdr:rowOff>
    </xdr:from>
    <xdr:to>
      <xdr:col>67</xdr:col>
      <xdr:colOff>101600</xdr:colOff>
      <xdr:row>78</xdr:row>
      <xdr:rowOff>64669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3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81196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11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158038</xdr:rowOff>
    </xdr:from>
    <xdr:to>
      <xdr:col>76</xdr:col>
      <xdr:colOff>165100</xdr:colOff>
      <xdr:row>79</xdr:row>
      <xdr:rowOff>88188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79315</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623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164985</xdr:rowOff>
    </xdr:from>
    <xdr:to>
      <xdr:col>72</xdr:col>
      <xdr:colOff>38100</xdr:colOff>
      <xdr:row>79</xdr:row>
      <xdr:rowOff>95135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86262</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30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161113</xdr:rowOff>
    </xdr:from>
    <xdr:to>
      <xdr:col>67</xdr:col>
      <xdr:colOff>101600</xdr:colOff>
      <xdr:row>79</xdr:row>
      <xdr:rowOff>91263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3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82390</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626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44934</xdr:rowOff>
    </xdr:from>
    <xdr:to>
      <xdr:col>85</xdr:col>
      <xdr:colOff>127000</xdr:colOff>
      <xdr:row>95</xdr:row>
      <xdr:rowOff>101943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332684"/>
          <a:ext cx="838200" cy="5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162313</xdr:rowOff>
    </xdr:from>
    <xdr:ext cx="599010"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50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78763</xdr:rowOff>
    </xdr:from>
    <xdr:to>
      <xdr:col>81</xdr:col>
      <xdr:colOff>50800</xdr:colOff>
      <xdr:row>95</xdr:row>
      <xdr:rowOff>101943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366513"/>
          <a:ext cx="889000" cy="2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147409</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181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78763</xdr:rowOff>
    </xdr:from>
    <xdr:to>
      <xdr:col>76</xdr:col>
      <xdr:colOff>114300</xdr:colOff>
      <xdr:row>96</xdr:row>
      <xdr:rowOff>21769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366513"/>
          <a:ext cx="889000" cy="11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5749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21769</xdr:rowOff>
    </xdr:from>
    <xdr:to>
      <xdr:col>71</xdr:col>
      <xdr:colOff>177800</xdr:colOff>
      <xdr:row>96</xdr:row>
      <xdr:rowOff>42987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480969"/>
          <a:ext cx="889000" cy="2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83283</xdr:rowOff>
    </xdr:from>
    <xdr:to>
      <xdr:col>72</xdr:col>
      <xdr:colOff>38100</xdr:colOff>
      <xdr:row>97</xdr:row>
      <xdr:rowOff>13433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4560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77477</xdr:rowOff>
    </xdr:from>
    <xdr:to>
      <xdr:col>67</xdr:col>
      <xdr:colOff>101600</xdr:colOff>
      <xdr:row>97</xdr:row>
      <xdr:rowOff>7627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3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170204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62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165584</xdr:rowOff>
    </xdr:from>
    <xdr:to>
      <xdr:col>85</xdr:col>
      <xdr:colOff>177800</xdr:colOff>
      <xdr:row>95</xdr:row>
      <xdr:rowOff>95734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28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17011</xdr:rowOff>
    </xdr:from>
    <xdr:ext cx="599010"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13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51143</xdr:rowOff>
    </xdr:from>
    <xdr:to>
      <xdr:col>81</xdr:col>
      <xdr:colOff>101600</xdr:colOff>
      <xdr:row>95</xdr:row>
      <xdr:rowOff>152743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169270</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181795" y="1611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27963</xdr:rowOff>
    </xdr:from>
    <xdr:to>
      <xdr:col>76</xdr:col>
      <xdr:colOff>165100</xdr:colOff>
      <xdr:row>95</xdr:row>
      <xdr:rowOff>129563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1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146090</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292795" y="1609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142419</xdr:rowOff>
    </xdr:from>
    <xdr:to>
      <xdr:col>72</xdr:col>
      <xdr:colOff>38100</xdr:colOff>
      <xdr:row>96</xdr:row>
      <xdr:rowOff>72569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43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89096</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03795" y="1620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163637</xdr:rowOff>
    </xdr:from>
    <xdr:to>
      <xdr:col>67</xdr:col>
      <xdr:colOff>101600</xdr:colOff>
      <xdr:row>96</xdr:row>
      <xdr:rowOff>93787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5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110314</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14795" y="1622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138374</xdr:rowOff>
    </xdr:from>
    <xdr:to>
      <xdr:col>116</xdr:col>
      <xdr:colOff>63500</xdr:colOff>
      <xdr:row>37</xdr:row>
      <xdr:rowOff>146009</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1323300" y="6482024"/>
          <a:ext cx="8382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50365</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65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146009</xdr:rowOff>
    </xdr:from>
    <xdr:to>
      <xdr:col>111</xdr:col>
      <xdr:colOff>177800</xdr:colOff>
      <xdr:row>38</xdr:row>
      <xdr:rowOff>12073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0434300" y="6489659"/>
          <a:ext cx="889000" cy="3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6428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692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12073</xdr:rowOff>
    </xdr:from>
    <xdr:to>
      <xdr:col>107</xdr:col>
      <xdr:colOff>50800</xdr:colOff>
      <xdr:row>38</xdr:row>
      <xdr:rowOff>49906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9545300" y="6527173"/>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1719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688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43574</xdr:rowOff>
    </xdr:from>
    <xdr:to>
      <xdr:col>102</xdr:col>
      <xdr:colOff>114300</xdr:colOff>
      <xdr:row>38</xdr:row>
      <xdr:rowOff>49906</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558674"/>
          <a:ext cx="8890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68646</xdr:rowOff>
    </xdr:from>
    <xdr:to>
      <xdr:col>102</xdr:col>
      <xdr:colOff>165100</xdr:colOff>
      <xdr:row>38</xdr:row>
      <xdr:rowOff>170246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161373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676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83093</xdr:rowOff>
    </xdr:from>
    <xdr:to>
      <xdr:col>98</xdr:col>
      <xdr:colOff>38100</xdr:colOff>
      <xdr:row>39</xdr:row>
      <xdr:rowOff>13243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4370</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690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87574</xdr:rowOff>
    </xdr:from>
    <xdr:to>
      <xdr:col>116</xdr:col>
      <xdr:colOff>114300</xdr:colOff>
      <xdr:row>38</xdr:row>
      <xdr:rowOff>17724</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43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110451</xdr:rowOff>
    </xdr:from>
    <xdr:ext cx="469744"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28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95209</xdr:rowOff>
    </xdr:from>
    <xdr:to>
      <xdr:col>112</xdr:col>
      <xdr:colOff>38100</xdr:colOff>
      <xdr:row>38</xdr:row>
      <xdr:rowOff>25360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4388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41886</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088428" y="621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132723</xdr:rowOff>
    </xdr:from>
    <xdr:to>
      <xdr:col>107</xdr:col>
      <xdr:colOff>101600</xdr:colOff>
      <xdr:row>38</xdr:row>
      <xdr:rowOff>62872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4763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79400</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199428" y="625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170556</xdr:rowOff>
    </xdr:from>
    <xdr:to>
      <xdr:col>102</xdr:col>
      <xdr:colOff>165100</xdr:colOff>
      <xdr:row>38</xdr:row>
      <xdr:rowOff>100706</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51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117233</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10428" y="628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164224</xdr:rowOff>
    </xdr:from>
    <xdr:to>
      <xdr:col>98</xdr:col>
      <xdr:colOff>38100</xdr:colOff>
      <xdr:row>38</xdr:row>
      <xdr:rowOff>94374</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50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110901</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21428" y="628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主に議員報酬や職員の人件費であるが、類似団体と比較すると高い値となっている。支出の内容について類似団体と比較検討するなど見直しに努め、経費の節減を図り、議員定数の見直し等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・民生費は、令和４年度住民一人当たり</a:t>
          </a:r>
          <a:r>
            <a:rPr kumimoji="1" lang="en-US" altLang="ja-JP" sz="1300">
              <a:latin typeface="ＭＳ Ｐゴシック" panose="020B0600070205080204" pitchFamily="50" charset="-128"/>
              <a:ea typeface="ＭＳ Ｐゴシック" panose="020B0600070205080204" pitchFamily="50" charset="-128"/>
            </a:rPr>
            <a:t>245,706</a:t>
          </a:r>
          <a:r>
            <a:rPr kumimoji="1" lang="ja-JP" altLang="en-US" sz="1300">
              <a:latin typeface="ＭＳ Ｐゴシック" panose="020B0600070205080204" pitchFamily="50" charset="-128"/>
              <a:ea typeface="ＭＳ Ｐゴシック" panose="020B0600070205080204" pitchFamily="50" charset="-128"/>
            </a:rPr>
            <a:t>円となっている。これは、離島ゆえ保育所等に対して民間企業の参入が少ないこと等により、行政が多くの住民サービスを提供していることにより人件費が高くなっている。今後、民間移行を含め検討していく。</a:t>
          </a:r>
        </a:p>
        <a:p>
          <a:r>
            <a:rPr kumimoji="1" lang="ja-JP" altLang="en-US" sz="1300">
              <a:latin typeface="ＭＳ Ｐゴシック" panose="020B0600070205080204" pitchFamily="50" charset="-128"/>
              <a:ea typeface="ＭＳ Ｐゴシック" panose="020B0600070205080204" pitchFamily="50" charset="-128"/>
            </a:rPr>
            <a:t>・農林水産業費は、当町の主要産業である農業振興のため、土地改良、畑かん整備等の基盤整備事業を実施していることから類似団体より高くなっている。</a:t>
          </a:r>
        </a:p>
        <a:p>
          <a:r>
            <a:rPr kumimoji="1" lang="ja-JP" altLang="en-US" sz="1300">
              <a:latin typeface="ＭＳ Ｐゴシック" panose="020B0600070205080204" pitchFamily="50" charset="-128"/>
              <a:ea typeface="ＭＳ Ｐゴシック" panose="020B0600070205080204" pitchFamily="50" charset="-128"/>
            </a:rPr>
            <a:t>・諸支出金は、沖永良部バス企業団に対する負担金が主なものであり、コロナ禍における経営状況の悪化等により増加傾向にある。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・公債費は、近年、施設の老朽化に伴い実施した義務教育施設整備事業、認定こども園新築等に要した公債費の元金償還が開始され、今後高い水準で推移するため、行政コストの削減を行う必要がある。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財政調整基金は、繰入による取崩しを行ったが、国債運用利子等の積立により</a:t>
          </a:r>
          <a:r>
            <a:rPr kumimoji="1" lang="en-US" altLang="ja-JP" sz="1300">
              <a:latin typeface="ＭＳ ゴシック" pitchFamily="49" charset="-128"/>
              <a:ea typeface="ＭＳ ゴシック" pitchFamily="49" charset="-128"/>
            </a:rPr>
            <a:t>0.26</a:t>
          </a:r>
          <a:r>
            <a:rPr kumimoji="1" lang="ja-JP" altLang="en-US" sz="1300">
              <a:latin typeface="ＭＳ ゴシック" pitchFamily="49" charset="-128"/>
              <a:ea typeface="ＭＳ ゴシック" pitchFamily="49" charset="-128"/>
            </a:rPr>
            <a:t>ポイント増となっている。</a:t>
          </a:r>
        </a:p>
        <a:p>
          <a:r>
            <a:rPr kumimoji="1" lang="ja-JP" altLang="en-US" sz="1300">
              <a:latin typeface="ＭＳ ゴシック" pitchFamily="49" charset="-128"/>
              <a:ea typeface="ＭＳ ゴシック" pitchFamily="49" charset="-128"/>
            </a:rPr>
            <a:t>　実質収支額の減となった要因は、翌年度に繰り越すべき財源が</a:t>
          </a:r>
          <a:r>
            <a:rPr kumimoji="1" lang="en-US" altLang="ja-JP" sz="1300">
              <a:latin typeface="ＭＳ ゴシック" pitchFamily="49" charset="-128"/>
              <a:ea typeface="ＭＳ ゴシック" pitchFamily="49" charset="-128"/>
            </a:rPr>
            <a:t>188</a:t>
          </a:r>
          <a:r>
            <a:rPr kumimoji="1" lang="ja-JP" altLang="en-US" sz="1300">
              <a:latin typeface="ＭＳ ゴシック" pitchFamily="49" charset="-128"/>
              <a:ea typeface="ＭＳ ゴシック" pitchFamily="49" charset="-128"/>
            </a:rPr>
            <a:t>万円増加したためである。また実質単年度収支の減になった要因は、単年度収支が</a:t>
          </a:r>
          <a:r>
            <a:rPr kumimoji="1" lang="en-US" altLang="ja-JP" sz="1300">
              <a:latin typeface="ＭＳ ゴシック" pitchFamily="49" charset="-128"/>
              <a:ea typeface="ＭＳ ゴシック" pitchFamily="49" charset="-128"/>
            </a:rPr>
            <a:t>184</a:t>
          </a:r>
          <a:r>
            <a:rPr kumimoji="1" lang="ja-JP" altLang="en-US" sz="1300">
              <a:latin typeface="ＭＳ ゴシック" pitchFamily="49" charset="-128"/>
              <a:ea typeface="ＭＳ ゴシック" pitchFamily="49" charset="-128"/>
            </a:rPr>
            <a:t>百万円減少したため</a:t>
          </a:r>
          <a:r>
            <a:rPr kumimoji="1" lang="en-US" altLang="ja-JP" sz="1300">
              <a:latin typeface="ＭＳ ゴシック" pitchFamily="49" charset="-128"/>
              <a:ea typeface="ＭＳ ゴシック" pitchFamily="49" charset="-128"/>
            </a:rPr>
            <a:t>4.9</a:t>
          </a:r>
          <a:r>
            <a:rPr kumimoji="1" lang="ja-JP" altLang="en-US" sz="1300">
              <a:latin typeface="ＭＳ ゴシック" pitchFamily="49" charset="-128"/>
              <a:ea typeface="ＭＳ ゴシック" pitchFamily="49" charset="-128"/>
            </a:rPr>
            <a:t>ポイント減となっている。今後は、大型普通建設事業が控えているため事務事業の見直し・統廃合など歳出の合理化等行財政改革を推進し、健全な行財政運営に努めていく。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鹿児島県知名町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全ての会計で黒字となっており、実質赤字は発生していない。</a:t>
          </a:r>
        </a:p>
        <a:p>
          <a:r>
            <a:rPr kumimoji="1" lang="ja-JP" altLang="en-US" sz="1400">
              <a:latin typeface="ＭＳ ゴシック" pitchFamily="49" charset="-128"/>
              <a:ea typeface="ＭＳ ゴシック" pitchFamily="49" charset="-128"/>
            </a:rPr>
            <a:t>　一般会計については、令和４年度は、普通交付税及び地方消費税交付金の増、繰越額の一定額を確保したものの、庁舎建設事業等の翌年度へ繰り越すべき財源が</a:t>
          </a:r>
          <a:r>
            <a:rPr kumimoji="1" lang="en-US" altLang="ja-JP" sz="1400">
              <a:latin typeface="ＭＳ ゴシック" pitchFamily="49" charset="-128"/>
              <a:ea typeface="ＭＳ ゴシック" pitchFamily="49" charset="-128"/>
            </a:rPr>
            <a:t>188</a:t>
          </a:r>
          <a:r>
            <a:rPr kumimoji="1" lang="ja-JP" altLang="en-US" sz="1400">
              <a:latin typeface="ＭＳ ゴシック" pitchFamily="49" charset="-128"/>
              <a:ea typeface="ＭＳ ゴシック" pitchFamily="49" charset="-128"/>
            </a:rPr>
            <a:t>百万円増加したため</a:t>
          </a:r>
          <a:r>
            <a:rPr kumimoji="1" lang="en-US" altLang="ja-JP" sz="1400">
              <a:latin typeface="ＭＳ ゴシック" pitchFamily="49" charset="-128"/>
              <a:ea typeface="ＭＳ ゴシック" pitchFamily="49" charset="-128"/>
            </a:rPr>
            <a:t>1.65</a:t>
          </a:r>
          <a:r>
            <a:rPr kumimoji="1" lang="ja-JP" altLang="en-US" sz="1400">
              <a:latin typeface="ＭＳ ゴシック" pitchFamily="49" charset="-128"/>
              <a:ea typeface="ＭＳ ゴシック" pitchFamily="49" charset="-128"/>
            </a:rPr>
            <a:t>ポイント減となっている。</a:t>
          </a:r>
        </a:p>
        <a:p>
          <a:r>
            <a:rPr kumimoji="1" lang="ja-JP" altLang="en-US" sz="1400">
              <a:latin typeface="ＭＳ ゴシック" pitchFamily="49" charset="-128"/>
              <a:ea typeface="ＭＳ ゴシック" pitchFamily="49" charset="-128"/>
            </a:rPr>
            <a:t>　今後は、老朽化した公共施設の更新や、子育て支援のための扶助費の増等が見込まれるが、事業の選択や財源の確保をより意識し、健全な財政運営に努める。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c r="B2" s="182" t="s">
        <v>83</v>
      </c>
      <c r="C2" s="182"/>
      <c r="D2" s="183"/>
    </row>
    <row r="3" spans="1:119" ht="18.75" customHeight="1" thickBot="1">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7657873</v>
      </c>
      <c r="BO4" s="407"/>
      <c r="BP4" s="407"/>
      <c r="BQ4" s="407"/>
      <c r="BR4" s="407"/>
      <c r="BS4" s="407"/>
      <c r="BT4" s="407"/>
      <c r="BU4" s="408"/>
      <c r="BV4" s="406">
        <v>6876118</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3.6</v>
      </c>
      <c r="CU4" s="413"/>
      <c r="CV4" s="413"/>
      <c r="CW4" s="413"/>
      <c r="CX4" s="413"/>
      <c r="CY4" s="413"/>
      <c r="CZ4" s="413"/>
      <c r="DA4" s="414"/>
      <c r="DB4" s="412">
        <v>5.3</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7274439</v>
      </c>
      <c r="BO5" s="444"/>
      <c r="BP5" s="444"/>
      <c r="BQ5" s="444"/>
      <c r="BR5" s="444"/>
      <c r="BS5" s="444"/>
      <c r="BT5" s="444"/>
      <c r="BU5" s="445"/>
      <c r="BV5" s="443">
        <v>6612262</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86.7</v>
      </c>
      <c r="CU5" s="441"/>
      <c r="CV5" s="441"/>
      <c r="CW5" s="441"/>
      <c r="CX5" s="441"/>
      <c r="CY5" s="441"/>
      <c r="CZ5" s="441"/>
      <c r="DA5" s="442"/>
      <c r="DB5" s="440">
        <v>84.7</v>
      </c>
      <c r="DC5" s="441"/>
      <c r="DD5" s="441"/>
      <c r="DE5" s="441"/>
      <c r="DF5" s="441"/>
      <c r="DG5" s="441"/>
      <c r="DH5" s="441"/>
      <c r="DI5" s="442"/>
    </row>
    <row r="6" spans="1:119" ht="18.75" customHeight="1">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383434</v>
      </c>
      <c r="BO6" s="444"/>
      <c r="BP6" s="444"/>
      <c r="BQ6" s="444"/>
      <c r="BR6" s="444"/>
      <c r="BS6" s="444"/>
      <c r="BT6" s="444"/>
      <c r="BU6" s="445"/>
      <c r="BV6" s="443">
        <v>263856</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87.4</v>
      </c>
      <c r="CU6" s="481"/>
      <c r="CV6" s="481"/>
      <c r="CW6" s="481"/>
      <c r="CX6" s="481"/>
      <c r="CY6" s="481"/>
      <c r="CZ6" s="481"/>
      <c r="DA6" s="482"/>
      <c r="DB6" s="480">
        <v>86.7</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237330</v>
      </c>
      <c r="BO7" s="444"/>
      <c r="BP7" s="444"/>
      <c r="BQ7" s="444"/>
      <c r="BR7" s="444"/>
      <c r="BS7" s="444"/>
      <c r="BT7" s="444"/>
      <c r="BU7" s="445"/>
      <c r="BV7" s="443">
        <v>49572</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4029288</v>
      </c>
      <c r="CU7" s="444"/>
      <c r="CV7" s="444"/>
      <c r="CW7" s="444"/>
      <c r="CX7" s="444"/>
      <c r="CY7" s="444"/>
      <c r="CZ7" s="444"/>
      <c r="DA7" s="445"/>
      <c r="DB7" s="443">
        <v>4049237</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107</v>
      </c>
      <c r="AV8" s="476"/>
      <c r="AW8" s="476"/>
      <c r="AX8" s="476"/>
      <c r="AY8" s="477" t="s">
        <v>111</v>
      </c>
      <c r="AZ8" s="478"/>
      <c r="BA8" s="478"/>
      <c r="BB8" s="478"/>
      <c r="BC8" s="478"/>
      <c r="BD8" s="478"/>
      <c r="BE8" s="478"/>
      <c r="BF8" s="478"/>
      <c r="BG8" s="478"/>
      <c r="BH8" s="478"/>
      <c r="BI8" s="478"/>
      <c r="BJ8" s="478"/>
      <c r="BK8" s="478"/>
      <c r="BL8" s="478"/>
      <c r="BM8" s="479"/>
      <c r="BN8" s="443">
        <v>146104</v>
      </c>
      <c r="BO8" s="444"/>
      <c r="BP8" s="444"/>
      <c r="BQ8" s="444"/>
      <c r="BR8" s="444"/>
      <c r="BS8" s="444"/>
      <c r="BT8" s="444"/>
      <c r="BU8" s="445"/>
      <c r="BV8" s="443">
        <v>214284</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0.15</v>
      </c>
      <c r="CU8" s="484"/>
      <c r="CV8" s="484"/>
      <c r="CW8" s="484"/>
      <c r="CX8" s="484"/>
      <c r="CY8" s="484"/>
      <c r="CZ8" s="484"/>
      <c r="DA8" s="485"/>
      <c r="DB8" s="483">
        <v>0.16</v>
      </c>
      <c r="DC8" s="484"/>
      <c r="DD8" s="484"/>
      <c r="DE8" s="484"/>
      <c r="DF8" s="484"/>
      <c r="DG8" s="484"/>
      <c r="DH8" s="484"/>
      <c r="DI8" s="485"/>
    </row>
    <row r="9" spans="1:119" ht="18.75" customHeight="1" thickBot="1">
      <c r="A9" s="181"/>
      <c r="B9" s="437" t="s">
        <v>113</v>
      </c>
      <c r="C9" s="438"/>
      <c r="D9" s="438"/>
      <c r="E9" s="438"/>
      <c r="F9" s="438"/>
      <c r="G9" s="438"/>
      <c r="H9" s="438"/>
      <c r="I9" s="438"/>
      <c r="J9" s="438"/>
      <c r="K9" s="486"/>
      <c r="L9" s="487" t="s">
        <v>114</v>
      </c>
      <c r="M9" s="488"/>
      <c r="N9" s="488"/>
      <c r="O9" s="488"/>
      <c r="P9" s="488"/>
      <c r="Q9" s="489"/>
      <c r="R9" s="490">
        <v>5750</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96</v>
      </c>
      <c r="AV9" s="476"/>
      <c r="AW9" s="476"/>
      <c r="AX9" s="476"/>
      <c r="AY9" s="477" t="s">
        <v>117</v>
      </c>
      <c r="AZ9" s="478"/>
      <c r="BA9" s="478"/>
      <c r="BB9" s="478"/>
      <c r="BC9" s="478"/>
      <c r="BD9" s="478"/>
      <c r="BE9" s="478"/>
      <c r="BF9" s="478"/>
      <c r="BG9" s="478"/>
      <c r="BH9" s="478"/>
      <c r="BI9" s="478"/>
      <c r="BJ9" s="478"/>
      <c r="BK9" s="478"/>
      <c r="BL9" s="478"/>
      <c r="BM9" s="479"/>
      <c r="BN9" s="443">
        <v>-68180</v>
      </c>
      <c r="BO9" s="444"/>
      <c r="BP9" s="444"/>
      <c r="BQ9" s="444"/>
      <c r="BR9" s="444"/>
      <c r="BS9" s="444"/>
      <c r="BT9" s="444"/>
      <c r="BU9" s="445"/>
      <c r="BV9" s="443">
        <v>66104</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19.8</v>
      </c>
      <c r="CU9" s="441"/>
      <c r="CV9" s="441"/>
      <c r="CW9" s="441"/>
      <c r="CX9" s="441"/>
      <c r="CY9" s="441"/>
      <c r="CZ9" s="441"/>
      <c r="DA9" s="442"/>
      <c r="DB9" s="440">
        <v>19.5</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119</v>
      </c>
      <c r="M10" s="473"/>
      <c r="N10" s="473"/>
      <c r="O10" s="473"/>
      <c r="P10" s="473"/>
      <c r="Q10" s="474"/>
      <c r="R10" s="494">
        <v>6213</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110209</v>
      </c>
      <c r="BO10" s="444"/>
      <c r="BP10" s="444"/>
      <c r="BQ10" s="444"/>
      <c r="BR10" s="444"/>
      <c r="BS10" s="444"/>
      <c r="BT10" s="444"/>
      <c r="BU10" s="445"/>
      <c r="BV10" s="443">
        <v>67060</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96</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130</v>
      </c>
      <c r="DC11" s="484"/>
      <c r="DD11" s="484"/>
      <c r="DE11" s="484"/>
      <c r="DF11" s="484"/>
      <c r="DG11" s="484"/>
      <c r="DH11" s="484"/>
      <c r="DI11" s="485"/>
    </row>
    <row r="12" spans="1:119" ht="18.75" customHeight="1">
      <c r="A12" s="181"/>
      <c r="B12" s="503" t="s">
        <v>131</v>
      </c>
      <c r="C12" s="504"/>
      <c r="D12" s="504"/>
      <c r="E12" s="504"/>
      <c r="F12" s="504"/>
      <c r="G12" s="504"/>
      <c r="H12" s="504"/>
      <c r="I12" s="504"/>
      <c r="J12" s="504"/>
      <c r="K12" s="505"/>
      <c r="L12" s="512" t="s">
        <v>132</v>
      </c>
      <c r="M12" s="513"/>
      <c r="N12" s="513"/>
      <c r="O12" s="513"/>
      <c r="P12" s="513"/>
      <c r="Q12" s="514"/>
      <c r="R12" s="515">
        <v>5634</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136</v>
      </c>
      <c r="AV12" s="476"/>
      <c r="AW12" s="476"/>
      <c r="AX12" s="476"/>
      <c r="AY12" s="477" t="s">
        <v>137</v>
      </c>
      <c r="AZ12" s="478"/>
      <c r="BA12" s="478"/>
      <c r="BB12" s="478"/>
      <c r="BC12" s="478"/>
      <c r="BD12" s="478"/>
      <c r="BE12" s="478"/>
      <c r="BF12" s="478"/>
      <c r="BG12" s="478"/>
      <c r="BH12" s="478"/>
      <c r="BI12" s="478"/>
      <c r="BJ12" s="478"/>
      <c r="BK12" s="478"/>
      <c r="BL12" s="478"/>
      <c r="BM12" s="479"/>
      <c r="BN12" s="443">
        <v>107000</v>
      </c>
      <c r="BO12" s="444"/>
      <c r="BP12" s="444"/>
      <c r="BQ12" s="444"/>
      <c r="BR12" s="444"/>
      <c r="BS12" s="444"/>
      <c r="BT12" s="444"/>
      <c r="BU12" s="445"/>
      <c r="BV12" s="443">
        <v>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139</v>
      </c>
      <c r="CU12" s="484"/>
      <c r="CV12" s="484"/>
      <c r="CW12" s="484"/>
      <c r="CX12" s="484"/>
      <c r="CY12" s="484"/>
      <c r="CZ12" s="484"/>
      <c r="DA12" s="485"/>
      <c r="DB12" s="483" t="s">
        <v>129</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140</v>
      </c>
      <c r="N13" s="535"/>
      <c r="O13" s="535"/>
      <c r="P13" s="535"/>
      <c r="Q13" s="536"/>
      <c r="R13" s="527">
        <v>5574</v>
      </c>
      <c r="S13" s="528"/>
      <c r="T13" s="528"/>
      <c r="U13" s="528"/>
      <c r="V13" s="529"/>
      <c r="W13" s="459" t="s">
        <v>141</v>
      </c>
      <c r="X13" s="460"/>
      <c r="Y13" s="460"/>
      <c r="Z13" s="460"/>
      <c r="AA13" s="460"/>
      <c r="AB13" s="450"/>
      <c r="AC13" s="494">
        <v>802</v>
      </c>
      <c r="AD13" s="495"/>
      <c r="AE13" s="495"/>
      <c r="AF13" s="495"/>
      <c r="AG13" s="537"/>
      <c r="AH13" s="494">
        <v>821</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-64971</v>
      </c>
      <c r="BO13" s="444"/>
      <c r="BP13" s="444"/>
      <c r="BQ13" s="444"/>
      <c r="BR13" s="444"/>
      <c r="BS13" s="444"/>
      <c r="BT13" s="444"/>
      <c r="BU13" s="445"/>
      <c r="BV13" s="443">
        <v>133164</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11.8</v>
      </c>
      <c r="CU13" s="441"/>
      <c r="CV13" s="441"/>
      <c r="CW13" s="441"/>
      <c r="CX13" s="441"/>
      <c r="CY13" s="441"/>
      <c r="CZ13" s="441"/>
      <c r="DA13" s="442"/>
      <c r="DB13" s="440">
        <v>10.7</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146</v>
      </c>
      <c r="M14" s="525"/>
      <c r="N14" s="525"/>
      <c r="O14" s="525"/>
      <c r="P14" s="525"/>
      <c r="Q14" s="526"/>
      <c r="R14" s="527">
        <v>5727</v>
      </c>
      <c r="S14" s="528"/>
      <c r="T14" s="528"/>
      <c r="U14" s="528"/>
      <c r="V14" s="529"/>
      <c r="W14" s="433"/>
      <c r="X14" s="434"/>
      <c r="Y14" s="434"/>
      <c r="Z14" s="434"/>
      <c r="AA14" s="434"/>
      <c r="AB14" s="423"/>
      <c r="AC14" s="530">
        <v>27.4</v>
      </c>
      <c r="AD14" s="531"/>
      <c r="AE14" s="531"/>
      <c r="AF14" s="531"/>
      <c r="AG14" s="532"/>
      <c r="AH14" s="530">
        <v>27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v>0.5</v>
      </c>
      <c r="CU14" s="542"/>
      <c r="CV14" s="542"/>
      <c r="CW14" s="542"/>
      <c r="CX14" s="542"/>
      <c r="CY14" s="542"/>
      <c r="CZ14" s="542"/>
      <c r="DA14" s="543"/>
      <c r="DB14" s="541">
        <v>15.5</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148</v>
      </c>
      <c r="N15" s="535"/>
      <c r="O15" s="535"/>
      <c r="P15" s="535"/>
      <c r="Q15" s="536"/>
      <c r="R15" s="527">
        <v>5664</v>
      </c>
      <c r="S15" s="528"/>
      <c r="T15" s="528"/>
      <c r="U15" s="528"/>
      <c r="V15" s="529"/>
      <c r="W15" s="459" t="s">
        <v>149</v>
      </c>
      <c r="X15" s="460"/>
      <c r="Y15" s="460"/>
      <c r="Z15" s="460"/>
      <c r="AA15" s="460"/>
      <c r="AB15" s="450"/>
      <c r="AC15" s="494">
        <v>350</v>
      </c>
      <c r="AD15" s="495"/>
      <c r="AE15" s="495"/>
      <c r="AF15" s="495"/>
      <c r="AG15" s="537"/>
      <c r="AH15" s="494">
        <v>411</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580074</v>
      </c>
      <c r="BO15" s="407"/>
      <c r="BP15" s="407"/>
      <c r="BQ15" s="407"/>
      <c r="BR15" s="407"/>
      <c r="BS15" s="407"/>
      <c r="BT15" s="407"/>
      <c r="BU15" s="408"/>
      <c r="BV15" s="406">
        <v>558501</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11.9</v>
      </c>
      <c r="AD16" s="531"/>
      <c r="AE16" s="531"/>
      <c r="AF16" s="531"/>
      <c r="AG16" s="532"/>
      <c r="AH16" s="530">
        <v>13.5</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3859379</v>
      </c>
      <c r="BO16" s="444"/>
      <c r="BP16" s="444"/>
      <c r="BQ16" s="444"/>
      <c r="BR16" s="444"/>
      <c r="BS16" s="444"/>
      <c r="BT16" s="444"/>
      <c r="BU16" s="445"/>
      <c r="BV16" s="443">
        <v>3792647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155</v>
      </c>
      <c r="N17" s="555"/>
      <c r="O17" s="555"/>
      <c r="P17" s="555"/>
      <c r="Q17" s="556"/>
      <c r="R17" s="549" t="s">
        <v>156</v>
      </c>
      <c r="S17" s="550"/>
      <c r="T17" s="550"/>
      <c r="U17" s="550"/>
      <c r="V17" s="551"/>
      <c r="W17" s="459" t="s">
        <v>157</v>
      </c>
      <c r="X17" s="460"/>
      <c r="Y17" s="460"/>
      <c r="Z17" s="460"/>
      <c r="AA17" s="460"/>
      <c r="AB17" s="450"/>
      <c r="AC17" s="494">
        <v>1779</v>
      </c>
      <c r="AD17" s="495"/>
      <c r="AE17" s="495"/>
      <c r="AF17" s="495"/>
      <c r="AG17" s="537"/>
      <c r="AH17" s="494">
        <v>1808</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716471</v>
      </c>
      <c r="BO17" s="444"/>
      <c r="BP17" s="444"/>
      <c r="BQ17" s="444"/>
      <c r="BR17" s="444"/>
      <c r="BS17" s="444"/>
      <c r="BT17" s="444"/>
      <c r="BU17" s="445"/>
      <c r="BV17" s="443">
        <v>687819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159</v>
      </c>
      <c r="C18" s="486"/>
      <c r="D18" s="486"/>
      <c r="E18" s="566"/>
      <c r="F18" s="566"/>
      <c r="G18" s="566"/>
      <c r="H18" s="566"/>
      <c r="I18" s="566"/>
      <c r="J18" s="566"/>
      <c r="K18" s="566"/>
      <c r="L18" s="567">
        <v>53.3</v>
      </c>
      <c r="M18" s="567"/>
      <c r="N18" s="567"/>
      <c r="O18" s="567"/>
      <c r="P18" s="567"/>
      <c r="Q18" s="567"/>
      <c r="R18" s="568"/>
      <c r="S18" s="568"/>
      <c r="T18" s="568"/>
      <c r="U18" s="568"/>
      <c r="V18" s="569"/>
      <c r="W18" s="461"/>
      <c r="X18" s="462"/>
      <c r="Y18" s="462"/>
      <c r="Z18" s="462"/>
      <c r="AA18" s="462"/>
      <c r="AB18" s="453"/>
      <c r="AC18" s="570">
        <v>60.7</v>
      </c>
      <c r="AD18" s="571"/>
      <c r="AE18" s="571"/>
      <c r="AF18" s="571"/>
      <c r="AG18" s="572"/>
      <c r="AH18" s="570">
        <v>59.5</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3536838</v>
      </c>
      <c r="BO18" s="444"/>
      <c r="BP18" s="444"/>
      <c r="BQ18" s="444"/>
      <c r="BR18" s="444"/>
      <c r="BS18" s="444"/>
      <c r="BT18" s="444"/>
      <c r="BU18" s="445"/>
      <c r="BV18" s="443">
        <v>3452130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161</v>
      </c>
      <c r="C19" s="486"/>
      <c r="D19" s="486"/>
      <c r="E19" s="566"/>
      <c r="F19" s="566"/>
      <c r="G19" s="566"/>
      <c r="H19" s="566"/>
      <c r="I19" s="566"/>
      <c r="J19" s="566"/>
      <c r="K19" s="566"/>
      <c r="L19" s="574">
        <v>108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5026566</v>
      </c>
      <c r="BO19" s="444"/>
      <c r="BP19" s="444"/>
      <c r="BQ19" s="444"/>
      <c r="BR19" s="444"/>
      <c r="BS19" s="444"/>
      <c r="BT19" s="444"/>
      <c r="BU19" s="445"/>
      <c r="BV19" s="443">
        <v>4698935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163</v>
      </c>
      <c r="C20" s="486"/>
      <c r="D20" s="486"/>
      <c r="E20" s="566"/>
      <c r="F20" s="566"/>
      <c r="G20" s="566"/>
      <c r="H20" s="566"/>
      <c r="I20" s="566"/>
      <c r="J20" s="566"/>
      <c r="K20" s="566"/>
      <c r="L20" s="574">
        <v>2659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7976256</v>
      </c>
      <c r="BO22" s="407"/>
      <c r="BP22" s="407"/>
      <c r="BQ22" s="407"/>
      <c r="BR22" s="407"/>
      <c r="BS22" s="407"/>
      <c r="BT22" s="407"/>
      <c r="BU22" s="408"/>
      <c r="BV22" s="406">
        <v>7996983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7634808</v>
      </c>
      <c r="BO23" s="444"/>
      <c r="BP23" s="444"/>
      <c r="BQ23" s="444"/>
      <c r="BR23" s="444"/>
      <c r="BS23" s="444"/>
      <c r="BT23" s="444"/>
      <c r="BU23" s="445"/>
      <c r="BV23" s="443">
        <v>7574426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173</v>
      </c>
      <c r="F24" s="473"/>
      <c r="G24" s="473"/>
      <c r="H24" s="473"/>
      <c r="I24" s="473"/>
      <c r="J24" s="473"/>
      <c r="K24" s="474"/>
      <c r="L24" s="494">
        <v>1</v>
      </c>
      <c r="M24" s="495"/>
      <c r="N24" s="495"/>
      <c r="O24" s="495"/>
      <c r="P24" s="537"/>
      <c r="Q24" s="494">
        <v>7610</v>
      </c>
      <c r="R24" s="495"/>
      <c r="S24" s="495"/>
      <c r="T24" s="495"/>
      <c r="U24" s="495"/>
      <c r="V24" s="537"/>
      <c r="W24" s="589"/>
      <c r="X24" s="590"/>
      <c r="Y24" s="591"/>
      <c r="Z24" s="493" t="s">
        <v>174</v>
      </c>
      <c r="AA24" s="473"/>
      <c r="AB24" s="473"/>
      <c r="AC24" s="473"/>
      <c r="AD24" s="473"/>
      <c r="AE24" s="473"/>
      <c r="AF24" s="473"/>
      <c r="AG24" s="474"/>
      <c r="AH24" s="494">
        <v>133</v>
      </c>
      <c r="AI24" s="495"/>
      <c r="AJ24" s="495"/>
      <c r="AK24" s="495"/>
      <c r="AL24" s="537"/>
      <c r="AM24" s="494">
        <v>369208</v>
      </c>
      <c r="AN24" s="495"/>
      <c r="AO24" s="495"/>
      <c r="AP24" s="495"/>
      <c r="AQ24" s="495"/>
      <c r="AR24" s="537"/>
      <c r="AS24" s="494">
        <v>2776</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6428605</v>
      </c>
      <c r="BO24" s="444"/>
      <c r="BP24" s="444"/>
      <c r="BQ24" s="444"/>
      <c r="BR24" s="444"/>
      <c r="BS24" s="444"/>
      <c r="BT24" s="444"/>
      <c r="BU24" s="445"/>
      <c r="BV24" s="443">
        <v>6313351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176</v>
      </c>
      <c r="F25" s="473"/>
      <c r="G25" s="473"/>
      <c r="H25" s="473"/>
      <c r="I25" s="473"/>
      <c r="J25" s="473"/>
      <c r="K25" s="474"/>
      <c r="L25" s="494">
        <v>1</v>
      </c>
      <c r="M25" s="495"/>
      <c r="N25" s="495"/>
      <c r="O25" s="495"/>
      <c r="P25" s="537"/>
      <c r="Q25" s="494">
        <v>6000</v>
      </c>
      <c r="R25" s="495"/>
      <c r="S25" s="495"/>
      <c r="T25" s="495"/>
      <c r="U25" s="495"/>
      <c r="V25" s="537"/>
      <c r="W25" s="589"/>
      <c r="X25" s="590"/>
      <c r="Y25" s="591"/>
      <c r="Z25" s="493" t="s">
        <v>177</v>
      </c>
      <c r="AA25" s="473"/>
      <c r="AB25" s="473"/>
      <c r="AC25" s="473"/>
      <c r="AD25" s="473"/>
      <c r="AE25" s="473"/>
      <c r="AF25" s="473"/>
      <c r="AG25" s="474"/>
      <c r="AH25" s="494" t="s">
        <v>139</v>
      </c>
      <c r="AI25" s="495"/>
      <c r="AJ25" s="495"/>
      <c r="AK25" s="495"/>
      <c r="AL25" s="537"/>
      <c r="AM25" s="494" t="s">
        <v>139</v>
      </c>
      <c r="AN25" s="495"/>
      <c r="AO25" s="495"/>
      <c r="AP25" s="495"/>
      <c r="AQ25" s="495"/>
      <c r="AR25" s="537"/>
      <c r="AS25" s="494" t="s">
        <v>139</v>
      </c>
      <c r="AT25" s="495"/>
      <c r="AU25" s="495"/>
      <c r="AV25" s="495"/>
      <c r="AW25" s="495"/>
      <c r="AX25" s="496"/>
      <c r="AY25" s="403" t="s">
        <v>178</v>
      </c>
      <c r="AZ25" s="404"/>
      <c r="BA25" s="404"/>
      <c r="BB25" s="404"/>
      <c r="BC25" s="404"/>
      <c r="BD25" s="404"/>
      <c r="BE25" s="404"/>
      <c r="BF25" s="404"/>
      <c r="BG25" s="404"/>
      <c r="BH25" s="404"/>
      <c r="BI25" s="404"/>
      <c r="BJ25" s="404"/>
      <c r="BK25" s="404"/>
      <c r="BL25" s="404"/>
      <c r="BM25" s="405"/>
      <c r="BN25" s="406">
        <v>1817364</v>
      </c>
      <c r="BO25" s="407"/>
      <c r="BP25" s="407"/>
      <c r="BQ25" s="407"/>
      <c r="BR25" s="407"/>
      <c r="BS25" s="407"/>
      <c r="BT25" s="407"/>
      <c r="BU25" s="408"/>
      <c r="BV25" s="406">
        <v>525537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179</v>
      </c>
      <c r="F26" s="473"/>
      <c r="G26" s="473"/>
      <c r="H26" s="473"/>
      <c r="I26" s="473"/>
      <c r="J26" s="473"/>
      <c r="K26" s="474"/>
      <c r="L26" s="494">
        <v>1</v>
      </c>
      <c r="M26" s="495"/>
      <c r="N26" s="495"/>
      <c r="O26" s="495"/>
      <c r="P26" s="537"/>
      <c r="Q26" s="494">
        <v>5670</v>
      </c>
      <c r="R26" s="495"/>
      <c r="S26" s="495"/>
      <c r="T26" s="495"/>
      <c r="U26" s="495"/>
      <c r="V26" s="537"/>
      <c r="W26" s="589"/>
      <c r="X26" s="590"/>
      <c r="Y26" s="591"/>
      <c r="Z26" s="493" t="s">
        <v>180</v>
      </c>
      <c r="AA26" s="595"/>
      <c r="AB26" s="595"/>
      <c r="AC26" s="595"/>
      <c r="AD26" s="595"/>
      <c r="AE26" s="595"/>
      <c r="AF26" s="595"/>
      <c r="AG26" s="596"/>
      <c r="AH26" s="494" t="s">
        <v>139</v>
      </c>
      <c r="AI26" s="495"/>
      <c r="AJ26" s="495"/>
      <c r="AK26" s="495"/>
      <c r="AL26" s="537"/>
      <c r="AM26" s="494" t="s">
        <v>181</v>
      </c>
      <c r="AN26" s="495"/>
      <c r="AO26" s="495"/>
      <c r="AP26" s="495"/>
      <c r="AQ26" s="495"/>
      <c r="AR26" s="537"/>
      <c r="AS26" s="494" t="s">
        <v>139</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139</v>
      </c>
      <c r="BO26" s="444"/>
      <c r="BP26" s="444"/>
      <c r="BQ26" s="444"/>
      <c r="BR26" s="444"/>
      <c r="BS26" s="444"/>
      <c r="BT26" s="444"/>
      <c r="BU26" s="445"/>
      <c r="BV26" s="443" t="s">
        <v>139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183</v>
      </c>
      <c r="F27" s="473"/>
      <c r="G27" s="473"/>
      <c r="H27" s="473"/>
      <c r="I27" s="473"/>
      <c r="J27" s="473"/>
      <c r="K27" s="474"/>
      <c r="L27" s="494">
        <v>1</v>
      </c>
      <c r="M27" s="495"/>
      <c r="N27" s="495"/>
      <c r="O27" s="495"/>
      <c r="P27" s="537"/>
      <c r="Q27" s="494">
        <v>3050</v>
      </c>
      <c r="R27" s="495"/>
      <c r="S27" s="495"/>
      <c r="T27" s="495"/>
      <c r="U27" s="495"/>
      <c r="V27" s="537"/>
      <c r="W27" s="589"/>
      <c r="X27" s="590"/>
      <c r="Y27" s="591"/>
      <c r="Z27" s="493" t="s">
        <v>184</v>
      </c>
      <c r="AA27" s="473"/>
      <c r="AB27" s="473"/>
      <c r="AC27" s="473"/>
      <c r="AD27" s="473"/>
      <c r="AE27" s="473"/>
      <c r="AF27" s="473"/>
      <c r="AG27" s="474"/>
      <c r="AH27" s="494">
        <v>1</v>
      </c>
      <c r="AI27" s="495"/>
      <c r="AJ27" s="495"/>
      <c r="AK27" s="495"/>
      <c r="AL27" s="537"/>
      <c r="AM27" s="494" t="s">
        <v>185</v>
      </c>
      <c r="AN27" s="495"/>
      <c r="AO27" s="495"/>
      <c r="AP27" s="495"/>
      <c r="AQ27" s="495"/>
      <c r="AR27" s="537"/>
      <c r="AS27" s="494" t="s">
        <v>185</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v>4632</v>
      </c>
      <c r="BO27" s="563"/>
      <c r="BP27" s="563"/>
      <c r="BQ27" s="563"/>
      <c r="BR27" s="563"/>
      <c r="BS27" s="563"/>
      <c r="BT27" s="563"/>
      <c r="BU27" s="564"/>
      <c r="BV27" s="562">
        <v>4632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187</v>
      </c>
      <c r="F28" s="473"/>
      <c r="G28" s="473"/>
      <c r="H28" s="473"/>
      <c r="I28" s="473"/>
      <c r="J28" s="473"/>
      <c r="K28" s="474"/>
      <c r="L28" s="494">
        <v>1</v>
      </c>
      <c r="M28" s="495"/>
      <c r="N28" s="495"/>
      <c r="O28" s="495"/>
      <c r="P28" s="537"/>
      <c r="Q28" s="494">
        <v>2520</v>
      </c>
      <c r="R28" s="495"/>
      <c r="S28" s="495"/>
      <c r="T28" s="495"/>
      <c r="U28" s="495"/>
      <c r="V28" s="537"/>
      <c r="W28" s="589"/>
      <c r="X28" s="590"/>
      <c r="Y28" s="591"/>
      <c r="Z28" s="493" t="s">
        <v>188</v>
      </c>
      <c r="AA28" s="473"/>
      <c r="AB28" s="473"/>
      <c r="AC28" s="473"/>
      <c r="AD28" s="473"/>
      <c r="AE28" s="473"/>
      <c r="AF28" s="473"/>
      <c r="AG28" s="474"/>
      <c r="AH28" s="494" t="s">
        <v>139</v>
      </c>
      <c r="AI28" s="495"/>
      <c r="AJ28" s="495"/>
      <c r="AK28" s="495"/>
      <c r="AL28" s="537"/>
      <c r="AM28" s="494" t="s">
        <v>139</v>
      </c>
      <c r="AN28" s="495"/>
      <c r="AO28" s="495"/>
      <c r="AP28" s="495"/>
      <c r="AQ28" s="495"/>
      <c r="AR28" s="537"/>
      <c r="AS28" s="494" t="s">
        <v>139</v>
      </c>
      <c r="AT28" s="495"/>
      <c r="AU28" s="495"/>
      <c r="AV28" s="495"/>
      <c r="AW28" s="495"/>
      <c r="AX28" s="496"/>
      <c r="AY28" s="597" t="s">
        <v>189</v>
      </c>
      <c r="AZ28" s="598"/>
      <c r="BA28" s="598"/>
      <c r="BB28" s="599"/>
      <c r="BC28" s="403" t="s">
        <v>50</v>
      </c>
      <c r="BD28" s="404"/>
      <c r="BE28" s="404"/>
      <c r="BF28" s="404"/>
      <c r="BG28" s="404"/>
      <c r="BH28" s="404"/>
      <c r="BI28" s="404"/>
      <c r="BJ28" s="404"/>
      <c r="BK28" s="404"/>
      <c r="BL28" s="404"/>
      <c r="BM28" s="405"/>
      <c r="BN28" s="406">
        <v>1478753</v>
      </c>
      <c r="BO28" s="407"/>
      <c r="BP28" s="407"/>
      <c r="BQ28" s="407"/>
      <c r="BR28" s="407"/>
      <c r="BS28" s="407"/>
      <c r="BT28" s="407"/>
      <c r="BU28" s="408"/>
      <c r="BV28" s="406">
        <v>1475544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190</v>
      </c>
      <c r="F29" s="473"/>
      <c r="G29" s="473"/>
      <c r="H29" s="473"/>
      <c r="I29" s="473"/>
      <c r="J29" s="473"/>
      <c r="K29" s="474"/>
      <c r="L29" s="494">
        <v>10</v>
      </c>
      <c r="M29" s="495"/>
      <c r="N29" s="495"/>
      <c r="O29" s="495"/>
      <c r="P29" s="537"/>
      <c r="Q29" s="494">
        <v>2290</v>
      </c>
      <c r="R29" s="495"/>
      <c r="S29" s="495"/>
      <c r="T29" s="495"/>
      <c r="U29" s="495"/>
      <c r="V29" s="537"/>
      <c r="W29" s="592"/>
      <c r="X29" s="593"/>
      <c r="Y29" s="594"/>
      <c r="Z29" s="493" t="s">
        <v>191</v>
      </c>
      <c r="AA29" s="473"/>
      <c r="AB29" s="473"/>
      <c r="AC29" s="473"/>
      <c r="AD29" s="473"/>
      <c r="AE29" s="473"/>
      <c r="AF29" s="473"/>
      <c r="AG29" s="474"/>
      <c r="AH29" s="494">
        <v>134</v>
      </c>
      <c r="AI29" s="495"/>
      <c r="AJ29" s="495"/>
      <c r="AK29" s="495"/>
      <c r="AL29" s="537"/>
      <c r="AM29" s="494">
        <v>372850</v>
      </c>
      <c r="AN29" s="495"/>
      <c r="AO29" s="495"/>
      <c r="AP29" s="495"/>
      <c r="AQ29" s="495"/>
      <c r="AR29" s="537"/>
      <c r="AS29" s="494">
        <v>2782</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214111</v>
      </c>
      <c r="BO29" s="444"/>
      <c r="BP29" s="444"/>
      <c r="BQ29" s="444"/>
      <c r="BR29" s="444"/>
      <c r="BS29" s="444"/>
      <c r="BT29" s="444"/>
      <c r="BU29" s="445"/>
      <c r="BV29" s="443">
        <v>143558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96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1222170</v>
      </c>
      <c r="BO30" s="563"/>
      <c r="BP30" s="563"/>
      <c r="BQ30" s="563"/>
      <c r="BR30" s="563"/>
      <c r="BS30" s="563"/>
      <c r="BT30" s="563"/>
      <c r="BU30" s="564"/>
      <c r="BV30" s="562">
        <v>1294696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200</v>
      </c>
      <c r="V33" s="467"/>
      <c r="W33" s="432" t="s">
        <v>201</v>
      </c>
      <c r="X33" s="432"/>
      <c r="Y33" s="432"/>
      <c r="Z33" s="432"/>
      <c r="AA33" s="432"/>
      <c r="AB33" s="432"/>
      <c r="AC33" s="432"/>
      <c r="AD33" s="432"/>
      <c r="AE33" s="432"/>
      <c r="AF33" s="432"/>
      <c r="AG33" s="432"/>
      <c r="AH33" s="432"/>
      <c r="AI33" s="432"/>
      <c r="AJ33" s="432"/>
      <c r="AK33" s="432"/>
      <c r="AL33" s="206"/>
      <c r="AM33" s="467" t="s">
        <v>200</v>
      </c>
      <c r="AN33" s="467"/>
      <c r="AO33" s="432" t="s">
        <v>201</v>
      </c>
      <c r="AP33" s="432"/>
      <c r="AQ33" s="432"/>
      <c r="AR33" s="432"/>
      <c r="AS33" s="432"/>
      <c r="AT33" s="432"/>
      <c r="AU33" s="432"/>
      <c r="AV33" s="432"/>
      <c r="AW33" s="432"/>
      <c r="AX33" s="432"/>
      <c r="AY33" s="432"/>
      <c r="AZ33" s="432"/>
      <c r="BA33" s="432"/>
      <c r="BB33" s="432"/>
      <c r="BC33" s="432"/>
      <c r="BD33" s="207"/>
      <c r="BE33" s="432" t="s">
        <v>202</v>
      </c>
      <c r="BF33" s="432"/>
      <c r="BG33" s="432" t="s">
        <v>203</v>
      </c>
      <c r="BH33" s="432"/>
      <c r="BI33" s="432"/>
      <c r="BJ33" s="432"/>
      <c r="BK33" s="432"/>
      <c r="BL33" s="432"/>
      <c r="BM33" s="432"/>
      <c r="BN33" s="432"/>
      <c r="BO33" s="432"/>
      <c r="BP33" s="432"/>
      <c r="BQ33" s="432"/>
      <c r="BR33" s="432"/>
      <c r="BS33" s="432"/>
      <c r="BT33" s="432"/>
      <c r="BU33" s="432"/>
      <c r="BV33" s="207"/>
      <c r="BW33" s="467" t="s">
        <v>202</v>
      </c>
      <c r="BX33" s="467"/>
      <c r="BY33" s="432" t="s">
        <v>204</v>
      </c>
      <c r="BZ33" s="432"/>
      <c r="CA33" s="432"/>
      <c r="CB33" s="432"/>
      <c r="CC33" s="432"/>
      <c r="CD33" s="432"/>
      <c r="CE33" s="432"/>
      <c r="CF33" s="432"/>
      <c r="CG33" s="432"/>
      <c r="CH33" s="432"/>
      <c r="CI33" s="432"/>
      <c r="CJ33" s="432"/>
      <c r="CK33" s="432"/>
      <c r="CL33" s="432"/>
      <c r="CM33" s="432"/>
      <c r="CN33" s="206"/>
      <c r="CO33" s="467" t="s">
        <v>200</v>
      </c>
      <c r="CP33" s="467"/>
      <c r="CQ33" s="432" t="s">
        <v>205</v>
      </c>
      <c r="CR33" s="432"/>
      <c r="CS33" s="432"/>
      <c r="CT33" s="432"/>
      <c r="CU33" s="432"/>
      <c r="CV33" s="432"/>
      <c r="CW33" s="432"/>
      <c r="CX33" s="432"/>
      <c r="CY33" s="432"/>
      <c r="CZ33" s="432"/>
      <c r="DA33" s="432"/>
      <c r="DB33" s="432"/>
      <c r="DC33" s="432"/>
      <c r="DD33" s="432"/>
      <c r="DE33" s="432"/>
      <c r="DF33" s="206"/>
      <c r="DG33" s="632" t="s">
        <v>206</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IF('各会計、関係団体の財政状況及び健全化判断比率'!B32="","",'各会計、関係団体の財政状況及び健全化判断比率'!B32)</f>
        <v>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沖永良部与論地区広域事務組合（一般会計）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おきえらぶフローラル株式会社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f>IF(E35="","",C34+1)</f>
        <v>2</v>
      </c>
      <c r="D35" s="633"/>
      <c r="E35" s="634" t="str">
        <f>IF('各会計、関係団体の財政状況及び健全化判断比率'!B8="","",'各会計、関係団体の財政状況及び健全化判断比率'!B8)</f>
        <v>奨学資金特別会計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9</v>
      </c>
      <c r="BF35" s="633"/>
      <c r="BG35" s="634" t="str">
        <f>IF('各会計、関係団体の財政状況及び健全化判断比率'!B33="","",'各会計、関係団体の財政状況及び健全化判断比率'!B33)</f>
        <v>農業集落排水事業特別会計</v>
      </c>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沖永良部衛生管理組合（一般会計）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f>IF(E36="","",C35+1)</f>
        <v>3</v>
      </c>
      <c r="D36" s="633"/>
      <c r="E36" s="634" t="str">
        <f>IF('各会計、関係団体の財政状況及び健全化判断比率'!B9="","",'各会計、関係団体の財政状況及び健全化判断比率'!B9)</f>
        <v>知名町土地改良事業換地清算特別会計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10</v>
      </c>
      <c r="BF36" s="633"/>
      <c r="BG36" s="634" t="str">
        <f>IF('各会計、関係団体の財政状況及び健全化判断比率'!B34="","",'各会計、関係団体の財政状況及び健全化判断比率'!B34)</f>
        <v>知名町合併処理浄化槽事業特別会計</v>
      </c>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沖永良部衛生管理組合（と畜場特別会計）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沖永良部バス企業団</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鹿児島県市町村総合事務組合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奄美群島広域事務組合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17</v>
      </c>
      <c r="BX40" s="633"/>
      <c r="BY40" s="634" t="str">
        <f>IF('各会計、関係団体の財政状況及び健全化判断比率'!B74="","",'各会計、関係団体の財政状況及び健全化判断比率'!B74)</f>
        <v>鹿児島県後期高齢者医療広域連合（一般会計）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18</v>
      </c>
      <c r="BX41" s="633"/>
      <c r="BY41" s="634" t="str">
        <f>IF('各会計、関係団体の財政状況及び健全化判断比率'!B75="","",'各会計、関係団体の財政状況及び健全化判断比率'!B75)</f>
        <v>鹿児島県後期高齢者医療広域連合（特別会計）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N88dVmBZuHCDZy63Zr8aCYwNqt813wAtzsXgJTliKTor2KcoAyLzFOGtRVSCITQaPguNGikHAmabAyZ3SxdDsA==" saltValue="K1OGJ2Xj6zIeMcTj312tn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187" t="s">
        <v>561</v>
      </c>
      <c r="D34" s="1187"/>
      <c r="E34" s="1188"/>
      <c r="F34" s="32">
        <v>6.13</v>
      </c>
      <c r="G34" s="33">
        <v>5.96</v>
      </c>
      <c r="H34" s="33">
        <v>5.21</v>
      </c>
      <c r="I34" s="33">
        <v>3.96</v>
      </c>
      <c r="J34" s="34">
        <v>4.5199999999999996</v>
      </c>
      <c r="K34" s="22"/>
      <c r="L34" s="22"/>
      <c r="M34" s="22"/>
      <c r="N34" s="22"/>
      <c r="O34" s="22"/>
      <c r="P34" s="22"/>
    </row>
    <row r="35" spans="1:16" ht="39" customHeight="1">
      <c r="A35" s="22"/>
      <c r="B35" s="35"/>
      <c r="C35" s="1181" t="s">
        <v>562</v>
      </c>
      <c r="D35" s="1182"/>
      <c r="E35" s="1183"/>
      <c r="F35" s="36">
        <v>7.25</v>
      </c>
      <c r="G35" s="37">
        <v>5.44</v>
      </c>
      <c r="H35" s="37">
        <v>3.39</v>
      </c>
      <c r="I35" s="37">
        <v>5.27</v>
      </c>
      <c r="J35" s="38">
        <v>3.62</v>
      </c>
      <c r="K35" s="22"/>
      <c r="L35" s="22"/>
      <c r="M35" s="22"/>
      <c r="N35" s="22"/>
      <c r="O35" s="22"/>
      <c r="P35" s="22"/>
    </row>
    <row r="36" spans="1:16" ht="39" customHeight="1">
      <c r="A36" s="22"/>
      <c r="B36" s="35"/>
      <c r="C36" s="1181" t="s">
        <v>563</v>
      </c>
      <c r="D36" s="1182"/>
      <c r="E36" s="1183"/>
      <c r="F36" s="36">
        <v>0.65</v>
      </c>
      <c r="G36" s="37">
        <v>0.99</v>
      </c>
      <c r="H36" s="37">
        <v>0.57999999999999996</v>
      </c>
      <c r="I36" s="37">
        <v>0.5</v>
      </c>
      <c r="J36" s="38">
        <v>1.69</v>
      </c>
      <c r="K36" s="22"/>
      <c r="L36" s="22"/>
      <c r="M36" s="22"/>
      <c r="N36" s="22"/>
      <c r="O36" s="22"/>
      <c r="P36" s="22"/>
    </row>
    <row r="37" spans="1:16" ht="39" customHeight="1">
      <c r="A37" s="22"/>
      <c r="B37" s="35"/>
      <c r="C37" s="1181" t="s">
        <v>564</v>
      </c>
      <c r="D37" s="1182"/>
      <c r="E37" s="1183"/>
      <c r="F37" s="36">
        <v>1.1499999999999999</v>
      </c>
      <c r="G37" s="37">
        <v>2.36</v>
      </c>
      <c r="H37" s="37">
        <v>2.74</v>
      </c>
      <c r="I37" s="37">
        <v>3.17</v>
      </c>
      <c r="J37" s="38">
        <v>0.38</v>
      </c>
      <c r="K37" s="22"/>
      <c r="L37" s="22"/>
      <c r="M37" s="22"/>
      <c r="N37" s="22"/>
      <c r="O37" s="22"/>
      <c r="P37" s="22"/>
    </row>
    <row r="38" spans="1:16" ht="39" customHeight="1">
      <c r="A38" s="22"/>
      <c r="B38" s="35"/>
      <c r="C38" s="1181" t="s">
        <v>565</v>
      </c>
      <c r="D38" s="1182"/>
      <c r="E38" s="1183"/>
      <c r="F38" s="36">
        <v>0.03</v>
      </c>
      <c r="G38" s="37">
        <v>0.11</v>
      </c>
      <c r="H38" s="37">
        <v>0.04</v>
      </c>
      <c r="I38" s="37">
        <v>0.01</v>
      </c>
      <c r="J38" s="38">
        <v>0.06</v>
      </c>
      <c r="K38" s="22"/>
      <c r="L38" s="22"/>
      <c r="M38" s="22"/>
      <c r="N38" s="22"/>
      <c r="O38" s="22"/>
      <c r="P38" s="22"/>
    </row>
    <row r="39" spans="1:16" ht="39" customHeight="1">
      <c r="A39" s="22"/>
      <c r="B39" s="35"/>
      <c r="C39" s="1181" t="s">
        <v>566</v>
      </c>
      <c r="D39" s="1182"/>
      <c r="E39" s="1183"/>
      <c r="F39" s="36">
        <v>0.03</v>
      </c>
      <c r="G39" s="37">
        <v>0.04</v>
      </c>
      <c r="H39" s="37">
        <v>0.03</v>
      </c>
      <c r="I39" s="37">
        <v>0.06</v>
      </c>
      <c r="J39" s="38">
        <v>0.06</v>
      </c>
      <c r="K39" s="22"/>
      <c r="L39" s="22"/>
      <c r="M39" s="22"/>
      <c r="N39" s="22"/>
      <c r="O39" s="22"/>
      <c r="P39" s="22"/>
    </row>
    <row r="40" spans="1:16" ht="39" customHeight="1">
      <c r="A40" s="22"/>
      <c r="B40" s="35"/>
      <c r="C40" s="1181" t="s">
        <v>567</v>
      </c>
      <c r="D40" s="1182"/>
      <c r="E40" s="1183"/>
      <c r="F40" s="36">
        <v>0.14000000000000001</v>
      </c>
      <c r="G40" s="37">
        <v>0.17</v>
      </c>
      <c r="H40" s="37">
        <v>0.13</v>
      </c>
      <c r="I40" s="37">
        <v>0.14000000000000001</v>
      </c>
      <c r="J40" s="38">
        <v>0.04</v>
      </c>
      <c r="K40" s="22"/>
      <c r="L40" s="22"/>
      <c r="M40" s="22"/>
      <c r="N40" s="22"/>
      <c r="O40" s="22"/>
      <c r="P40" s="22"/>
    </row>
    <row r="41" spans="1:16" ht="39" customHeight="1">
      <c r="A41" s="22"/>
      <c r="B41" s="35"/>
      <c r="C41" s="1181" t="s">
        <v>568</v>
      </c>
      <c r="D41" s="1182"/>
      <c r="E41" s="1183"/>
      <c r="F41" s="36">
        <v>0.04</v>
      </c>
      <c r="G41" s="37">
        <v>0.03</v>
      </c>
      <c r="H41" s="37">
        <v>0.05</v>
      </c>
      <c r="I41" s="37">
        <v>0.04</v>
      </c>
      <c r="J41" s="38">
        <v>0.01</v>
      </c>
      <c r="K41" s="22"/>
      <c r="L41" s="22"/>
      <c r="M41" s="22"/>
      <c r="N41" s="22"/>
      <c r="O41" s="22"/>
      <c r="P41" s="22"/>
    </row>
    <row r="42" spans="1:16" ht="39" customHeight="1">
      <c r="A42" s="22"/>
      <c r="B42" s="39"/>
      <c r="C42" s="1181" t="s">
        <v>569</v>
      </c>
      <c r="D42" s="1182"/>
      <c r="E42" s="1183"/>
      <c r="F42" s="36" t="s">
        <v>513</v>
      </c>
      <c r="G42" s="37" t="s">
        <v>513</v>
      </c>
      <c r="H42" s="37" t="s">
        <v>513</v>
      </c>
      <c r="I42" s="37" t="s">
        <v>513</v>
      </c>
      <c r="J42" s="38" t="s">
        <v>513</v>
      </c>
      <c r="K42" s="22"/>
      <c r="L42" s="22"/>
      <c r="M42" s="22"/>
      <c r="N42" s="22"/>
      <c r="O42" s="22"/>
      <c r="P42" s="22"/>
    </row>
    <row r="43" spans="1:16" ht="39" customHeight="1" thickBot="1">
      <c r="A43" s="22"/>
      <c r="B43" s="40"/>
      <c r="C43" s="1184" t="s">
        <v>570</v>
      </c>
      <c r="D43" s="1185"/>
      <c r="E43" s="1186"/>
      <c r="F43" s="41">
        <v>0.67</v>
      </c>
      <c r="G43" s="42">
        <v>0.75</v>
      </c>
      <c r="H43" s="42">
        <v>0.52</v>
      </c>
      <c r="I43" s="42">
        <v>0.01</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jRclPULVSTiiAb0bPxzY78PG/Jo4QXR7DnPg7anU/Ozs3vgnM9r/ulM3M3qFV64isCcBwnflJB42ibzwN3TeFg==" saltValue="ZJ5qDuy/Jb6HT+7GEoB1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189" t="s">
        <v>11</v>
      </c>
      <c r="C45" s="1190"/>
      <c r="D45" s="58"/>
      <c r="E45" s="1195" t="s">
        <v>12</v>
      </c>
      <c r="F45" s="1195"/>
      <c r="G45" s="1195"/>
      <c r="H45" s="1195"/>
      <c r="I45" s="1195"/>
      <c r="J45" s="1196"/>
      <c r="K45" s="59">
        <v>814</v>
      </c>
      <c r="L45" s="60">
        <v>827</v>
      </c>
      <c r="M45" s="60">
        <v>901</v>
      </c>
      <c r="N45" s="60">
        <v>944</v>
      </c>
      <c r="O45" s="61">
        <v>1013</v>
      </c>
      <c r="P45" s="48"/>
      <c r="Q45" s="48"/>
      <c r="R45" s="48"/>
      <c r="S45" s="48"/>
      <c r="T45" s="48"/>
      <c r="U45" s="48"/>
    </row>
    <row r="46" spans="1:21" ht="30.75" customHeight="1">
      <c r="A46" s="48"/>
      <c r="B46" s="1191"/>
      <c r="C46" s="1192"/>
      <c r="D46" s="62"/>
      <c r="E46" s="1197" t="s">
        <v>13</v>
      </c>
      <c r="F46" s="1197"/>
      <c r="G46" s="1197"/>
      <c r="H46" s="1197"/>
      <c r="I46" s="1197"/>
      <c r="J46" s="1198"/>
      <c r="K46" s="63" t="s">
        <v>513</v>
      </c>
      <c r="L46" s="64" t="s">
        <v>513</v>
      </c>
      <c r="M46" s="64" t="s">
        <v>513</v>
      </c>
      <c r="N46" s="64" t="s">
        <v>513</v>
      </c>
      <c r="O46" s="65" t="s">
        <v>513</v>
      </c>
      <c r="P46" s="48"/>
      <c r="Q46" s="48"/>
      <c r="R46" s="48"/>
      <c r="S46" s="48"/>
      <c r="T46" s="48"/>
      <c r="U46" s="48"/>
    </row>
    <row r="47" spans="1:21" ht="30.75" customHeight="1">
      <c r="A47" s="48"/>
      <c r="B47" s="1191"/>
      <c r="C47" s="1192"/>
      <c r="D47" s="62"/>
      <c r="E47" s="1197" t="s">
        <v>14</v>
      </c>
      <c r="F47" s="1197"/>
      <c r="G47" s="1197"/>
      <c r="H47" s="1197"/>
      <c r="I47" s="1197"/>
      <c r="J47" s="1198"/>
      <c r="K47" s="63" t="s">
        <v>513</v>
      </c>
      <c r="L47" s="64" t="s">
        <v>513</v>
      </c>
      <c r="M47" s="64" t="s">
        <v>513</v>
      </c>
      <c r="N47" s="64" t="s">
        <v>513</v>
      </c>
      <c r="O47" s="65" t="s">
        <v>513</v>
      </c>
      <c r="P47" s="48"/>
      <c r="Q47" s="48"/>
      <c r="R47" s="48"/>
      <c r="S47" s="48"/>
      <c r="T47" s="48"/>
      <c r="U47" s="48"/>
    </row>
    <row r="48" spans="1:21" ht="30.75" customHeight="1">
      <c r="A48" s="48"/>
      <c r="B48" s="1191"/>
      <c r="C48" s="1192"/>
      <c r="D48" s="62"/>
      <c r="E48" s="1197" t="s">
        <v>15</v>
      </c>
      <c r="F48" s="1197"/>
      <c r="G48" s="1197"/>
      <c r="H48" s="1197"/>
      <c r="I48" s="1197"/>
      <c r="J48" s="1198"/>
      <c r="K48" s="63">
        <v>168</v>
      </c>
      <c r="L48" s="64">
        <v>161</v>
      </c>
      <c r="M48" s="64">
        <v>160</v>
      </c>
      <c r="N48" s="64">
        <v>155</v>
      </c>
      <c r="O48" s="65">
        <v>162</v>
      </c>
      <c r="P48" s="48"/>
      <c r="Q48" s="48"/>
      <c r="R48" s="48"/>
      <c r="S48" s="48"/>
      <c r="T48" s="48"/>
      <c r="U48" s="48"/>
    </row>
    <row r="49" spans="1:21" ht="30.75" customHeight="1">
      <c r="A49" s="48"/>
      <c r="B49" s="1191"/>
      <c r="C49" s="1192"/>
      <c r="D49" s="62"/>
      <c r="E49" s="1197" t="s">
        <v>16</v>
      </c>
      <c r="F49" s="1197"/>
      <c r="G49" s="1197"/>
      <c r="H49" s="1197"/>
      <c r="I49" s="1197"/>
      <c r="J49" s="1198"/>
      <c r="K49" s="63">
        <v>10</v>
      </c>
      <c r="L49" s="64">
        <v>10</v>
      </c>
      <c r="M49" s="64">
        <v>5</v>
      </c>
      <c r="N49" s="64">
        <v>8</v>
      </c>
      <c r="O49" s="65">
        <v>10</v>
      </c>
      <c r="P49" s="48"/>
      <c r="Q49" s="48"/>
      <c r="R49" s="48"/>
      <c r="S49" s="48"/>
      <c r="T49" s="48"/>
      <c r="U49" s="48"/>
    </row>
    <row r="50" spans="1:21" ht="30.75" customHeight="1">
      <c r="A50" s="48"/>
      <c r="B50" s="1191"/>
      <c r="C50" s="1192"/>
      <c r="D50" s="62"/>
      <c r="E50" s="1197" t="s">
        <v>17</v>
      </c>
      <c r="F50" s="1197"/>
      <c r="G50" s="1197"/>
      <c r="H50" s="1197"/>
      <c r="I50" s="1197"/>
      <c r="J50" s="1198"/>
      <c r="K50" s="63">
        <v>1</v>
      </c>
      <c r="L50" s="64">
        <v>0</v>
      </c>
      <c r="M50" s="64">
        <v>0</v>
      </c>
      <c r="N50" s="64">
        <v>0</v>
      </c>
      <c r="O50" s="65">
        <v>0</v>
      </c>
      <c r="P50" s="48"/>
      <c r="Q50" s="48"/>
      <c r="R50" s="48"/>
      <c r="S50" s="48"/>
      <c r="T50" s="48"/>
      <c r="U50" s="48"/>
    </row>
    <row r="51" spans="1:21" ht="30.75" customHeight="1">
      <c r="A51" s="48"/>
      <c r="B51" s="1193"/>
      <c r="C51" s="1194"/>
      <c r="D51" s="66"/>
      <c r="E51" s="1197" t="s">
        <v>18</v>
      </c>
      <c r="F51" s="1197"/>
      <c r="G51" s="1197"/>
      <c r="H51" s="1197"/>
      <c r="I51" s="1197"/>
      <c r="J51" s="1198"/>
      <c r="K51" s="63">
        <v>0</v>
      </c>
      <c r="L51" s="64">
        <v>0</v>
      </c>
      <c r="M51" s="64">
        <v>0</v>
      </c>
      <c r="N51" s="64">
        <v>0</v>
      </c>
      <c r="O51" s="65" t="s">
        <v>513</v>
      </c>
      <c r="P51" s="48"/>
      <c r="Q51" s="48"/>
      <c r="R51" s="48"/>
      <c r="S51" s="48"/>
      <c r="T51" s="48"/>
      <c r="U51" s="48"/>
    </row>
    <row r="52" spans="1:21" ht="30.75" customHeight="1">
      <c r="A52" s="48"/>
      <c r="B52" s="1199" t="s">
        <v>19</v>
      </c>
      <c r="C52" s="1200"/>
      <c r="D52" s="66"/>
      <c r="E52" s="1197" t="s">
        <v>20</v>
      </c>
      <c r="F52" s="1197"/>
      <c r="G52" s="1197"/>
      <c r="H52" s="1197"/>
      <c r="I52" s="1197"/>
      <c r="J52" s="1198"/>
      <c r="K52" s="63">
        <v>643</v>
      </c>
      <c r="L52" s="64">
        <v>662</v>
      </c>
      <c r="M52" s="64">
        <v>770</v>
      </c>
      <c r="N52" s="64">
        <v>749</v>
      </c>
      <c r="O52" s="65">
        <v>788</v>
      </c>
      <c r="P52" s="48"/>
      <c r="Q52" s="48"/>
      <c r="R52" s="48"/>
      <c r="S52" s="48"/>
      <c r="T52" s="48"/>
      <c r="U52" s="48"/>
    </row>
    <row r="53" spans="1:21" ht="30.75" customHeight="1" thickBot="1">
      <c r="A53" s="48"/>
      <c r="B53" s="1201" t="s">
        <v>21</v>
      </c>
      <c r="C53" s="1202"/>
      <c r="D53" s="67"/>
      <c r="E53" s="1203" t="s">
        <v>22</v>
      </c>
      <c r="F53" s="1203"/>
      <c r="G53" s="1203"/>
      <c r="H53" s="1203"/>
      <c r="I53" s="1203"/>
      <c r="J53" s="1204"/>
      <c r="K53" s="68">
        <v>350</v>
      </c>
      <c r="L53" s="69">
        <v>336</v>
      </c>
      <c r="M53" s="69">
        <v>296</v>
      </c>
      <c r="N53" s="69">
        <v>358</v>
      </c>
      <c r="O53" s="70">
        <v>397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571</v>
      </c>
      <c r="P56" s="48"/>
      <c r="Q56" s="48"/>
      <c r="R56" s="48"/>
      <c r="S56" s="48"/>
      <c r="T56" s="48"/>
      <c r="U56" s="48"/>
    </row>
    <row r="57" spans="1:21" ht="31.5" customHeight="1" thickBot="1">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c r="B58" s="1205" t="s">
        <v>26</v>
      </c>
      <c r="C58" s="1206"/>
      <c r="D58" s="1211" t="s">
        <v>27</v>
      </c>
      <c r="E58" s="1212"/>
      <c r="F58" s="1212"/>
      <c r="G58" s="1212"/>
      <c r="H58" s="1212"/>
      <c r="I58" s="1212"/>
      <c r="J58" s="1213"/>
      <c r="K58" s="83" t="s">
        <v>587</v>
      </c>
      <c r="L58" s="84" t="s">
        <v>513</v>
      </c>
      <c r="M58" s="84" t="s">
        <v>513</v>
      </c>
      <c r="N58" s="84" t="s">
        <v>513</v>
      </c>
      <c r="O58" s="85" t="s">
        <v>513</v>
      </c>
    </row>
    <row r="59" spans="1:21" ht="31.5" customHeight="1">
      <c r="B59" s="1207"/>
      <c r="C59" s="1208"/>
      <c r="D59" s="1214" t="s">
        <v>28</v>
      </c>
      <c r="E59" s="1215"/>
      <c r="F59" s="1215"/>
      <c r="G59" s="1215"/>
      <c r="H59" s="1215"/>
      <c r="I59" s="1215"/>
      <c r="J59" s="1216"/>
      <c r="K59" s="86" t="s">
        <v>587</v>
      </c>
      <c r="L59" s="87" t="s">
        <v>513</v>
      </c>
      <c r="M59" s="87" t="s">
        <v>513</v>
      </c>
      <c r="N59" s="87" t="s">
        <v>513</v>
      </c>
      <c r="O59" s="88" t="s">
        <v>513</v>
      </c>
    </row>
    <row r="60" spans="1:21" ht="31.5" customHeight="1" thickBot="1">
      <c r="B60" s="1209"/>
      <c r="C60" s="1210"/>
      <c r="D60" s="1217" t="s">
        <v>29</v>
      </c>
      <c r="E60" s="1218"/>
      <c r="F60" s="1218"/>
      <c r="G60" s="1218"/>
      <c r="H60" s="1218"/>
      <c r="I60" s="1218"/>
      <c r="J60" s="1219"/>
      <c r="K60" s="89" t="s">
        <v>587</v>
      </c>
      <c r="L60" s="90" t="s">
        <v>513</v>
      </c>
      <c r="M60" s="90" t="s">
        <v>513</v>
      </c>
      <c r="N60" s="90" t="s">
        <v>513</v>
      </c>
      <c r="O60" s="91" t="s">
        <v>513</v>
      </c>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7hOFeiYWVln/uqABUeDpHNRP59NobMSe56tKgU4h7ZqmdB8CnPjTZBWgbsO6z5X23M4W6IzXj4+tTeqPVDP3g==" saltValue="xcR6SBQJbaJhhZzOUm+MD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555</v>
      </c>
      <c r="J40" s="103" t="s">
        <v>556</v>
      </c>
      <c r="K40" s="103" t="s">
        <v>557</v>
      </c>
      <c r="L40" s="103" t="s">
        <v>558</v>
      </c>
      <c r="M40" s="104" t="s">
        <v>559</v>
      </c>
    </row>
    <row r="41" spans="2:13" ht="27.75" customHeight="1">
      <c r="B41" s="1220" t="s">
        <v>32</v>
      </c>
      <c r="C41" s="1221"/>
      <c r="D41" s="105"/>
      <c r="E41" s="1226" t="s">
        <v>33</v>
      </c>
      <c r="F41" s="1226"/>
      <c r="G41" s="1226"/>
      <c r="H41" s="1227"/>
      <c r="I41" s="355">
        <v>8314</v>
      </c>
      <c r="J41" s="356">
        <v>8497</v>
      </c>
      <c r="K41" s="356">
        <v>8264</v>
      </c>
      <c r="L41" s="356">
        <v>7997</v>
      </c>
      <c r="M41" s="357">
        <v>7976</v>
      </c>
    </row>
    <row r="42" spans="2:13" ht="27.75" customHeight="1">
      <c r="B42" s="1222"/>
      <c r="C42" s="1223"/>
      <c r="D42" s="106"/>
      <c r="E42" s="1228" t="s">
        <v>34</v>
      </c>
      <c r="F42" s="1228"/>
      <c r="G42" s="1228"/>
      <c r="H42" s="1229"/>
      <c r="I42" s="358" t="s">
        <v>513</v>
      </c>
      <c r="J42" s="359" t="s">
        <v>513</v>
      </c>
      <c r="K42" s="359" t="s">
        <v>513</v>
      </c>
      <c r="L42" s="359" t="s">
        <v>513</v>
      </c>
      <c r="M42" s="360" t="s">
        <v>513</v>
      </c>
    </row>
    <row r="43" spans="2:13" ht="27.75" customHeight="1">
      <c r="B43" s="1222"/>
      <c r="C43" s="1223"/>
      <c r="D43" s="106"/>
      <c r="E43" s="1228" t="s">
        <v>35</v>
      </c>
      <c r="F43" s="1228"/>
      <c r="G43" s="1228"/>
      <c r="H43" s="1229"/>
      <c r="I43" s="358">
        <v>1932</v>
      </c>
      <c r="J43" s="359">
        <v>1828</v>
      </c>
      <c r="K43" s="359">
        <v>1720</v>
      </c>
      <c r="L43" s="359">
        <v>1659</v>
      </c>
      <c r="M43" s="360">
        <v>1538</v>
      </c>
    </row>
    <row r="44" spans="2:13" ht="27.75" customHeight="1">
      <c r="B44" s="1222"/>
      <c r="C44" s="1223"/>
      <c r="D44" s="106"/>
      <c r="E44" s="1228" t="s">
        <v>36</v>
      </c>
      <c r="F44" s="1228"/>
      <c r="G44" s="1228"/>
      <c r="H44" s="1229"/>
      <c r="I44" s="358">
        <v>86</v>
      </c>
      <c r="J44" s="359">
        <v>87</v>
      </c>
      <c r="K44" s="359">
        <v>77</v>
      </c>
      <c r="L44" s="359">
        <v>68</v>
      </c>
      <c r="M44" s="360">
        <v>58</v>
      </c>
    </row>
    <row r="45" spans="2:13" ht="27.75" customHeight="1">
      <c r="B45" s="1222"/>
      <c r="C45" s="1223"/>
      <c r="D45" s="106"/>
      <c r="E45" s="1228" t="s">
        <v>37</v>
      </c>
      <c r="F45" s="1228"/>
      <c r="G45" s="1228"/>
      <c r="H45" s="1229"/>
      <c r="I45" s="358">
        <v>491</v>
      </c>
      <c r="J45" s="359">
        <v>468</v>
      </c>
      <c r="K45" s="359">
        <v>334</v>
      </c>
      <c r="L45" s="359">
        <v>339</v>
      </c>
      <c r="M45" s="360">
        <v>290</v>
      </c>
    </row>
    <row r="46" spans="2:13" ht="27.75" customHeight="1">
      <c r="B46" s="1222"/>
      <c r="C46" s="1223"/>
      <c r="D46" s="107"/>
      <c r="E46" s="1228" t="s">
        <v>38</v>
      </c>
      <c r="F46" s="1228"/>
      <c r="G46" s="1228"/>
      <c r="H46" s="1229"/>
      <c r="I46" s="358">
        <v>65</v>
      </c>
      <c r="J46" s="359">
        <v>68</v>
      </c>
      <c r="K46" s="359">
        <v>123</v>
      </c>
      <c r="L46" s="359">
        <v>144</v>
      </c>
      <c r="M46" s="360">
        <v>143</v>
      </c>
    </row>
    <row r="47" spans="2:13" ht="27.75" customHeight="1">
      <c r="B47" s="1222"/>
      <c r="C47" s="1223"/>
      <c r="D47" s="108"/>
      <c r="E47" s="1230" t="s">
        <v>39</v>
      </c>
      <c r="F47" s="1231"/>
      <c r="G47" s="1231"/>
      <c r="H47" s="1232"/>
      <c r="I47" s="358" t="s">
        <v>513</v>
      </c>
      <c r="J47" s="359" t="s">
        <v>513</v>
      </c>
      <c r="K47" s="359" t="s">
        <v>513</v>
      </c>
      <c r="L47" s="359" t="s">
        <v>513</v>
      </c>
      <c r="M47" s="360" t="s">
        <v>513</v>
      </c>
    </row>
    <row r="48" spans="2:13" ht="27.75" customHeight="1">
      <c r="B48" s="1222"/>
      <c r="C48" s="1223"/>
      <c r="D48" s="106"/>
      <c r="E48" s="1228" t="s">
        <v>40</v>
      </c>
      <c r="F48" s="1228"/>
      <c r="G48" s="1228"/>
      <c r="H48" s="1229"/>
      <c r="I48" s="358" t="s">
        <v>513</v>
      </c>
      <c r="J48" s="359" t="s">
        <v>513</v>
      </c>
      <c r="K48" s="359" t="s">
        <v>513</v>
      </c>
      <c r="L48" s="359" t="s">
        <v>513</v>
      </c>
      <c r="M48" s="360" t="s">
        <v>513</v>
      </c>
    </row>
    <row r="49" spans="2:13" ht="27.75" customHeight="1">
      <c r="B49" s="1224"/>
      <c r="C49" s="1225"/>
      <c r="D49" s="106"/>
      <c r="E49" s="1228" t="s">
        <v>41</v>
      </c>
      <c r="F49" s="1228"/>
      <c r="G49" s="1228"/>
      <c r="H49" s="1229"/>
      <c r="I49" s="358" t="s">
        <v>513</v>
      </c>
      <c r="J49" s="359" t="s">
        <v>513</v>
      </c>
      <c r="K49" s="359" t="s">
        <v>513</v>
      </c>
      <c r="L49" s="359" t="s">
        <v>513</v>
      </c>
      <c r="M49" s="360" t="s">
        <v>513</v>
      </c>
    </row>
    <row r="50" spans="2:13" ht="27.75" customHeight="1">
      <c r="B50" s="1233" t="s">
        <v>42</v>
      </c>
      <c r="C50" s="1234"/>
      <c r="D50" s="109"/>
      <c r="E50" s="1228" t="s">
        <v>43</v>
      </c>
      <c r="F50" s="1228"/>
      <c r="G50" s="1228"/>
      <c r="H50" s="1229"/>
      <c r="I50" s="358">
        <v>2291</v>
      </c>
      <c r="J50" s="359">
        <v>2409</v>
      </c>
      <c r="K50" s="359">
        <v>2697</v>
      </c>
      <c r="L50" s="359">
        <v>3166</v>
      </c>
      <c r="M50" s="360">
        <v>3239</v>
      </c>
    </row>
    <row r="51" spans="2:13" ht="27.75" customHeight="1">
      <c r="B51" s="1222"/>
      <c r="C51" s="1223"/>
      <c r="D51" s="106"/>
      <c r="E51" s="1228" t="s">
        <v>44</v>
      </c>
      <c r="F51" s="1228"/>
      <c r="G51" s="1228"/>
      <c r="H51" s="1229"/>
      <c r="I51" s="358">
        <v>353</v>
      </c>
      <c r="J51" s="359">
        <v>439</v>
      </c>
      <c r="K51" s="359">
        <v>502</v>
      </c>
      <c r="L51" s="359">
        <v>587</v>
      </c>
      <c r="M51" s="360">
        <v>597</v>
      </c>
    </row>
    <row r="52" spans="2:13" ht="27.75" customHeight="1">
      <c r="B52" s="1224"/>
      <c r="C52" s="1225"/>
      <c r="D52" s="106"/>
      <c r="E52" s="1228" t="s">
        <v>45</v>
      </c>
      <c r="F52" s="1228"/>
      <c r="G52" s="1228"/>
      <c r="H52" s="1229"/>
      <c r="I52" s="358">
        <v>6542</v>
      </c>
      <c r="J52" s="359">
        <v>6439</v>
      </c>
      <c r="K52" s="359">
        <v>6641</v>
      </c>
      <c r="L52" s="359">
        <v>5936</v>
      </c>
      <c r="M52" s="360">
        <v>6150</v>
      </c>
    </row>
    <row r="53" spans="2:13" ht="27.75" customHeight="1" thickBot="1">
      <c r="B53" s="1235" t="s">
        <v>46</v>
      </c>
      <c r="C53" s="1236"/>
      <c r="D53" s="110"/>
      <c r="E53" s="1237" t="s">
        <v>47</v>
      </c>
      <c r="F53" s="1237"/>
      <c r="G53" s="1237"/>
      <c r="H53" s="1238"/>
      <c r="I53" s="361">
        <v>1702</v>
      </c>
      <c r="J53" s="362">
        <v>1662</v>
      </c>
      <c r="K53" s="362">
        <v>679</v>
      </c>
      <c r="L53" s="362">
        <v>519</v>
      </c>
      <c r="M53" s="363">
        <v>19</v>
      </c>
    </row>
    <row r="54" spans="2:13" ht="27.75" customHeight="1">
      <c r="B54" s="111" t="s">
        <v>48</v>
      </c>
      <c r="C54" s="112"/>
      <c r="D54" s="112"/>
      <c r="E54" s="113"/>
      <c r="F54" s="113"/>
      <c r="G54" s="113"/>
      <c r="H54" s="113"/>
      <c r="I54" s="114"/>
      <c r="J54" s="114"/>
      <c r="K54" s="114"/>
      <c r="L54" s="114"/>
      <c r="M54" s="114"/>
    </row>
    <row r="55" spans="2:13" ht="13"/>
  </sheetData>
  <sheetProtection algorithmName="SHA-512" hashValue="Sak2GgjWCDNNfLYHkvoHjg7XQ+aZ8mxuO55fRlq+YsnfLqg41oBzmy+UhbCsWlVrnYkEp9jfIOa/4uszZZQCFQ==" saltValue="2kIFY/eI4Ncj/6Vpz8qr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557</v>
      </c>
      <c r="G54" s="119" t="s">
        <v>558</v>
      </c>
      <c r="H54" s="120" t="s">
        <v>559</v>
      </c>
    </row>
    <row r="55" spans="2:8" ht="52.5" customHeight="1">
      <c r="B55" s="121"/>
      <c r="C55" s="1247" t="s">
        <v>50</v>
      </c>
      <c r="D55" s="1247"/>
      <c r="E55" s="1248"/>
      <c r="F55" s="122">
        <v>1408</v>
      </c>
      <c r="G55" s="122">
        <v>1476</v>
      </c>
      <c r="H55" s="123">
        <v>1479</v>
      </c>
    </row>
    <row r="56" spans="2:8" ht="52.5" customHeight="1">
      <c r="B56" s="124"/>
      <c r="C56" s="1249" t="s">
        <v>51</v>
      </c>
      <c r="D56" s="1249"/>
      <c r="E56" s="1250"/>
      <c r="F56" s="125">
        <v>144</v>
      </c>
      <c r="G56" s="125">
        <v>144</v>
      </c>
      <c r="H56" s="126">
        <v>214</v>
      </c>
    </row>
    <row r="57" spans="2:8" ht="53.25" customHeight="1">
      <c r="B57" s="124"/>
      <c r="C57" s="1251" t="s">
        <v>52</v>
      </c>
      <c r="D57" s="1251"/>
      <c r="E57" s="1252"/>
      <c r="F57" s="127">
        <v>1062</v>
      </c>
      <c r="G57" s="127">
        <v>1295</v>
      </c>
      <c r="H57" s="128">
        <v>1222</v>
      </c>
    </row>
    <row r="58" spans="2:8" ht="45.75" customHeight="1">
      <c r="B58" s="129"/>
      <c r="C58" s="1239" t="s">
        <v>588</v>
      </c>
      <c r="D58" s="1240"/>
      <c r="E58" s="1241"/>
      <c r="F58" s="130">
        <v>333</v>
      </c>
      <c r="G58" s="130">
        <v>433</v>
      </c>
      <c r="H58" s="131">
        <v>460</v>
      </c>
    </row>
    <row r="59" spans="2:8" ht="45.75" customHeight="1">
      <c r="B59" s="129"/>
      <c r="C59" s="1239" t="s">
        <v>589</v>
      </c>
      <c r="D59" s="1240"/>
      <c r="E59" s="1241"/>
      <c r="F59" s="130">
        <v>472</v>
      </c>
      <c r="G59" s="130">
        <v>582</v>
      </c>
      <c r="H59" s="131">
        <v>292</v>
      </c>
    </row>
    <row r="60" spans="2:8" ht="45.75" customHeight="1">
      <c r="B60" s="129"/>
      <c r="C60" s="1239" t="s">
        <v>590</v>
      </c>
      <c r="D60" s="1240"/>
      <c r="E60" s="1241"/>
      <c r="F60" s="130" t="s">
        <v>593</v>
      </c>
      <c r="G60" s="130" t="s">
        <v>593</v>
      </c>
      <c r="H60" s="131">
        <v>200</v>
      </c>
    </row>
    <row r="61" spans="2:8" ht="45.75" customHeight="1">
      <c r="B61" s="129"/>
      <c r="C61" s="1239" t="s">
        <v>591</v>
      </c>
      <c r="D61" s="1240"/>
      <c r="E61" s="1241"/>
      <c r="F61" s="130">
        <v>126</v>
      </c>
      <c r="G61" s="130">
        <v>155</v>
      </c>
      <c r="H61" s="131">
        <v>166</v>
      </c>
    </row>
    <row r="62" spans="2:8" ht="45.75" customHeight="1" thickBot="1">
      <c r="B62" s="132"/>
      <c r="C62" s="1242" t="s">
        <v>592</v>
      </c>
      <c r="D62" s="1243"/>
      <c r="E62" s="1244"/>
      <c r="F62" s="133">
        <v>28</v>
      </c>
      <c r="G62" s="133">
        <v>28</v>
      </c>
      <c r="H62" s="134">
        <v>28</v>
      </c>
    </row>
    <row r="63" spans="2:8" ht="52.5" customHeight="1" thickBot="1">
      <c r="B63" s="135"/>
      <c r="C63" s="1245" t="s">
        <v>53</v>
      </c>
      <c r="D63" s="1245"/>
      <c r="E63" s="1246"/>
      <c r="F63" s="136">
        <v>2614</v>
      </c>
      <c r="G63" s="136">
        <v>2914</v>
      </c>
      <c r="H63" s="137">
        <v>2915</v>
      </c>
    </row>
    <row r="64" spans="2:8" ht="13"/>
  </sheetData>
  <sheetProtection algorithmName="SHA-512" hashValue="afi7sUWlu13hBy2vDP6CkoHLf1CddoNSLjB4Sx+7R1oVQFD/s1lYeJHrSoJck56Lfhz7oEh9OR5MUElWK32duQ==" saltValue="vv9ptZ0HWMHxB0kkfWTD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85" zoomScaleNormal="85" zoomScaleSheetLayoutView="55" workbookViewId="0"/>
  </sheetViews>
  <sheetFormatPr defaultColWidth="0" defaultRowHeight="13.5" customHeight="1" zeroHeight="1"/>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c r="DD19" s="366"/>
      <c r="DE19" s="366"/>
    </row>
    <row r="20" spans="1:109" ht="13">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ht="13">
      <c r="B23" s="372"/>
    </row>
    <row r="24" spans="1:109" ht="13">
      <c r="B24" s="372"/>
    </row>
    <row r="25" spans="1:109" ht="13">
      <c r="B25" s="372"/>
    </row>
    <row r="26" spans="1:109" ht="13">
      <c r="B26" s="372"/>
    </row>
    <row r="27" spans="1:109" ht="13">
      <c r="B27" s="372"/>
    </row>
    <row r="28" spans="1:109" ht="13">
      <c r="B28" s="372"/>
    </row>
    <row r="29" spans="1:109" ht="13">
      <c r="B29" s="372"/>
    </row>
    <row r="30" spans="1:109" ht="13">
      <c r="B30" s="372"/>
    </row>
    <row r="31" spans="1:109" ht="13">
      <c r="B31" s="372"/>
    </row>
    <row r="32" spans="1:109" ht="13">
      <c r="B32" s="372"/>
    </row>
    <row r="33" spans="2:109" ht="13">
      <c r="B33" s="372"/>
    </row>
    <row r="34" spans="2:109" ht="13">
      <c r="B34" s="372"/>
    </row>
    <row r="35" spans="2:109" ht="13">
      <c r="B35" s="372"/>
    </row>
    <row r="36" spans="2:109" ht="13">
      <c r="B36" s="372"/>
    </row>
    <row r="37" spans="2:109" ht="13">
      <c r="B37" s="372"/>
    </row>
    <row r="38" spans="2:109" ht="13">
      <c r="B38" s="372"/>
    </row>
    <row r="39" spans="2:109" ht="13">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c r="B40" s="377"/>
      <c r="DD40" s="377"/>
      <c r="DE40" s="366"/>
    </row>
    <row r="41" spans="2:109" ht="16.5">
      <c r="B41" s="378" t="s">
        <v>595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c r="B42" s="372"/>
      <c r="G42" s="379"/>
      <c r="I42" s="380"/>
      <c r="J42" s="380"/>
      <c r="K42" s="380"/>
      <c r="AM42" s="379"/>
      <c r="AN42" s="379" t="s">
        <v>596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53" t="s">
        <v>597</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c r="B49" s="372"/>
      <c r="AN49" s="366" t="s">
        <v>598</v>
      </c>
    </row>
    <row r="50" spans="1:109" ht="13">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555</v>
      </c>
      <c r="BQ50" s="1266"/>
      <c r="BR50" s="1266"/>
      <c r="BS50" s="1266"/>
      <c r="BT50" s="1266"/>
      <c r="BU50" s="1266"/>
      <c r="BV50" s="1266"/>
      <c r="BW50" s="1266"/>
      <c r="BX50" s="1266" t="s">
        <v>556</v>
      </c>
      <c r="BY50" s="1266"/>
      <c r="BZ50" s="1266"/>
      <c r="CA50" s="1266"/>
      <c r="CB50" s="1266"/>
      <c r="CC50" s="1266"/>
      <c r="CD50" s="1266"/>
      <c r="CE50" s="1266"/>
      <c r="CF50" s="1266" t="s">
        <v>557</v>
      </c>
      <c r="CG50" s="1266"/>
      <c r="CH50" s="1266"/>
      <c r="CI50" s="1266"/>
      <c r="CJ50" s="1266"/>
      <c r="CK50" s="1266"/>
      <c r="CL50" s="1266"/>
      <c r="CM50" s="1266"/>
      <c r="CN50" s="1266" t="s">
        <v>558</v>
      </c>
      <c r="CO50" s="1266"/>
      <c r="CP50" s="1266"/>
      <c r="CQ50" s="1266"/>
      <c r="CR50" s="1266"/>
      <c r="CS50" s="1266"/>
      <c r="CT50" s="1266"/>
      <c r="CU50" s="1266"/>
      <c r="CV50" s="1266" t="s">
        <v>559</v>
      </c>
      <c r="CW50" s="1266"/>
      <c r="CX50" s="1266"/>
      <c r="CY50" s="1266"/>
      <c r="CZ50" s="1266"/>
      <c r="DA50" s="1266"/>
      <c r="DB50" s="1266"/>
      <c r="DC50" s="1266"/>
    </row>
    <row r="51" spans="1:109" ht="13.5" customHeight="1">
      <c r="B51" s="372"/>
      <c r="G51" s="1272"/>
      <c r="H51" s="1272"/>
      <c r="I51" s="1270"/>
      <c r="J51" s="1270"/>
      <c r="K51" s="1268"/>
      <c r="L51" s="1268"/>
      <c r="M51" s="1268"/>
      <c r="N51" s="1268"/>
      <c r="AM51" s="381"/>
      <c r="AN51" s="1269" t="s">
        <v>599</v>
      </c>
      <c r="AO51" s="1269"/>
      <c r="AP51" s="1269"/>
      <c r="AQ51" s="1269"/>
      <c r="AR51" s="1269"/>
      <c r="AS51" s="1269"/>
      <c r="AT51" s="1269"/>
      <c r="AU51" s="1269"/>
      <c r="AV51" s="1269"/>
      <c r="AW51" s="1269"/>
      <c r="AX51" s="1269"/>
      <c r="AY51" s="1269"/>
      <c r="AZ51" s="1269"/>
      <c r="BA51" s="1269"/>
      <c r="BB51" s="1269" t="s">
        <v>600</v>
      </c>
      <c r="BC51" s="1269"/>
      <c r="BD51" s="1269"/>
      <c r="BE51" s="1269"/>
      <c r="BF51" s="1269"/>
      <c r="BG51" s="1269"/>
      <c r="BH51" s="1269"/>
      <c r="BI51" s="1269"/>
      <c r="BJ51" s="1269"/>
      <c r="BK51" s="1269"/>
      <c r="BL51" s="1269"/>
      <c r="BM51" s="1269"/>
      <c r="BN51" s="1269"/>
      <c r="BO51" s="1269"/>
      <c r="BP51" s="1267">
        <v>59.3</v>
      </c>
      <c r="BQ51" s="1267"/>
      <c r="BR51" s="1267"/>
      <c r="BS51" s="1267"/>
      <c r="BT51" s="1267"/>
      <c r="BU51" s="1267"/>
      <c r="BV51" s="1267"/>
      <c r="BW51" s="1267"/>
      <c r="BX51" s="1267">
        <v>58.1</v>
      </c>
      <c r="BY51" s="1267"/>
      <c r="BZ51" s="1267"/>
      <c r="CA51" s="1267"/>
      <c r="CB51" s="1267"/>
      <c r="CC51" s="1267"/>
      <c r="CD51" s="1267"/>
      <c r="CE51" s="1267"/>
      <c r="CF51" s="1267">
        <v>22.3</v>
      </c>
      <c r="CG51" s="1267"/>
      <c r="CH51" s="1267"/>
      <c r="CI51" s="1267"/>
      <c r="CJ51" s="1267"/>
      <c r="CK51" s="1267"/>
      <c r="CL51" s="1267"/>
      <c r="CM51" s="1267"/>
      <c r="CN51" s="1267">
        <v>15.5</v>
      </c>
      <c r="CO51" s="1267"/>
      <c r="CP51" s="1267"/>
      <c r="CQ51" s="1267"/>
      <c r="CR51" s="1267"/>
      <c r="CS51" s="1267"/>
      <c r="CT51" s="1267"/>
      <c r="CU51" s="1267"/>
      <c r="CV51" s="1267">
        <v>0.5</v>
      </c>
      <c r="CW51" s="1267"/>
      <c r="CX51" s="1267"/>
      <c r="CY51" s="1267"/>
      <c r="CZ51" s="1267"/>
      <c r="DA51" s="1267"/>
      <c r="DB51" s="1267"/>
      <c r="DC51" s="1267"/>
    </row>
    <row r="52" spans="1:109" ht="13">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601</v>
      </c>
      <c r="BC53" s="1269"/>
      <c r="BD53" s="1269"/>
      <c r="BE53" s="1269"/>
      <c r="BF53" s="1269"/>
      <c r="BG53" s="1269"/>
      <c r="BH53" s="1269"/>
      <c r="BI53" s="1269"/>
      <c r="BJ53" s="1269"/>
      <c r="BK53" s="1269"/>
      <c r="BL53" s="1269"/>
      <c r="BM53" s="1269"/>
      <c r="BN53" s="1269"/>
      <c r="BO53" s="1269"/>
      <c r="BP53" s="1267">
        <v>57.3</v>
      </c>
      <c r="BQ53" s="1267"/>
      <c r="BR53" s="1267"/>
      <c r="BS53" s="1267"/>
      <c r="BT53" s="1267"/>
      <c r="BU53" s="1267"/>
      <c r="BV53" s="1267"/>
      <c r="BW53" s="1267"/>
      <c r="BX53" s="1267">
        <v>58.2</v>
      </c>
      <c r="BY53" s="1267"/>
      <c r="BZ53" s="1267"/>
      <c r="CA53" s="1267"/>
      <c r="CB53" s="1267"/>
      <c r="CC53" s="1267"/>
      <c r="CD53" s="1267"/>
      <c r="CE53" s="1267"/>
      <c r="CF53" s="1267">
        <v>59.5</v>
      </c>
      <c r="CG53" s="1267"/>
      <c r="CH53" s="1267"/>
      <c r="CI53" s="1267"/>
      <c r="CJ53" s="1267"/>
      <c r="CK53" s="1267"/>
      <c r="CL53" s="1267"/>
      <c r="CM53" s="1267"/>
      <c r="CN53" s="1267">
        <v>61.1</v>
      </c>
      <c r="CO53" s="1267"/>
      <c r="CP53" s="1267"/>
      <c r="CQ53" s="1267"/>
      <c r="CR53" s="1267"/>
      <c r="CS53" s="1267"/>
      <c r="CT53" s="1267"/>
      <c r="CU53" s="1267"/>
      <c r="CV53" s="1267">
        <v>62.8</v>
      </c>
      <c r="CW53" s="1267"/>
      <c r="CX53" s="1267"/>
      <c r="CY53" s="1267"/>
      <c r="CZ53" s="1267"/>
      <c r="DA53" s="1267"/>
      <c r="DB53" s="1267"/>
      <c r="DC53" s="1267"/>
    </row>
    <row r="54" spans="1:109" ht="13">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c r="A55" s="380"/>
      <c r="B55" s="372"/>
      <c r="G55" s="1262"/>
      <c r="H55" s="1262"/>
      <c r="I55" s="1262"/>
      <c r="J55" s="1262"/>
      <c r="K55" s="1268"/>
      <c r="L55" s="1268"/>
      <c r="M55" s="1268"/>
      <c r="N55" s="1268"/>
      <c r="AN55" s="1266" t="s">
        <v>602</v>
      </c>
      <c r="AO55" s="1266"/>
      <c r="AP55" s="1266"/>
      <c r="AQ55" s="1266"/>
      <c r="AR55" s="1266"/>
      <c r="AS55" s="1266"/>
      <c r="AT55" s="1266"/>
      <c r="AU55" s="1266"/>
      <c r="AV55" s="1266"/>
      <c r="AW55" s="1266"/>
      <c r="AX55" s="1266"/>
      <c r="AY55" s="1266"/>
      <c r="AZ55" s="1266"/>
      <c r="BA55" s="1266"/>
      <c r="BB55" s="1269" t="s">
        <v>600</v>
      </c>
      <c r="BC55" s="1269"/>
      <c r="BD55" s="1269"/>
      <c r="BE55" s="1269"/>
      <c r="BF55" s="1269"/>
      <c r="BG55" s="1269"/>
      <c r="BH55" s="1269"/>
      <c r="BI55" s="1269"/>
      <c r="BJ55" s="1269"/>
      <c r="BK55" s="1269"/>
      <c r="BL55" s="1269"/>
      <c r="BM55" s="1269"/>
      <c r="BN55" s="1269"/>
      <c r="BO55" s="1269"/>
      <c r="BP55" s="1267">
        <v>0</v>
      </c>
      <c r="BQ55" s="1267"/>
      <c r="BR55" s="1267"/>
      <c r="BS55" s="1267"/>
      <c r="BT55" s="1267"/>
      <c r="BU55" s="1267"/>
      <c r="BV55" s="1267"/>
      <c r="BW55" s="1267"/>
      <c r="BX55" s="1267">
        <v>0</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ht="13">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601</v>
      </c>
      <c r="BC57" s="1269"/>
      <c r="BD57" s="1269"/>
      <c r="BE57" s="1269"/>
      <c r="BF57" s="1269"/>
      <c r="BG57" s="1269"/>
      <c r="BH57" s="1269"/>
      <c r="BI57" s="1269"/>
      <c r="BJ57" s="1269"/>
      <c r="BK57" s="1269"/>
      <c r="BL57" s="1269"/>
      <c r="BM57" s="1269"/>
      <c r="BN57" s="1269"/>
      <c r="BO57" s="1269"/>
      <c r="BP57" s="1267">
        <v>60.1</v>
      </c>
      <c r="BQ57" s="1267"/>
      <c r="BR57" s="1267"/>
      <c r="BS57" s="1267"/>
      <c r="BT57" s="1267"/>
      <c r="BU57" s="1267"/>
      <c r="BV57" s="1267"/>
      <c r="BW57" s="1267"/>
      <c r="BX57" s="1267">
        <v>61.6</v>
      </c>
      <c r="BY57" s="1267"/>
      <c r="BZ57" s="1267"/>
      <c r="CA57" s="1267"/>
      <c r="CB57" s="1267"/>
      <c r="CC57" s="1267"/>
      <c r="CD57" s="1267"/>
      <c r="CE57" s="1267"/>
      <c r="CF57" s="1267">
        <v>64.3</v>
      </c>
      <c r="CG57" s="1267"/>
      <c r="CH57" s="1267"/>
      <c r="CI57" s="1267"/>
      <c r="CJ57" s="1267"/>
      <c r="CK57" s="1267"/>
      <c r="CL57" s="1267"/>
      <c r="CM57" s="1267"/>
      <c r="CN57" s="1267">
        <v>65.3</v>
      </c>
      <c r="CO57" s="1267"/>
      <c r="CP57" s="1267"/>
      <c r="CQ57" s="1267"/>
      <c r="CR57" s="1267"/>
      <c r="CS57" s="1267"/>
      <c r="CT57" s="1267"/>
      <c r="CU57" s="1267"/>
      <c r="CV57" s="1267">
        <v>66.599999999999994</v>
      </c>
      <c r="CW57" s="1267"/>
      <c r="CX57" s="1267"/>
      <c r="CY57" s="1267"/>
      <c r="CZ57" s="1267"/>
      <c r="DA57" s="1267"/>
      <c r="DB57" s="1267"/>
      <c r="DC57" s="1267"/>
      <c r="DD57" s="385"/>
      <c r="DE57" s="384"/>
    </row>
    <row r="58" spans="1:109" s="380" customFormat="1" ht="13">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c r="B63" s="391" t="s">
        <v>603</v>
      </c>
    </row>
    <row r="64" spans="1:109" ht="13">
      <c r="B64" s="372"/>
      <c r="G64" s="379"/>
      <c r="I64" s="392"/>
      <c r="J64" s="392"/>
      <c r="K64" s="392"/>
      <c r="L64" s="392"/>
      <c r="M64" s="392"/>
      <c r="N64" s="393"/>
      <c r="AM64" s="379"/>
      <c r="AN64" s="379" t="s">
        <v>596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c r="B65" s="372"/>
      <c r="AN65" s="1253" t="s">
        <v>604</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c r="B71" s="372"/>
      <c r="G71" s="397"/>
      <c r="I71" s="398"/>
      <c r="J71" s="395"/>
      <c r="K71" s="395"/>
      <c r="L71" s="396"/>
      <c r="M71" s="395"/>
      <c r="N71" s="396"/>
      <c r="AM71" s="397"/>
      <c r="AN71" s="366" t="s">
        <v>598</v>
      </c>
    </row>
    <row r="72" spans="2:107" ht="13">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555</v>
      </c>
      <c r="BQ72" s="1266"/>
      <c r="BR72" s="1266"/>
      <c r="BS72" s="1266"/>
      <c r="BT72" s="1266"/>
      <c r="BU72" s="1266"/>
      <c r="BV72" s="1266"/>
      <c r="BW72" s="1266"/>
      <c r="BX72" s="1266" t="s">
        <v>556</v>
      </c>
      <c r="BY72" s="1266"/>
      <c r="BZ72" s="1266"/>
      <c r="CA72" s="1266"/>
      <c r="CB72" s="1266"/>
      <c r="CC72" s="1266"/>
      <c r="CD72" s="1266"/>
      <c r="CE72" s="1266"/>
      <c r="CF72" s="1266" t="s">
        <v>557</v>
      </c>
      <c r="CG72" s="1266"/>
      <c r="CH72" s="1266"/>
      <c r="CI72" s="1266"/>
      <c r="CJ72" s="1266"/>
      <c r="CK72" s="1266"/>
      <c r="CL72" s="1266"/>
      <c r="CM72" s="1266"/>
      <c r="CN72" s="1266" t="s">
        <v>558</v>
      </c>
      <c r="CO72" s="1266"/>
      <c r="CP72" s="1266"/>
      <c r="CQ72" s="1266"/>
      <c r="CR72" s="1266"/>
      <c r="CS72" s="1266"/>
      <c r="CT72" s="1266"/>
      <c r="CU72" s="1266"/>
      <c r="CV72" s="1266" t="s">
        <v>559</v>
      </c>
      <c r="CW72" s="1266"/>
      <c r="CX72" s="1266"/>
      <c r="CY72" s="1266"/>
      <c r="CZ72" s="1266"/>
      <c r="DA72" s="1266"/>
      <c r="DB72" s="1266"/>
      <c r="DC72" s="1266"/>
    </row>
    <row r="73" spans="2:107" ht="13">
      <c r="B73" s="372"/>
      <c r="G73" s="1272"/>
      <c r="H73" s="1272"/>
      <c r="I73" s="1272"/>
      <c r="J73" s="1272"/>
      <c r="K73" s="1273"/>
      <c r="L73" s="1273"/>
      <c r="M73" s="1273"/>
      <c r="N73" s="1273"/>
      <c r="AM73" s="381"/>
      <c r="AN73" s="1269" t="s">
        <v>599</v>
      </c>
      <c r="AO73" s="1269"/>
      <c r="AP73" s="1269"/>
      <c r="AQ73" s="1269"/>
      <c r="AR73" s="1269"/>
      <c r="AS73" s="1269"/>
      <c r="AT73" s="1269"/>
      <c r="AU73" s="1269"/>
      <c r="AV73" s="1269"/>
      <c r="AW73" s="1269"/>
      <c r="AX73" s="1269"/>
      <c r="AY73" s="1269"/>
      <c r="AZ73" s="1269"/>
      <c r="BA73" s="1269"/>
      <c r="BB73" s="1269" t="s">
        <v>600</v>
      </c>
      <c r="BC73" s="1269"/>
      <c r="BD73" s="1269"/>
      <c r="BE73" s="1269"/>
      <c r="BF73" s="1269"/>
      <c r="BG73" s="1269"/>
      <c r="BH73" s="1269"/>
      <c r="BI73" s="1269"/>
      <c r="BJ73" s="1269"/>
      <c r="BK73" s="1269"/>
      <c r="BL73" s="1269"/>
      <c r="BM73" s="1269"/>
      <c r="BN73" s="1269"/>
      <c r="BO73" s="1269"/>
      <c r="BP73" s="1267">
        <v>59.3</v>
      </c>
      <c r="BQ73" s="1267"/>
      <c r="BR73" s="1267"/>
      <c r="BS73" s="1267"/>
      <c r="BT73" s="1267"/>
      <c r="BU73" s="1267"/>
      <c r="BV73" s="1267"/>
      <c r="BW73" s="1267"/>
      <c r="BX73" s="1267">
        <v>58.1</v>
      </c>
      <c r="BY73" s="1267"/>
      <c r="BZ73" s="1267"/>
      <c r="CA73" s="1267"/>
      <c r="CB73" s="1267"/>
      <c r="CC73" s="1267"/>
      <c r="CD73" s="1267"/>
      <c r="CE73" s="1267"/>
      <c r="CF73" s="1267">
        <v>22.3</v>
      </c>
      <c r="CG73" s="1267"/>
      <c r="CH73" s="1267"/>
      <c r="CI73" s="1267"/>
      <c r="CJ73" s="1267"/>
      <c r="CK73" s="1267"/>
      <c r="CL73" s="1267"/>
      <c r="CM73" s="1267"/>
      <c r="CN73" s="1267">
        <v>15.5</v>
      </c>
      <c r="CO73" s="1267"/>
      <c r="CP73" s="1267"/>
      <c r="CQ73" s="1267"/>
      <c r="CR73" s="1267"/>
      <c r="CS73" s="1267"/>
      <c r="CT73" s="1267"/>
      <c r="CU73" s="1267"/>
      <c r="CV73" s="1267">
        <v>0.5</v>
      </c>
      <c r="CW73" s="1267"/>
      <c r="CX73" s="1267"/>
      <c r="CY73" s="1267"/>
      <c r="CZ73" s="1267"/>
      <c r="DA73" s="1267"/>
      <c r="DB73" s="1267"/>
      <c r="DC73" s="1267"/>
    </row>
    <row r="74" spans="2:107" ht="13">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605</v>
      </c>
      <c r="BC75" s="1269"/>
      <c r="BD75" s="1269"/>
      <c r="BE75" s="1269"/>
      <c r="BF75" s="1269"/>
      <c r="BG75" s="1269"/>
      <c r="BH75" s="1269"/>
      <c r="BI75" s="1269"/>
      <c r="BJ75" s="1269"/>
      <c r="BK75" s="1269"/>
      <c r="BL75" s="1269"/>
      <c r="BM75" s="1269"/>
      <c r="BN75" s="1269"/>
      <c r="BO75" s="1269"/>
      <c r="BP75" s="1267">
        <v>11.5</v>
      </c>
      <c r="BQ75" s="1267"/>
      <c r="BR75" s="1267"/>
      <c r="BS75" s="1267"/>
      <c r="BT75" s="1267"/>
      <c r="BU75" s="1267"/>
      <c r="BV75" s="1267"/>
      <c r="BW75" s="1267"/>
      <c r="BX75" s="1267">
        <v>11.5</v>
      </c>
      <c r="BY75" s="1267"/>
      <c r="BZ75" s="1267"/>
      <c r="CA75" s="1267"/>
      <c r="CB75" s="1267"/>
      <c r="CC75" s="1267"/>
      <c r="CD75" s="1267"/>
      <c r="CE75" s="1267"/>
      <c r="CF75" s="1267">
        <v>11.2</v>
      </c>
      <c r="CG75" s="1267"/>
      <c r="CH75" s="1267"/>
      <c r="CI75" s="1267"/>
      <c r="CJ75" s="1267"/>
      <c r="CK75" s="1267"/>
      <c r="CL75" s="1267"/>
      <c r="CM75" s="1267"/>
      <c r="CN75" s="1267">
        <v>10.7</v>
      </c>
      <c r="CO75" s="1267"/>
      <c r="CP75" s="1267"/>
      <c r="CQ75" s="1267"/>
      <c r="CR75" s="1267"/>
      <c r="CS75" s="1267"/>
      <c r="CT75" s="1267"/>
      <c r="CU75" s="1267"/>
      <c r="CV75" s="1267">
        <v>11.8</v>
      </c>
      <c r="CW75" s="1267"/>
      <c r="CX75" s="1267"/>
      <c r="CY75" s="1267"/>
      <c r="CZ75" s="1267"/>
      <c r="DA75" s="1267"/>
      <c r="DB75" s="1267"/>
      <c r="DC75" s="1267"/>
    </row>
    <row r="76" spans="2:107" ht="13">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c r="B77" s="372"/>
      <c r="G77" s="1262"/>
      <c r="H77" s="1262"/>
      <c r="I77" s="1262"/>
      <c r="J77" s="1262"/>
      <c r="K77" s="1273"/>
      <c r="L77" s="1273"/>
      <c r="M77" s="1273"/>
      <c r="N77" s="1273"/>
      <c r="AN77" s="1266" t="s">
        <v>602</v>
      </c>
      <c r="AO77" s="1266"/>
      <c r="AP77" s="1266"/>
      <c r="AQ77" s="1266"/>
      <c r="AR77" s="1266"/>
      <c r="AS77" s="1266"/>
      <c r="AT77" s="1266"/>
      <c r="AU77" s="1266"/>
      <c r="AV77" s="1266"/>
      <c r="AW77" s="1266"/>
      <c r="AX77" s="1266"/>
      <c r="AY77" s="1266"/>
      <c r="AZ77" s="1266"/>
      <c r="BA77" s="1266"/>
      <c r="BB77" s="1269" t="s">
        <v>600</v>
      </c>
      <c r="BC77" s="1269"/>
      <c r="BD77" s="1269"/>
      <c r="BE77" s="1269"/>
      <c r="BF77" s="1269"/>
      <c r="BG77" s="1269"/>
      <c r="BH77" s="1269"/>
      <c r="BI77" s="1269"/>
      <c r="BJ77" s="1269"/>
      <c r="BK77" s="1269"/>
      <c r="BL77" s="1269"/>
      <c r="BM77" s="1269"/>
      <c r="BN77" s="1269"/>
      <c r="BO77" s="1269"/>
      <c r="BP77" s="1267">
        <v>0</v>
      </c>
      <c r="BQ77" s="1267"/>
      <c r="BR77" s="1267"/>
      <c r="BS77" s="1267"/>
      <c r="BT77" s="1267"/>
      <c r="BU77" s="1267"/>
      <c r="BV77" s="1267"/>
      <c r="BW77" s="1267"/>
      <c r="BX77" s="1267">
        <v>0</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ht="13">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605</v>
      </c>
      <c r="BC79" s="1269"/>
      <c r="BD79" s="1269"/>
      <c r="BE79" s="1269"/>
      <c r="BF79" s="1269"/>
      <c r="BG79" s="1269"/>
      <c r="BH79" s="1269"/>
      <c r="BI79" s="1269"/>
      <c r="BJ79" s="1269"/>
      <c r="BK79" s="1269"/>
      <c r="BL79" s="1269"/>
      <c r="BM79" s="1269"/>
      <c r="BN79" s="1269"/>
      <c r="BO79" s="1269"/>
      <c r="BP79" s="1267">
        <v>8.6</v>
      </c>
      <c r="BQ79" s="1267"/>
      <c r="BR79" s="1267"/>
      <c r="BS79" s="1267"/>
      <c r="BT79" s="1267"/>
      <c r="BU79" s="1267"/>
      <c r="BV79" s="1267"/>
      <c r="BW79" s="1267"/>
      <c r="BX79" s="1267">
        <v>8.6</v>
      </c>
      <c r="BY79" s="1267"/>
      <c r="BZ79" s="1267"/>
      <c r="CA79" s="1267"/>
      <c r="CB79" s="1267"/>
      <c r="CC79" s="1267"/>
      <c r="CD79" s="1267"/>
      <c r="CE79" s="1267"/>
      <c r="CF79" s="1267">
        <v>8.9</v>
      </c>
      <c r="CG79" s="1267"/>
      <c r="CH79" s="1267"/>
      <c r="CI79" s="1267"/>
      <c r="CJ79" s="1267"/>
      <c r="CK79" s="1267"/>
      <c r="CL79" s="1267"/>
      <c r="CM79" s="1267"/>
      <c r="CN79" s="1267">
        <v>8.9</v>
      </c>
      <c r="CO79" s="1267"/>
      <c r="CP79" s="1267"/>
      <c r="CQ79" s="1267"/>
      <c r="CR79" s="1267"/>
      <c r="CS79" s="1267"/>
      <c r="CT79" s="1267"/>
      <c r="CU79" s="1267"/>
      <c r="CV79" s="1267">
        <v>9.1</v>
      </c>
      <c r="CW79" s="1267"/>
      <c r="CX79" s="1267"/>
      <c r="CY79" s="1267"/>
      <c r="CZ79" s="1267"/>
      <c r="DA79" s="1267"/>
      <c r="DB79" s="1267"/>
      <c r="DC79" s="1267"/>
    </row>
    <row r="80" spans="2:107" ht="13">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c r="B81" s="372"/>
    </row>
    <row r="82" spans="2:109" ht="16.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c r="DD84" s="366"/>
      <c r="DE84" s="366"/>
    </row>
    <row r="85" spans="2:109" ht="13">
      <c r="DD85" s="366"/>
      <c r="DE85" s="366"/>
    </row>
  </sheetData>
  <sheetProtection algorithmName="SHA-512" hashValue="uglb/6ryMhn5rFnGX3Ko3ckV2aKRH1CM8zk8S0F/069y1uFijpvu1ER2LOQMqJYNqp8hchafjO32gvmEdEMfeg==" saltValue="tIsy322fTzhTHaB9Qxz2R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502</v>
      </c>
    </row>
  </sheetData>
  <sheetProtection algorithmName="SHA-512" hashValue="jVjqku1cEYHWm8ci6iBMWa630Zjop/GvD4clao8h01GLjkO4WiZxeHL6SfXZZc+0pVNK8CGLn4+fwIqKsfxiCA==" saltValue="iY0n2lj8H9Cl/lLbDr6GX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85" zoomScaleNormal="85"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502</v>
      </c>
    </row>
  </sheetData>
  <sheetProtection algorithmName="SHA-512" hashValue="zJeXdkr0lOTmmq3tr5AILc7SQIt7Wue8tiN65LBDM6vMx3QW+yxVovpNJhMdgcHGwkH4atHk+bifrRCZTy+90A==" saltValue="HcUQbMQH+qctoZWHsgl6s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54</v>
      </c>
      <c r="E2" s="149"/>
      <c r="F2" s="150" t="s">
        <v>552</v>
      </c>
      <c r="G2" s="151"/>
      <c r="H2" s="152"/>
    </row>
    <row r="3" spans="1:8">
      <c r="A3" s="148" t="s">
        <v>545</v>
      </c>
      <c r="B3" s="153"/>
      <c r="C3" s="154"/>
      <c r="D3" s="155">
        <v>131017</v>
      </c>
      <c r="E3" s="156"/>
      <c r="F3" s="157">
        <v>167497</v>
      </c>
      <c r="G3" s="158"/>
      <c r="H3" s="159"/>
    </row>
    <row r="4" spans="1:8">
      <c r="A4" s="160"/>
      <c r="B4" s="161"/>
      <c r="C4" s="162"/>
      <c r="D4" s="163">
        <v>26385</v>
      </c>
      <c r="E4" s="164"/>
      <c r="F4" s="165">
        <v>82571</v>
      </c>
      <c r="G4" s="166"/>
      <c r="H4" s="167"/>
    </row>
    <row r="5" spans="1:8">
      <c r="A5" s="148" t="s">
        <v>547</v>
      </c>
      <c r="B5" s="153"/>
      <c r="C5" s="154"/>
      <c r="D5" s="155">
        <v>228182</v>
      </c>
      <c r="E5" s="156"/>
      <c r="F5" s="157">
        <v>190274</v>
      </c>
      <c r="G5" s="158"/>
      <c r="H5" s="159"/>
    </row>
    <row r="6" spans="1:8">
      <c r="A6" s="160"/>
      <c r="B6" s="161"/>
      <c r="C6" s="162"/>
      <c r="D6" s="163">
        <v>10764</v>
      </c>
      <c r="E6" s="164"/>
      <c r="F6" s="165">
        <v>88584</v>
      </c>
      <c r="G6" s="166"/>
      <c r="H6" s="167"/>
    </row>
    <row r="7" spans="1:8">
      <c r="A7" s="148" t="s">
        <v>548</v>
      </c>
      <c r="B7" s="153"/>
      <c r="C7" s="154"/>
      <c r="D7" s="155">
        <v>201877</v>
      </c>
      <c r="E7" s="156"/>
      <c r="F7" s="157">
        <v>200194</v>
      </c>
      <c r="G7" s="158"/>
      <c r="H7" s="159"/>
    </row>
    <row r="8" spans="1:8">
      <c r="A8" s="160"/>
      <c r="B8" s="161"/>
      <c r="C8" s="162"/>
      <c r="D8" s="163">
        <v>50970</v>
      </c>
      <c r="E8" s="164"/>
      <c r="F8" s="165">
        <v>106422</v>
      </c>
      <c r="G8" s="166"/>
      <c r="H8" s="167"/>
    </row>
    <row r="9" spans="1:8">
      <c r="A9" s="148" t="s">
        <v>549</v>
      </c>
      <c r="B9" s="153"/>
      <c r="C9" s="154"/>
      <c r="D9" s="155">
        <v>192784</v>
      </c>
      <c r="E9" s="156"/>
      <c r="F9" s="157">
        <v>196914</v>
      </c>
      <c r="G9" s="158"/>
      <c r="H9" s="159"/>
    </row>
    <row r="10" spans="1:8">
      <c r="A10" s="160"/>
      <c r="B10" s="161"/>
      <c r="C10" s="162"/>
      <c r="D10" s="163">
        <v>89393</v>
      </c>
      <c r="E10" s="164"/>
      <c r="F10" s="165">
        <v>98966</v>
      </c>
      <c r="G10" s="166"/>
      <c r="H10" s="167"/>
    </row>
    <row r="11" spans="1:8">
      <c r="A11" s="148" t="s">
        <v>550</v>
      </c>
      <c r="B11" s="153"/>
      <c r="C11" s="154"/>
      <c r="D11" s="155">
        <v>244419</v>
      </c>
      <c r="E11" s="156"/>
      <c r="F11" s="157">
        <v>204757</v>
      </c>
      <c r="G11" s="158"/>
      <c r="H11" s="159"/>
    </row>
    <row r="12" spans="1:8">
      <c r="A12" s="160"/>
      <c r="B12" s="161"/>
      <c r="C12" s="168"/>
      <c r="D12" s="163">
        <v>162802</v>
      </c>
      <c r="E12" s="164"/>
      <c r="F12" s="165">
        <v>106071</v>
      </c>
      <c r="G12" s="166"/>
      <c r="H12" s="167"/>
    </row>
    <row r="13" spans="1:8">
      <c r="A13" s="148"/>
      <c r="B13" s="153"/>
      <c r="C13" s="169"/>
      <c r="D13" s="170">
        <v>199656</v>
      </c>
      <c r="E13" s="171"/>
      <c r="F13" s="172">
        <v>191927</v>
      </c>
      <c r="G13" s="173"/>
      <c r="H13" s="159"/>
    </row>
    <row r="14" spans="1:8">
      <c r="A14" s="160"/>
      <c r="B14" s="161"/>
      <c r="C14" s="162"/>
      <c r="D14" s="163">
        <v>68063</v>
      </c>
      <c r="E14" s="164"/>
      <c r="F14" s="165">
        <v>96523</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7.93</v>
      </c>
      <c r="C19" s="174">
        <f>ROUND(VALUE(SUBSTITUTE(実質収支比率等に係る経年分析!G$48,"▲","-")),2)</f>
        <v>6.2</v>
      </c>
      <c r="D19" s="174">
        <f>ROUND(VALUE(SUBSTITUTE(実質収支比率等に係る経年分析!H$48,"▲","-")),2)</f>
        <v>3.92</v>
      </c>
      <c r="E19" s="174">
        <f>ROUND(VALUE(SUBSTITUTE(実質収支比率等に係る経年分析!I$48,"▲","-")),2)</f>
        <v>5.29</v>
      </c>
      <c r="F19" s="174">
        <f>ROUND(VALUE(SUBSTITUTE(実質収支比率等に係る経年分析!J$48,"▲","-")),2)</f>
        <v>3.63</v>
      </c>
    </row>
    <row r="20" spans="1:11">
      <c r="A20" s="174" t="s">
        <v>57</v>
      </c>
      <c r="B20" s="174">
        <f>ROUND(VALUE(SUBSTITUTE(実質収支比率等に係る経年分析!F$47,"▲","-")),2)</f>
        <v>35.26</v>
      </c>
      <c r="C20" s="174">
        <f>ROUND(VALUE(SUBSTITUTE(実質収支比率等に係る経年分析!G$47,"▲","-")),2)</f>
        <v>37.479999999999997</v>
      </c>
      <c r="D20" s="174">
        <f>ROUND(VALUE(SUBSTITUTE(実質収支比率等に係る経年分析!H$47,"▲","-")),2)</f>
        <v>37.270000000000003</v>
      </c>
      <c r="E20" s="174">
        <f>ROUND(VALUE(SUBSTITUTE(実質収支比率等に係る経年分析!I$47,"▲","-")),2)</f>
        <v>36.44</v>
      </c>
      <c r="F20" s="174">
        <f>ROUND(VALUE(SUBSTITUTE(実質収支比率等に係る経年分析!J$47,"▲","-")),2)</f>
        <v>36.700000000000003</v>
      </c>
    </row>
    <row r="21" spans="1:11">
      <c r="A21" s="174" t="s">
        <v>58</v>
      </c>
      <c r="B21" s="174">
        <f>IF(ISNUMBER(VALUE(SUBSTITUTE(実質収支比率等に係る経年分析!F$49,"▲","-"))),ROUND(VALUE(SUBSTITUTE(実質収支比率等に係る経年分析!F$49,"▲","-")),2),NA())</f>
        <v>1.1200000000000001</v>
      </c>
      <c r="C21" s="174">
        <f>IF(ISNUMBER(VALUE(SUBSTITUTE(実質収支比率等に係る経年分析!G$49,"▲","-"))),ROUND(VALUE(SUBSTITUTE(実質収支比率等に係る経年分析!G$49,"▲","-")),2),NA())</f>
        <v>0.6</v>
      </c>
      <c r="D21" s="174">
        <f>IF(ISNUMBER(VALUE(SUBSTITUTE(実質収支比率等に係る経年分析!H$49,"▲","-"))),ROUND(VALUE(SUBSTITUTE(実質収支比率等に係る経年分析!H$49,"▲","-")),2),NA())</f>
        <v>0.82</v>
      </c>
      <c r="E21" s="174">
        <f>IF(ISNUMBER(VALUE(SUBSTITUTE(実質収支比率等に係る経年分析!I$49,"▲","-"))),ROUND(VALUE(SUBSTITUTE(実質収支比率等に係る経年分析!I$49,"▲","-")),2),NA())</f>
        <v>3.29</v>
      </c>
      <c r="F21" s="174">
        <f>IF(ISNUMBER(VALUE(SUBSTITUTE(実質収支比率等に係る経年分析!J$49,"▲","-"))),ROUND(VALUE(SUBSTITUTE(実質収支比率等に係る経年分析!J$49,"▲","-")),2),NA())</f>
        <v>-1.61</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0.67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0.75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0.52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知名町合併処理浄化槽事業特別会計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0.14000000000000001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0.14000000000000001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c r="A32" s="175" t="str">
        <f>IF(連結実質赤字比率に係る赤字・黒字の構成分析!C$38="",NA(),連結実質赤字比率に係る赤字・黒字の構成分析!C$38)</f>
        <v>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0.06</v>
      </c>
    </row>
    <row r="33" spans="1:16">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1.1499999999999999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2.36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2.74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3.17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0.38</v>
      </c>
    </row>
    <row r="34" spans="1:16">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0.57999999999999996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1.69</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7.25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5.44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3.39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5.27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3.62</v>
      </c>
    </row>
    <row r="36" spans="1:16">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6.13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5.96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5.21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3.96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4.5199999999999996</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643</v>
      </c>
      <c r="E42" s="176"/>
      <c r="F42" s="176"/>
      <c r="G42" s="176">
        <f>'実質公債費比率（分子）の構造'!L$52</f>
        <v>662</v>
      </c>
      <c r="H42" s="176"/>
      <c r="I42" s="176"/>
      <c r="J42" s="176">
        <f>'実質公債費比率（分子）の構造'!M$52</f>
        <v>770</v>
      </c>
      <c r="K42" s="176"/>
      <c r="L42" s="176"/>
      <c r="M42" s="176">
        <f>'実質公債費比率（分子）の構造'!N$52</f>
        <v>749</v>
      </c>
      <c r="N42" s="176"/>
      <c r="O42" s="176"/>
      <c r="P42" s="176">
        <f>'実質公債費比率（分子）の構造'!O$52</f>
        <v>788</v>
      </c>
    </row>
    <row r="43" spans="1:16">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c r="A44" s="176" t="s">
        <v>67</v>
      </c>
      <c r="B44" s="176">
        <f>'実質公債費比率（分子）の構造'!K$50</f>
        <v>1</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c r="A45" s="176" t="s">
        <v>68</v>
      </c>
      <c r="B45" s="176">
        <f>'実質公債費比率（分子）の構造'!K$49</f>
        <v>10</v>
      </c>
      <c r="C45" s="176"/>
      <c r="D45" s="176"/>
      <c r="E45" s="176">
        <f>'実質公債費比率（分子）の構造'!L$49</f>
        <v>10</v>
      </c>
      <c r="F45" s="176"/>
      <c r="G45" s="176"/>
      <c r="H45" s="176">
        <f>'実質公債費比率（分子）の構造'!M$49</f>
        <v>5</v>
      </c>
      <c r="I45" s="176"/>
      <c r="J45" s="176"/>
      <c r="K45" s="176">
        <f>'実質公債費比率（分子）の構造'!N$49</f>
        <v>8</v>
      </c>
      <c r="L45" s="176"/>
      <c r="M45" s="176"/>
      <c r="N45" s="176">
        <f>'実質公債費比率（分子）の構造'!O$49</f>
        <v>10</v>
      </c>
      <c r="O45" s="176"/>
      <c r="P45" s="176"/>
    </row>
    <row r="46" spans="1:16">
      <c r="A46" s="176" t="s">
        <v>69</v>
      </c>
      <c r="B46" s="176">
        <f>'実質公債費比率（分子）の構造'!K$48</f>
        <v>168</v>
      </c>
      <c r="C46" s="176"/>
      <c r="D46" s="176"/>
      <c r="E46" s="176">
        <f>'実質公債費比率（分子）の構造'!L$48</f>
        <v>161</v>
      </c>
      <c r="F46" s="176"/>
      <c r="G46" s="176"/>
      <c r="H46" s="176">
        <f>'実質公債費比率（分子）の構造'!M$48</f>
        <v>160</v>
      </c>
      <c r="I46" s="176"/>
      <c r="J46" s="176"/>
      <c r="K46" s="176">
        <f>'実質公債費比率（分子）の構造'!N$48</f>
        <v>155</v>
      </c>
      <c r="L46" s="176"/>
      <c r="M46" s="176"/>
      <c r="N46" s="176">
        <f>'実質公債費比率（分子）の構造'!O$48</f>
        <v>162</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814</v>
      </c>
      <c r="C49" s="176"/>
      <c r="D49" s="176"/>
      <c r="E49" s="176">
        <f>'実質公債費比率（分子）の構造'!L$45</f>
        <v>827</v>
      </c>
      <c r="F49" s="176"/>
      <c r="G49" s="176"/>
      <c r="H49" s="176">
        <f>'実質公債費比率（分子）の構造'!M$45</f>
        <v>901</v>
      </c>
      <c r="I49" s="176"/>
      <c r="J49" s="176"/>
      <c r="K49" s="176">
        <f>'実質公債費比率（分子）の構造'!N$45</f>
        <v>944</v>
      </c>
      <c r="L49" s="176"/>
      <c r="M49" s="176"/>
      <c r="N49" s="176">
        <f>'実質公債費比率（分子）の構造'!O$45</f>
        <v>1013</v>
      </c>
      <c r="O49" s="176"/>
      <c r="P49" s="176"/>
    </row>
    <row r="50" spans="1:16">
      <c r="A50" s="176" t="s">
        <v>73</v>
      </c>
      <c r="B50" s="176" t="e">
        <f>NA()</f>
        <v>#N/A</v>
      </c>
      <c r="C50" s="176">
        <f>IF(ISNUMBER('実質公債費比率（分子）の構造'!K$53),'実質公債費比率（分子）の構造'!K$53,NA())</f>
        <v>350</v>
      </c>
      <c r="D50" s="176" t="e">
        <f>NA()</f>
        <v>#N/A</v>
      </c>
      <c r="E50" s="176" t="e">
        <f>NA()</f>
        <v>#N/A</v>
      </c>
      <c r="F50" s="176">
        <f>IF(ISNUMBER('実質公債費比率（分子）の構造'!L$53),'実質公債費比率（分子）の構造'!L$53,NA())</f>
        <v>336</v>
      </c>
      <c r="G50" s="176" t="e">
        <f>NA()</f>
        <v>#N/A</v>
      </c>
      <c r="H50" s="176" t="e">
        <f>NA()</f>
        <v>#N/A</v>
      </c>
      <c r="I50" s="176">
        <f>IF(ISNUMBER('実質公債費比率（分子）の構造'!M$53),'実質公債費比率（分子）の構造'!M$53,NA())</f>
        <v>296</v>
      </c>
      <c r="J50" s="176" t="e">
        <f>NA()</f>
        <v>#N/A</v>
      </c>
      <c r="K50" s="176" t="e">
        <f>NA()</f>
        <v>#N/A</v>
      </c>
      <c r="L50" s="176">
        <f>IF(ISNUMBER('実質公債費比率（分子）の構造'!N$53),'実質公債費比率（分子）の構造'!N$53,NA())</f>
        <v>358</v>
      </c>
      <c r="M50" s="176" t="e">
        <f>NA()</f>
        <v>#N/A</v>
      </c>
      <c r="N50" s="176" t="e">
        <f>NA()</f>
        <v>#N/A</v>
      </c>
      <c r="O50" s="176">
        <f>IF(ISNUMBER('実質公債費比率（分子）の構造'!O$53),'実質公債費比率（分子）の構造'!O$53,NA())</f>
        <v>397</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6542</v>
      </c>
      <c r="E56" s="175"/>
      <c r="F56" s="175"/>
      <c r="G56" s="175">
        <f>'将来負担比率（分子）の構造'!J$52</f>
        <v>6439</v>
      </c>
      <c r="H56" s="175"/>
      <c r="I56" s="175"/>
      <c r="J56" s="175">
        <f>'将来負担比率（分子）の構造'!K$52</f>
        <v>6641</v>
      </c>
      <c r="K56" s="175"/>
      <c r="L56" s="175"/>
      <c r="M56" s="175">
        <f>'将来負担比率（分子）の構造'!L$52</f>
        <v>5936</v>
      </c>
      <c r="N56" s="175"/>
      <c r="O56" s="175"/>
      <c r="P56" s="175">
        <f>'将来負担比率（分子）の構造'!M$52</f>
        <v>6150</v>
      </c>
    </row>
    <row r="57" spans="1:16">
      <c r="A57" s="175" t="s">
        <v>44</v>
      </c>
      <c r="B57" s="175"/>
      <c r="C57" s="175"/>
      <c r="D57" s="175">
        <f>'将来負担比率（分子）の構造'!I$51</f>
        <v>353</v>
      </c>
      <c r="E57" s="175"/>
      <c r="F57" s="175"/>
      <c r="G57" s="175">
        <f>'将来負担比率（分子）の構造'!J$51</f>
        <v>439</v>
      </c>
      <c r="H57" s="175"/>
      <c r="I57" s="175"/>
      <c r="J57" s="175">
        <f>'将来負担比率（分子）の構造'!K$51</f>
        <v>502</v>
      </c>
      <c r="K57" s="175"/>
      <c r="L57" s="175"/>
      <c r="M57" s="175">
        <f>'将来負担比率（分子）の構造'!L$51</f>
        <v>587</v>
      </c>
      <c r="N57" s="175"/>
      <c r="O57" s="175"/>
      <c r="P57" s="175">
        <f>'将来負担比率（分子）の構造'!M$51</f>
        <v>597</v>
      </c>
    </row>
    <row r="58" spans="1:16">
      <c r="A58" s="175" t="s">
        <v>43</v>
      </c>
      <c r="B58" s="175"/>
      <c r="C58" s="175"/>
      <c r="D58" s="175">
        <f>'将来負担比率（分子）の構造'!I$50</f>
        <v>2291</v>
      </c>
      <c r="E58" s="175"/>
      <c r="F58" s="175"/>
      <c r="G58" s="175">
        <f>'将来負担比率（分子）の構造'!J$50</f>
        <v>2409</v>
      </c>
      <c r="H58" s="175"/>
      <c r="I58" s="175"/>
      <c r="J58" s="175">
        <f>'将来負担比率（分子）の構造'!K$50</f>
        <v>2697</v>
      </c>
      <c r="K58" s="175"/>
      <c r="L58" s="175"/>
      <c r="M58" s="175">
        <f>'将来負担比率（分子）の構造'!L$50</f>
        <v>3166</v>
      </c>
      <c r="N58" s="175"/>
      <c r="O58" s="175"/>
      <c r="P58" s="175">
        <f>'将来負担比率（分子）の構造'!M$50</f>
        <v>3239</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f>'将来負担比率（分子）の構造'!I$46</f>
        <v>65</v>
      </c>
      <c r="C61" s="175"/>
      <c r="D61" s="175"/>
      <c r="E61" s="175">
        <f>'将来負担比率（分子）の構造'!J$46</f>
        <v>68</v>
      </c>
      <c r="F61" s="175"/>
      <c r="G61" s="175"/>
      <c r="H61" s="175">
        <f>'将来負担比率（分子）の構造'!K$46</f>
        <v>123</v>
      </c>
      <c r="I61" s="175"/>
      <c r="J61" s="175"/>
      <c r="K61" s="175">
        <f>'将来負担比率（分子）の構造'!L$46</f>
        <v>144</v>
      </c>
      <c r="L61" s="175"/>
      <c r="M61" s="175"/>
      <c r="N61" s="175">
        <f>'将来負担比率（分子）の構造'!M$46</f>
        <v>143</v>
      </c>
      <c r="O61" s="175"/>
      <c r="P61" s="175"/>
    </row>
    <row r="62" spans="1:16">
      <c r="A62" s="175" t="s">
        <v>37</v>
      </c>
      <c r="B62" s="175">
        <f>'将来負担比率（分子）の構造'!I$45</f>
        <v>491</v>
      </c>
      <c r="C62" s="175"/>
      <c r="D62" s="175"/>
      <c r="E62" s="175">
        <f>'将来負担比率（分子）の構造'!J$45</f>
        <v>468</v>
      </c>
      <c r="F62" s="175"/>
      <c r="G62" s="175"/>
      <c r="H62" s="175">
        <f>'将来負担比率（分子）の構造'!K$45</f>
        <v>334</v>
      </c>
      <c r="I62" s="175"/>
      <c r="J62" s="175"/>
      <c r="K62" s="175">
        <f>'将来負担比率（分子）の構造'!L$45</f>
        <v>339</v>
      </c>
      <c r="L62" s="175"/>
      <c r="M62" s="175"/>
      <c r="N62" s="175">
        <f>'将来負担比率（分子）の構造'!M$45</f>
        <v>290</v>
      </c>
      <c r="O62" s="175"/>
      <c r="P62" s="175"/>
    </row>
    <row r="63" spans="1:16">
      <c r="A63" s="175" t="s">
        <v>36</v>
      </c>
      <c r="B63" s="175">
        <f>'将来負担比率（分子）の構造'!I$44</f>
        <v>86</v>
      </c>
      <c r="C63" s="175"/>
      <c r="D63" s="175"/>
      <c r="E63" s="175">
        <f>'将来負担比率（分子）の構造'!J$44</f>
        <v>87</v>
      </c>
      <c r="F63" s="175"/>
      <c r="G63" s="175"/>
      <c r="H63" s="175">
        <f>'将来負担比率（分子）の構造'!K$44</f>
        <v>77</v>
      </c>
      <c r="I63" s="175"/>
      <c r="J63" s="175"/>
      <c r="K63" s="175">
        <f>'将来負担比率（分子）の構造'!L$44</f>
        <v>68</v>
      </c>
      <c r="L63" s="175"/>
      <c r="M63" s="175"/>
      <c r="N63" s="175">
        <f>'将来負担比率（分子）の構造'!M$44</f>
        <v>58</v>
      </c>
      <c r="O63" s="175"/>
      <c r="P63" s="175"/>
    </row>
    <row r="64" spans="1:16">
      <c r="A64" s="175" t="s">
        <v>35</v>
      </c>
      <c r="B64" s="175">
        <f>'将来負担比率（分子）の構造'!I$43</f>
        <v>1932</v>
      </c>
      <c r="C64" s="175"/>
      <c r="D64" s="175"/>
      <c r="E64" s="175">
        <f>'将来負担比率（分子）の構造'!J$43</f>
        <v>1828</v>
      </c>
      <c r="F64" s="175"/>
      <c r="G64" s="175"/>
      <c r="H64" s="175">
        <f>'将来負担比率（分子）の構造'!K$43</f>
        <v>1720</v>
      </c>
      <c r="I64" s="175"/>
      <c r="J64" s="175"/>
      <c r="K64" s="175">
        <f>'将来負担比率（分子）の構造'!L$43</f>
        <v>1659</v>
      </c>
      <c r="L64" s="175"/>
      <c r="M64" s="175"/>
      <c r="N64" s="175">
        <f>'将来負担比率（分子）の構造'!M$43</f>
        <v>1538</v>
      </c>
      <c r="O64" s="175"/>
      <c r="P64" s="175"/>
    </row>
    <row r="65" spans="1:16">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33</v>
      </c>
      <c r="B66" s="175">
        <f>'将来負担比率（分子）の構造'!I$41</f>
        <v>8314</v>
      </c>
      <c r="C66" s="175"/>
      <c r="D66" s="175"/>
      <c r="E66" s="175">
        <f>'将来負担比率（分子）の構造'!J$41</f>
        <v>8497</v>
      </c>
      <c r="F66" s="175"/>
      <c r="G66" s="175"/>
      <c r="H66" s="175">
        <f>'将来負担比率（分子）の構造'!K$41</f>
        <v>8264</v>
      </c>
      <c r="I66" s="175"/>
      <c r="J66" s="175"/>
      <c r="K66" s="175">
        <f>'将来負担比率（分子）の構造'!L$41</f>
        <v>7997</v>
      </c>
      <c r="L66" s="175"/>
      <c r="M66" s="175"/>
      <c r="N66" s="175">
        <f>'将来負担比率（分子）の構造'!M$41</f>
        <v>7976</v>
      </c>
      <c r="O66" s="175"/>
      <c r="P66" s="175"/>
    </row>
    <row r="67" spans="1:16">
      <c r="A67" s="175" t="s">
        <v>77</v>
      </c>
      <c r="B67" s="175" t="e">
        <f>NA()</f>
        <v>#N/A</v>
      </c>
      <c r="C67" s="175">
        <f>IF(ISNUMBER('将来負担比率（分子）の構造'!I$53), IF('将来負担比率（分子）の構造'!I$53 &lt; 0, 0, '将来負担比率（分子）の構造'!I$53), NA())</f>
        <v>1702</v>
      </c>
      <c r="D67" s="175" t="e">
        <f>NA()</f>
        <v>#N/A</v>
      </c>
      <c r="E67" s="175" t="e">
        <f>NA()</f>
        <v>#N/A</v>
      </c>
      <c r="F67" s="175">
        <f>IF(ISNUMBER('将来負担比率（分子）の構造'!J$53), IF('将来負担比率（分子）の構造'!J$53 &lt; 0, 0, '将来負担比率（分子）の構造'!J$53), NA())</f>
        <v>1662</v>
      </c>
      <c r="G67" s="175" t="e">
        <f>NA()</f>
        <v>#N/A</v>
      </c>
      <c r="H67" s="175" t="e">
        <f>NA()</f>
        <v>#N/A</v>
      </c>
      <c r="I67" s="175">
        <f>IF(ISNUMBER('将来負担比率（分子）の構造'!K$53), IF('将来負担比率（分子）の構造'!K$53 &lt; 0, 0, '将来負担比率（分子）の構造'!K$53), NA())</f>
        <v>679</v>
      </c>
      <c r="J67" s="175" t="e">
        <f>NA()</f>
        <v>#N/A</v>
      </c>
      <c r="K67" s="175" t="e">
        <f>NA()</f>
        <v>#N/A</v>
      </c>
      <c r="L67" s="175">
        <f>IF(ISNUMBER('将来負担比率（分子）の構造'!L$53), IF('将来負担比率（分子）の構造'!L$53 &lt; 0, 0, '将来負担比率（分子）の構造'!L$53), NA())</f>
        <v>519</v>
      </c>
      <c r="M67" s="175" t="e">
        <f>NA()</f>
        <v>#N/A</v>
      </c>
      <c r="N67" s="175" t="e">
        <f>NA()</f>
        <v>#N/A</v>
      </c>
      <c r="O67" s="175">
        <f>IF(ISNUMBER('将来負担比率（分子）の構造'!M$53), IF('将来負担比率（分子）の構造'!M$53 &lt; 0, 0, '将来負担比率（分子）の構造'!M$53), NA())</f>
        <v>19</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1408</v>
      </c>
      <c r="C72" s="179">
        <f>基金残高に係る経年分析!G55</f>
        <v>1476</v>
      </c>
      <c r="D72" s="179">
        <f>基金残高に係る経年分析!H55</f>
        <v>1479</v>
      </c>
    </row>
    <row r="73" spans="1:16">
      <c r="A73" s="178" t="s">
        <v>80</v>
      </c>
      <c r="B73" s="179">
        <f>基金残高に係る経年分析!F56</f>
        <v>144</v>
      </c>
      <c r="C73" s="179">
        <f>基金残高に係る経年分析!G56</f>
        <v>144</v>
      </c>
      <c r="D73" s="179">
        <f>基金残高に係る経年分析!H56</f>
        <v>214</v>
      </c>
    </row>
    <row r="74" spans="1:16">
      <c r="A74" s="178" t="s">
        <v>81</v>
      </c>
      <c r="B74" s="179">
        <f>基金残高に係る経年分析!F57</f>
        <v>1062</v>
      </c>
      <c r="C74" s="179">
        <f>基金残高に係る経年分析!G57</f>
        <v>1295</v>
      </c>
      <c r="D74" s="179">
        <f>基金残高に係る経年分析!H57</f>
        <v>1222</v>
      </c>
    </row>
  </sheetData>
  <sheetProtection algorithmName="SHA-512" hashValue="P7OuFfYu0v1iNpHMhr1NZav9JuLqmkNXFTNILYxHEqE8y23ki3rNkKyOFobDBVWWsiUWmkHMirMfPMi4YM/bxA==" saltValue="8uLY1+qRM3dkTBQnMBVh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216</v>
      </c>
      <c r="DI1" s="639"/>
      <c r="DJ1" s="639"/>
      <c r="DK1" s="639"/>
      <c r="DL1" s="639"/>
      <c r="DM1" s="639"/>
      <c r="DN1" s="640"/>
      <c r="DO1" s="214"/>
      <c r="DP1" s="638" t="s">
        <v>217</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229</v>
      </c>
      <c r="C5" s="646"/>
      <c r="D5" s="646"/>
      <c r="E5" s="646"/>
      <c r="F5" s="646"/>
      <c r="G5" s="646"/>
      <c r="H5" s="646"/>
      <c r="I5" s="646"/>
      <c r="J5" s="646"/>
      <c r="K5" s="646"/>
      <c r="L5" s="646"/>
      <c r="M5" s="646"/>
      <c r="N5" s="646"/>
      <c r="O5" s="646"/>
      <c r="P5" s="646"/>
      <c r="Q5" s="647"/>
      <c r="R5" s="648">
        <v>530611</v>
      </c>
      <c r="S5" s="649"/>
      <c r="T5" s="649"/>
      <c r="U5" s="649"/>
      <c r="V5" s="649"/>
      <c r="W5" s="649"/>
      <c r="X5" s="649"/>
      <c r="Y5" s="650"/>
      <c r="Z5" s="651">
        <v>6.9</v>
      </c>
      <c r="AA5" s="651"/>
      <c r="AB5" s="651"/>
      <c r="AC5" s="651"/>
      <c r="AD5" s="652">
        <v>530611</v>
      </c>
      <c r="AE5" s="652"/>
      <c r="AF5" s="652"/>
      <c r="AG5" s="652"/>
      <c r="AH5" s="652"/>
      <c r="AI5" s="652"/>
      <c r="AJ5" s="652"/>
      <c r="AK5" s="652"/>
      <c r="AL5" s="653">
        <v>13.1</v>
      </c>
      <c r="AM5" s="654"/>
      <c r="AN5" s="654"/>
      <c r="AO5" s="655"/>
      <c r="AP5" s="645" t="s">
        <v>230</v>
      </c>
      <c r="AQ5" s="646"/>
      <c r="AR5" s="646"/>
      <c r="AS5" s="646"/>
      <c r="AT5" s="646"/>
      <c r="AU5" s="646"/>
      <c r="AV5" s="646"/>
      <c r="AW5" s="646"/>
      <c r="AX5" s="646"/>
      <c r="AY5" s="646"/>
      <c r="AZ5" s="646"/>
      <c r="BA5" s="646"/>
      <c r="BB5" s="646"/>
      <c r="BC5" s="646"/>
      <c r="BD5" s="646"/>
      <c r="BE5" s="646"/>
      <c r="BF5" s="647"/>
      <c r="BG5" s="659">
        <v>530611</v>
      </c>
      <c r="BH5" s="660"/>
      <c r="BI5" s="660"/>
      <c r="BJ5" s="660"/>
      <c r="BK5" s="660"/>
      <c r="BL5" s="660"/>
      <c r="BM5" s="660"/>
      <c r="BN5" s="661"/>
      <c r="BO5" s="662">
        <v>100</v>
      </c>
      <c r="BP5" s="662"/>
      <c r="BQ5" s="662"/>
      <c r="BR5" s="662"/>
      <c r="BS5" s="663" t="s">
        <v>129</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231</v>
      </c>
      <c r="CS5" s="642"/>
      <c r="CT5" s="642"/>
      <c r="CU5" s="642"/>
      <c r="CV5" s="642"/>
      <c r="CW5" s="642"/>
      <c r="CX5" s="642"/>
      <c r="CY5" s="643"/>
      <c r="CZ5" s="641" t="s">
        <v>223</v>
      </c>
      <c r="DA5" s="642"/>
      <c r="DB5" s="642"/>
      <c r="DC5" s="643"/>
      <c r="DD5" s="641" t="s">
        <v>232</v>
      </c>
      <c r="DE5" s="642"/>
      <c r="DF5" s="642"/>
      <c r="DG5" s="642"/>
      <c r="DH5" s="642"/>
      <c r="DI5" s="642"/>
      <c r="DJ5" s="642"/>
      <c r="DK5" s="642"/>
      <c r="DL5" s="642"/>
      <c r="DM5" s="642"/>
      <c r="DN5" s="642"/>
      <c r="DO5" s="642"/>
      <c r="DP5" s="643"/>
      <c r="DQ5" s="641" t="s">
        <v>233</v>
      </c>
      <c r="DR5" s="642"/>
      <c r="DS5" s="642"/>
      <c r="DT5" s="642"/>
      <c r="DU5" s="642"/>
      <c r="DV5" s="642"/>
      <c r="DW5" s="642"/>
      <c r="DX5" s="642"/>
      <c r="DY5" s="642"/>
      <c r="DZ5" s="642"/>
      <c r="EA5" s="642"/>
      <c r="EB5" s="642"/>
      <c r="EC5" s="643"/>
    </row>
    <row r="6" spans="2:143" ht="11.25" customHeight="1">
      <c r="B6" s="656" t="s">
        <v>234</v>
      </c>
      <c r="C6" s="657"/>
      <c r="D6" s="657"/>
      <c r="E6" s="657"/>
      <c r="F6" s="657"/>
      <c r="G6" s="657"/>
      <c r="H6" s="657"/>
      <c r="I6" s="657"/>
      <c r="J6" s="657"/>
      <c r="K6" s="657"/>
      <c r="L6" s="657"/>
      <c r="M6" s="657"/>
      <c r="N6" s="657"/>
      <c r="O6" s="657"/>
      <c r="P6" s="657"/>
      <c r="Q6" s="658"/>
      <c r="R6" s="659">
        <v>55817</v>
      </c>
      <c r="S6" s="660"/>
      <c r="T6" s="660"/>
      <c r="U6" s="660"/>
      <c r="V6" s="660"/>
      <c r="W6" s="660"/>
      <c r="X6" s="660"/>
      <c r="Y6" s="661"/>
      <c r="Z6" s="662">
        <v>0.7</v>
      </c>
      <c r="AA6" s="662"/>
      <c r="AB6" s="662"/>
      <c r="AC6" s="662"/>
      <c r="AD6" s="663">
        <v>55817</v>
      </c>
      <c r="AE6" s="663"/>
      <c r="AF6" s="663"/>
      <c r="AG6" s="663"/>
      <c r="AH6" s="663"/>
      <c r="AI6" s="663"/>
      <c r="AJ6" s="663"/>
      <c r="AK6" s="663"/>
      <c r="AL6" s="664">
        <v>1.4</v>
      </c>
      <c r="AM6" s="665"/>
      <c r="AN6" s="665"/>
      <c r="AO6" s="666"/>
      <c r="AP6" s="656" t="s">
        <v>235</v>
      </c>
      <c r="AQ6" s="657"/>
      <c r="AR6" s="657"/>
      <c r="AS6" s="657"/>
      <c r="AT6" s="657"/>
      <c r="AU6" s="657"/>
      <c r="AV6" s="657"/>
      <c r="AW6" s="657"/>
      <c r="AX6" s="657"/>
      <c r="AY6" s="657"/>
      <c r="AZ6" s="657"/>
      <c r="BA6" s="657"/>
      <c r="BB6" s="657"/>
      <c r="BC6" s="657"/>
      <c r="BD6" s="657"/>
      <c r="BE6" s="657"/>
      <c r="BF6" s="658"/>
      <c r="BG6" s="659">
        <v>530611</v>
      </c>
      <c r="BH6" s="660"/>
      <c r="BI6" s="660"/>
      <c r="BJ6" s="660"/>
      <c r="BK6" s="660"/>
      <c r="BL6" s="660"/>
      <c r="BM6" s="660"/>
      <c r="BN6" s="661"/>
      <c r="BO6" s="662">
        <v>100</v>
      </c>
      <c r="BP6" s="662"/>
      <c r="BQ6" s="662"/>
      <c r="BR6" s="662"/>
      <c r="BS6" s="663" t="s">
        <v>236</v>
      </c>
      <c r="BT6" s="663"/>
      <c r="BU6" s="663"/>
      <c r="BV6" s="663"/>
      <c r="BW6" s="663"/>
      <c r="BX6" s="663"/>
      <c r="BY6" s="663"/>
      <c r="BZ6" s="663"/>
      <c r="CA6" s="663"/>
      <c r="CB6" s="667"/>
      <c r="CD6" s="645" t="s">
        <v>237</v>
      </c>
      <c r="CE6" s="646"/>
      <c r="CF6" s="646"/>
      <c r="CG6" s="646"/>
      <c r="CH6" s="646"/>
      <c r="CI6" s="646"/>
      <c r="CJ6" s="646"/>
      <c r="CK6" s="646"/>
      <c r="CL6" s="646"/>
      <c r="CM6" s="646"/>
      <c r="CN6" s="646"/>
      <c r="CO6" s="646"/>
      <c r="CP6" s="646"/>
      <c r="CQ6" s="647"/>
      <c r="CR6" s="659">
        <v>77974</v>
      </c>
      <c r="CS6" s="660"/>
      <c r="CT6" s="660"/>
      <c r="CU6" s="660"/>
      <c r="CV6" s="660"/>
      <c r="CW6" s="660"/>
      <c r="CX6" s="660"/>
      <c r="CY6" s="661"/>
      <c r="CZ6" s="653">
        <v>1.1000000000000001</v>
      </c>
      <c r="DA6" s="654"/>
      <c r="DB6" s="654"/>
      <c r="DC6" s="670"/>
      <c r="DD6" s="668" t="s">
        <v>129</v>
      </c>
      <c r="DE6" s="660"/>
      <c r="DF6" s="660"/>
      <c r="DG6" s="660"/>
      <c r="DH6" s="660"/>
      <c r="DI6" s="660"/>
      <c r="DJ6" s="660"/>
      <c r="DK6" s="660"/>
      <c r="DL6" s="660"/>
      <c r="DM6" s="660"/>
      <c r="DN6" s="660"/>
      <c r="DO6" s="660"/>
      <c r="DP6" s="661"/>
      <c r="DQ6" s="668">
        <v>77974</v>
      </c>
      <c r="DR6" s="660"/>
      <c r="DS6" s="660"/>
      <c r="DT6" s="660"/>
      <c r="DU6" s="660"/>
      <c r="DV6" s="660"/>
      <c r="DW6" s="660"/>
      <c r="DX6" s="660"/>
      <c r="DY6" s="660"/>
      <c r="DZ6" s="660"/>
      <c r="EA6" s="660"/>
      <c r="EB6" s="660"/>
      <c r="EC6" s="669"/>
    </row>
    <row r="7" spans="2:143" ht="11.25" customHeight="1">
      <c r="B7" s="656" t="s">
        <v>238</v>
      </c>
      <c r="C7" s="657"/>
      <c r="D7" s="657"/>
      <c r="E7" s="657"/>
      <c r="F7" s="657"/>
      <c r="G7" s="657"/>
      <c r="H7" s="657"/>
      <c r="I7" s="657"/>
      <c r="J7" s="657"/>
      <c r="K7" s="657"/>
      <c r="L7" s="657"/>
      <c r="M7" s="657"/>
      <c r="N7" s="657"/>
      <c r="O7" s="657"/>
      <c r="P7" s="657"/>
      <c r="Q7" s="658"/>
      <c r="R7" s="659">
        <v>144</v>
      </c>
      <c r="S7" s="660"/>
      <c r="T7" s="660"/>
      <c r="U7" s="660"/>
      <c r="V7" s="660"/>
      <c r="W7" s="660"/>
      <c r="X7" s="660"/>
      <c r="Y7" s="661"/>
      <c r="Z7" s="662">
        <v>0</v>
      </c>
      <c r="AA7" s="662"/>
      <c r="AB7" s="662"/>
      <c r="AC7" s="662"/>
      <c r="AD7" s="663">
        <v>144</v>
      </c>
      <c r="AE7" s="663"/>
      <c r="AF7" s="663"/>
      <c r="AG7" s="663"/>
      <c r="AH7" s="663"/>
      <c r="AI7" s="663"/>
      <c r="AJ7" s="663"/>
      <c r="AK7" s="663"/>
      <c r="AL7" s="664">
        <v>0</v>
      </c>
      <c r="AM7" s="665"/>
      <c r="AN7" s="665"/>
      <c r="AO7" s="666"/>
      <c r="AP7" s="656" t="s">
        <v>239</v>
      </c>
      <c r="AQ7" s="657"/>
      <c r="AR7" s="657"/>
      <c r="AS7" s="657"/>
      <c r="AT7" s="657"/>
      <c r="AU7" s="657"/>
      <c r="AV7" s="657"/>
      <c r="AW7" s="657"/>
      <c r="AX7" s="657"/>
      <c r="AY7" s="657"/>
      <c r="AZ7" s="657"/>
      <c r="BA7" s="657"/>
      <c r="BB7" s="657"/>
      <c r="BC7" s="657"/>
      <c r="BD7" s="657"/>
      <c r="BE7" s="657"/>
      <c r="BF7" s="658"/>
      <c r="BG7" s="659">
        <v>226751</v>
      </c>
      <c r="BH7" s="660"/>
      <c r="BI7" s="660"/>
      <c r="BJ7" s="660"/>
      <c r="BK7" s="660"/>
      <c r="BL7" s="660"/>
      <c r="BM7" s="660"/>
      <c r="BN7" s="661"/>
      <c r="BO7" s="662">
        <v>42.7</v>
      </c>
      <c r="BP7" s="662"/>
      <c r="BQ7" s="662"/>
      <c r="BR7" s="662"/>
      <c r="BS7" s="663" t="s">
        <v>129</v>
      </c>
      <c r="BT7" s="663"/>
      <c r="BU7" s="663"/>
      <c r="BV7" s="663"/>
      <c r="BW7" s="663"/>
      <c r="BX7" s="663"/>
      <c r="BY7" s="663"/>
      <c r="BZ7" s="663"/>
      <c r="CA7" s="663"/>
      <c r="CB7" s="667"/>
      <c r="CD7" s="656" t="s">
        <v>240</v>
      </c>
      <c r="CE7" s="657"/>
      <c r="CF7" s="657"/>
      <c r="CG7" s="657"/>
      <c r="CH7" s="657"/>
      <c r="CI7" s="657"/>
      <c r="CJ7" s="657"/>
      <c r="CK7" s="657"/>
      <c r="CL7" s="657"/>
      <c r="CM7" s="657"/>
      <c r="CN7" s="657"/>
      <c r="CO7" s="657"/>
      <c r="CP7" s="657"/>
      <c r="CQ7" s="658"/>
      <c r="CR7" s="659">
        <v>2134737</v>
      </c>
      <c r="CS7" s="660"/>
      <c r="CT7" s="660"/>
      <c r="CU7" s="660"/>
      <c r="CV7" s="660"/>
      <c r="CW7" s="660"/>
      <c r="CX7" s="660"/>
      <c r="CY7" s="661"/>
      <c r="CZ7" s="662">
        <v>29.3</v>
      </c>
      <c r="DA7" s="662"/>
      <c r="DB7" s="662"/>
      <c r="DC7" s="662"/>
      <c r="DD7" s="668">
        <v>886272</v>
      </c>
      <c r="DE7" s="660"/>
      <c r="DF7" s="660"/>
      <c r="DG7" s="660"/>
      <c r="DH7" s="660"/>
      <c r="DI7" s="660"/>
      <c r="DJ7" s="660"/>
      <c r="DK7" s="660"/>
      <c r="DL7" s="660"/>
      <c r="DM7" s="660"/>
      <c r="DN7" s="660"/>
      <c r="DO7" s="660"/>
      <c r="DP7" s="661"/>
      <c r="DQ7" s="668">
        <v>1064380</v>
      </c>
      <c r="DR7" s="660"/>
      <c r="DS7" s="660"/>
      <c r="DT7" s="660"/>
      <c r="DU7" s="660"/>
      <c r="DV7" s="660"/>
      <c r="DW7" s="660"/>
      <c r="DX7" s="660"/>
      <c r="DY7" s="660"/>
      <c r="DZ7" s="660"/>
      <c r="EA7" s="660"/>
      <c r="EB7" s="660"/>
      <c r="EC7" s="669"/>
    </row>
    <row r="8" spans="2:143" ht="11.25" customHeight="1">
      <c r="B8" s="656" t="s">
        <v>241</v>
      </c>
      <c r="C8" s="657"/>
      <c r="D8" s="657"/>
      <c r="E8" s="657"/>
      <c r="F8" s="657"/>
      <c r="G8" s="657"/>
      <c r="H8" s="657"/>
      <c r="I8" s="657"/>
      <c r="J8" s="657"/>
      <c r="K8" s="657"/>
      <c r="L8" s="657"/>
      <c r="M8" s="657"/>
      <c r="N8" s="657"/>
      <c r="O8" s="657"/>
      <c r="P8" s="657"/>
      <c r="Q8" s="658"/>
      <c r="R8" s="659">
        <v>1383</v>
      </c>
      <c r="S8" s="660"/>
      <c r="T8" s="660"/>
      <c r="U8" s="660"/>
      <c r="V8" s="660"/>
      <c r="W8" s="660"/>
      <c r="X8" s="660"/>
      <c r="Y8" s="661"/>
      <c r="Z8" s="662">
        <v>0</v>
      </c>
      <c r="AA8" s="662"/>
      <c r="AB8" s="662"/>
      <c r="AC8" s="662"/>
      <c r="AD8" s="663">
        <v>1383</v>
      </c>
      <c r="AE8" s="663"/>
      <c r="AF8" s="663"/>
      <c r="AG8" s="663"/>
      <c r="AH8" s="663"/>
      <c r="AI8" s="663"/>
      <c r="AJ8" s="663"/>
      <c r="AK8" s="663"/>
      <c r="AL8" s="664">
        <v>0</v>
      </c>
      <c r="AM8" s="665"/>
      <c r="AN8" s="665"/>
      <c r="AO8" s="666"/>
      <c r="AP8" s="656" t="s">
        <v>242</v>
      </c>
      <c r="AQ8" s="657"/>
      <c r="AR8" s="657"/>
      <c r="AS8" s="657"/>
      <c r="AT8" s="657"/>
      <c r="AU8" s="657"/>
      <c r="AV8" s="657"/>
      <c r="AW8" s="657"/>
      <c r="AX8" s="657"/>
      <c r="AY8" s="657"/>
      <c r="AZ8" s="657"/>
      <c r="BA8" s="657"/>
      <c r="BB8" s="657"/>
      <c r="BC8" s="657"/>
      <c r="BD8" s="657"/>
      <c r="BE8" s="657"/>
      <c r="BF8" s="658"/>
      <c r="BG8" s="659">
        <v>8597</v>
      </c>
      <c r="BH8" s="660"/>
      <c r="BI8" s="660"/>
      <c r="BJ8" s="660"/>
      <c r="BK8" s="660"/>
      <c r="BL8" s="660"/>
      <c r="BM8" s="660"/>
      <c r="BN8" s="661"/>
      <c r="BO8" s="662">
        <v>1.6</v>
      </c>
      <c r="BP8" s="662"/>
      <c r="BQ8" s="662"/>
      <c r="BR8" s="662"/>
      <c r="BS8" s="663" t="s">
        <v>129</v>
      </c>
      <c r="BT8" s="663"/>
      <c r="BU8" s="663"/>
      <c r="BV8" s="663"/>
      <c r="BW8" s="663"/>
      <c r="BX8" s="663"/>
      <c r="BY8" s="663"/>
      <c r="BZ8" s="663"/>
      <c r="CA8" s="663"/>
      <c r="CB8" s="667"/>
      <c r="CD8" s="656" t="s">
        <v>243</v>
      </c>
      <c r="CE8" s="657"/>
      <c r="CF8" s="657"/>
      <c r="CG8" s="657"/>
      <c r="CH8" s="657"/>
      <c r="CI8" s="657"/>
      <c r="CJ8" s="657"/>
      <c r="CK8" s="657"/>
      <c r="CL8" s="657"/>
      <c r="CM8" s="657"/>
      <c r="CN8" s="657"/>
      <c r="CO8" s="657"/>
      <c r="CP8" s="657"/>
      <c r="CQ8" s="658"/>
      <c r="CR8" s="659">
        <v>1384308</v>
      </c>
      <c r="CS8" s="660"/>
      <c r="CT8" s="660"/>
      <c r="CU8" s="660"/>
      <c r="CV8" s="660"/>
      <c r="CW8" s="660"/>
      <c r="CX8" s="660"/>
      <c r="CY8" s="661"/>
      <c r="CZ8" s="662">
        <v>19</v>
      </c>
      <c r="DA8" s="662"/>
      <c r="DB8" s="662"/>
      <c r="DC8" s="662"/>
      <c r="DD8" s="668">
        <v>146</v>
      </c>
      <c r="DE8" s="660"/>
      <c r="DF8" s="660"/>
      <c r="DG8" s="660"/>
      <c r="DH8" s="660"/>
      <c r="DI8" s="660"/>
      <c r="DJ8" s="660"/>
      <c r="DK8" s="660"/>
      <c r="DL8" s="660"/>
      <c r="DM8" s="660"/>
      <c r="DN8" s="660"/>
      <c r="DO8" s="660"/>
      <c r="DP8" s="661"/>
      <c r="DQ8" s="668">
        <v>824469</v>
      </c>
      <c r="DR8" s="660"/>
      <c r="DS8" s="660"/>
      <c r="DT8" s="660"/>
      <c r="DU8" s="660"/>
      <c r="DV8" s="660"/>
      <c r="DW8" s="660"/>
      <c r="DX8" s="660"/>
      <c r="DY8" s="660"/>
      <c r="DZ8" s="660"/>
      <c r="EA8" s="660"/>
      <c r="EB8" s="660"/>
      <c r="EC8" s="669"/>
    </row>
    <row r="9" spans="2:143" ht="11.25" customHeight="1">
      <c r="B9" s="656" t="s">
        <v>244</v>
      </c>
      <c r="C9" s="657"/>
      <c r="D9" s="657"/>
      <c r="E9" s="657"/>
      <c r="F9" s="657"/>
      <c r="G9" s="657"/>
      <c r="H9" s="657"/>
      <c r="I9" s="657"/>
      <c r="J9" s="657"/>
      <c r="K9" s="657"/>
      <c r="L9" s="657"/>
      <c r="M9" s="657"/>
      <c r="N9" s="657"/>
      <c r="O9" s="657"/>
      <c r="P9" s="657"/>
      <c r="Q9" s="658"/>
      <c r="R9" s="659">
        <v>1560</v>
      </c>
      <c r="S9" s="660"/>
      <c r="T9" s="660"/>
      <c r="U9" s="660"/>
      <c r="V9" s="660"/>
      <c r="W9" s="660"/>
      <c r="X9" s="660"/>
      <c r="Y9" s="661"/>
      <c r="Z9" s="662">
        <v>0</v>
      </c>
      <c r="AA9" s="662"/>
      <c r="AB9" s="662"/>
      <c r="AC9" s="662"/>
      <c r="AD9" s="663">
        <v>1560</v>
      </c>
      <c r="AE9" s="663"/>
      <c r="AF9" s="663"/>
      <c r="AG9" s="663"/>
      <c r="AH9" s="663"/>
      <c r="AI9" s="663"/>
      <c r="AJ9" s="663"/>
      <c r="AK9" s="663"/>
      <c r="AL9" s="664">
        <v>0</v>
      </c>
      <c r="AM9" s="665"/>
      <c r="AN9" s="665"/>
      <c r="AO9" s="666"/>
      <c r="AP9" s="656" t="s">
        <v>245</v>
      </c>
      <c r="AQ9" s="657"/>
      <c r="AR9" s="657"/>
      <c r="AS9" s="657"/>
      <c r="AT9" s="657"/>
      <c r="AU9" s="657"/>
      <c r="AV9" s="657"/>
      <c r="AW9" s="657"/>
      <c r="AX9" s="657"/>
      <c r="AY9" s="657"/>
      <c r="AZ9" s="657"/>
      <c r="BA9" s="657"/>
      <c r="BB9" s="657"/>
      <c r="BC9" s="657"/>
      <c r="BD9" s="657"/>
      <c r="BE9" s="657"/>
      <c r="BF9" s="658"/>
      <c r="BG9" s="659">
        <v>195080</v>
      </c>
      <c r="BH9" s="660"/>
      <c r="BI9" s="660"/>
      <c r="BJ9" s="660"/>
      <c r="BK9" s="660"/>
      <c r="BL9" s="660"/>
      <c r="BM9" s="660"/>
      <c r="BN9" s="661"/>
      <c r="BO9" s="662">
        <v>36.799999999999997</v>
      </c>
      <c r="BP9" s="662"/>
      <c r="BQ9" s="662"/>
      <c r="BR9" s="662"/>
      <c r="BS9" s="663" t="s">
        <v>129</v>
      </c>
      <c r="BT9" s="663"/>
      <c r="BU9" s="663"/>
      <c r="BV9" s="663"/>
      <c r="BW9" s="663"/>
      <c r="BX9" s="663"/>
      <c r="BY9" s="663"/>
      <c r="BZ9" s="663"/>
      <c r="CA9" s="663"/>
      <c r="CB9" s="667"/>
      <c r="CD9" s="656" t="s">
        <v>246</v>
      </c>
      <c r="CE9" s="657"/>
      <c r="CF9" s="657"/>
      <c r="CG9" s="657"/>
      <c r="CH9" s="657"/>
      <c r="CI9" s="657"/>
      <c r="CJ9" s="657"/>
      <c r="CK9" s="657"/>
      <c r="CL9" s="657"/>
      <c r="CM9" s="657"/>
      <c r="CN9" s="657"/>
      <c r="CO9" s="657"/>
      <c r="CP9" s="657"/>
      <c r="CQ9" s="658"/>
      <c r="CR9" s="659">
        <v>340314</v>
      </c>
      <c r="CS9" s="660"/>
      <c r="CT9" s="660"/>
      <c r="CU9" s="660"/>
      <c r="CV9" s="660"/>
      <c r="CW9" s="660"/>
      <c r="CX9" s="660"/>
      <c r="CY9" s="661"/>
      <c r="CZ9" s="662">
        <v>4.7</v>
      </c>
      <c r="DA9" s="662"/>
      <c r="DB9" s="662"/>
      <c r="DC9" s="662"/>
      <c r="DD9" s="668" t="s">
        <v>236</v>
      </c>
      <c r="DE9" s="660"/>
      <c r="DF9" s="660"/>
      <c r="DG9" s="660"/>
      <c r="DH9" s="660"/>
      <c r="DI9" s="660"/>
      <c r="DJ9" s="660"/>
      <c r="DK9" s="660"/>
      <c r="DL9" s="660"/>
      <c r="DM9" s="660"/>
      <c r="DN9" s="660"/>
      <c r="DO9" s="660"/>
      <c r="DP9" s="661"/>
      <c r="DQ9" s="668">
        <v>226473</v>
      </c>
      <c r="DR9" s="660"/>
      <c r="DS9" s="660"/>
      <c r="DT9" s="660"/>
      <c r="DU9" s="660"/>
      <c r="DV9" s="660"/>
      <c r="DW9" s="660"/>
      <c r="DX9" s="660"/>
      <c r="DY9" s="660"/>
      <c r="DZ9" s="660"/>
      <c r="EA9" s="660"/>
      <c r="EB9" s="660"/>
      <c r="EC9" s="669"/>
    </row>
    <row r="10" spans="2:143" ht="11.25" customHeight="1">
      <c r="B10" s="656" t="s">
        <v>247</v>
      </c>
      <c r="C10" s="657"/>
      <c r="D10" s="657"/>
      <c r="E10" s="657"/>
      <c r="F10" s="657"/>
      <c r="G10" s="657"/>
      <c r="H10" s="657"/>
      <c r="I10" s="657"/>
      <c r="J10" s="657"/>
      <c r="K10" s="657"/>
      <c r="L10" s="657"/>
      <c r="M10" s="657"/>
      <c r="N10" s="657"/>
      <c r="O10" s="657"/>
      <c r="P10" s="657"/>
      <c r="Q10" s="658"/>
      <c r="R10" s="659" t="s">
        <v>129</v>
      </c>
      <c r="S10" s="660"/>
      <c r="T10" s="660"/>
      <c r="U10" s="660"/>
      <c r="V10" s="660"/>
      <c r="W10" s="660"/>
      <c r="X10" s="660"/>
      <c r="Y10" s="661"/>
      <c r="Z10" s="662" t="s">
        <v>236</v>
      </c>
      <c r="AA10" s="662"/>
      <c r="AB10" s="662"/>
      <c r="AC10" s="662"/>
      <c r="AD10" s="663" t="s">
        <v>236</v>
      </c>
      <c r="AE10" s="663"/>
      <c r="AF10" s="663"/>
      <c r="AG10" s="663"/>
      <c r="AH10" s="663"/>
      <c r="AI10" s="663"/>
      <c r="AJ10" s="663"/>
      <c r="AK10" s="663"/>
      <c r="AL10" s="664" t="s">
        <v>129</v>
      </c>
      <c r="AM10" s="665"/>
      <c r="AN10" s="665"/>
      <c r="AO10" s="666"/>
      <c r="AP10" s="656" t="s">
        <v>248</v>
      </c>
      <c r="AQ10" s="657"/>
      <c r="AR10" s="657"/>
      <c r="AS10" s="657"/>
      <c r="AT10" s="657"/>
      <c r="AU10" s="657"/>
      <c r="AV10" s="657"/>
      <c r="AW10" s="657"/>
      <c r="AX10" s="657"/>
      <c r="AY10" s="657"/>
      <c r="AZ10" s="657"/>
      <c r="BA10" s="657"/>
      <c r="BB10" s="657"/>
      <c r="BC10" s="657"/>
      <c r="BD10" s="657"/>
      <c r="BE10" s="657"/>
      <c r="BF10" s="658"/>
      <c r="BG10" s="659">
        <v>9837</v>
      </c>
      <c r="BH10" s="660"/>
      <c r="BI10" s="660"/>
      <c r="BJ10" s="660"/>
      <c r="BK10" s="660"/>
      <c r="BL10" s="660"/>
      <c r="BM10" s="660"/>
      <c r="BN10" s="661"/>
      <c r="BO10" s="662">
        <v>1.9</v>
      </c>
      <c r="BP10" s="662"/>
      <c r="BQ10" s="662"/>
      <c r="BR10" s="662"/>
      <c r="BS10" s="663" t="s">
        <v>236</v>
      </c>
      <c r="BT10" s="663"/>
      <c r="BU10" s="663"/>
      <c r="BV10" s="663"/>
      <c r="BW10" s="663"/>
      <c r="BX10" s="663"/>
      <c r="BY10" s="663"/>
      <c r="BZ10" s="663"/>
      <c r="CA10" s="663"/>
      <c r="CB10" s="667"/>
      <c r="CD10" s="656" t="s">
        <v>249</v>
      </c>
      <c r="CE10" s="657"/>
      <c r="CF10" s="657"/>
      <c r="CG10" s="657"/>
      <c r="CH10" s="657"/>
      <c r="CI10" s="657"/>
      <c r="CJ10" s="657"/>
      <c r="CK10" s="657"/>
      <c r="CL10" s="657"/>
      <c r="CM10" s="657"/>
      <c r="CN10" s="657"/>
      <c r="CO10" s="657"/>
      <c r="CP10" s="657"/>
      <c r="CQ10" s="658"/>
      <c r="CR10" s="659" t="s">
        <v>129</v>
      </c>
      <c r="CS10" s="660"/>
      <c r="CT10" s="660"/>
      <c r="CU10" s="660"/>
      <c r="CV10" s="660"/>
      <c r="CW10" s="660"/>
      <c r="CX10" s="660"/>
      <c r="CY10" s="661"/>
      <c r="CZ10" s="662" t="s">
        <v>129</v>
      </c>
      <c r="DA10" s="662"/>
      <c r="DB10" s="662"/>
      <c r="DC10" s="662"/>
      <c r="DD10" s="668" t="s">
        <v>129</v>
      </c>
      <c r="DE10" s="660"/>
      <c r="DF10" s="660"/>
      <c r="DG10" s="660"/>
      <c r="DH10" s="660"/>
      <c r="DI10" s="660"/>
      <c r="DJ10" s="660"/>
      <c r="DK10" s="660"/>
      <c r="DL10" s="660"/>
      <c r="DM10" s="660"/>
      <c r="DN10" s="660"/>
      <c r="DO10" s="660"/>
      <c r="DP10" s="661"/>
      <c r="DQ10" s="668" t="s">
        <v>129</v>
      </c>
      <c r="DR10" s="660"/>
      <c r="DS10" s="660"/>
      <c r="DT10" s="660"/>
      <c r="DU10" s="660"/>
      <c r="DV10" s="660"/>
      <c r="DW10" s="660"/>
      <c r="DX10" s="660"/>
      <c r="DY10" s="660"/>
      <c r="DZ10" s="660"/>
      <c r="EA10" s="660"/>
      <c r="EB10" s="660"/>
      <c r="EC10" s="669"/>
    </row>
    <row r="11" spans="2:143" ht="11.25" customHeight="1">
      <c r="B11" s="656" t="s">
        <v>250</v>
      </c>
      <c r="C11" s="657"/>
      <c r="D11" s="657"/>
      <c r="E11" s="657"/>
      <c r="F11" s="657"/>
      <c r="G11" s="657"/>
      <c r="H11" s="657"/>
      <c r="I11" s="657"/>
      <c r="J11" s="657"/>
      <c r="K11" s="657"/>
      <c r="L11" s="657"/>
      <c r="M11" s="657"/>
      <c r="N11" s="657"/>
      <c r="O11" s="657"/>
      <c r="P11" s="657"/>
      <c r="Q11" s="658"/>
      <c r="R11" s="659">
        <v>140314</v>
      </c>
      <c r="S11" s="660"/>
      <c r="T11" s="660"/>
      <c r="U11" s="660"/>
      <c r="V11" s="660"/>
      <c r="W11" s="660"/>
      <c r="X11" s="660"/>
      <c r="Y11" s="661"/>
      <c r="Z11" s="664">
        <v>1.8</v>
      </c>
      <c r="AA11" s="665"/>
      <c r="AB11" s="665"/>
      <c r="AC11" s="671"/>
      <c r="AD11" s="668">
        <v>140314</v>
      </c>
      <c r="AE11" s="660"/>
      <c r="AF11" s="660"/>
      <c r="AG11" s="660"/>
      <c r="AH11" s="660"/>
      <c r="AI11" s="660"/>
      <c r="AJ11" s="660"/>
      <c r="AK11" s="661"/>
      <c r="AL11" s="664">
        <v>3.5</v>
      </c>
      <c r="AM11" s="665"/>
      <c r="AN11" s="665"/>
      <c r="AO11" s="666"/>
      <c r="AP11" s="656" t="s">
        <v>251</v>
      </c>
      <c r="AQ11" s="657"/>
      <c r="AR11" s="657"/>
      <c r="AS11" s="657"/>
      <c r="AT11" s="657"/>
      <c r="AU11" s="657"/>
      <c r="AV11" s="657"/>
      <c r="AW11" s="657"/>
      <c r="AX11" s="657"/>
      <c r="AY11" s="657"/>
      <c r="AZ11" s="657"/>
      <c r="BA11" s="657"/>
      <c r="BB11" s="657"/>
      <c r="BC11" s="657"/>
      <c r="BD11" s="657"/>
      <c r="BE11" s="657"/>
      <c r="BF11" s="658"/>
      <c r="BG11" s="659">
        <v>13237</v>
      </c>
      <c r="BH11" s="660"/>
      <c r="BI11" s="660"/>
      <c r="BJ11" s="660"/>
      <c r="BK11" s="660"/>
      <c r="BL11" s="660"/>
      <c r="BM11" s="660"/>
      <c r="BN11" s="661"/>
      <c r="BO11" s="662">
        <v>2.5</v>
      </c>
      <c r="BP11" s="662"/>
      <c r="BQ11" s="662"/>
      <c r="BR11" s="662"/>
      <c r="BS11" s="663" t="s">
        <v>236</v>
      </c>
      <c r="BT11" s="663"/>
      <c r="BU11" s="663"/>
      <c r="BV11" s="663"/>
      <c r="BW11" s="663"/>
      <c r="BX11" s="663"/>
      <c r="BY11" s="663"/>
      <c r="BZ11" s="663"/>
      <c r="CA11" s="663"/>
      <c r="CB11" s="667"/>
      <c r="CD11" s="656" t="s">
        <v>252</v>
      </c>
      <c r="CE11" s="657"/>
      <c r="CF11" s="657"/>
      <c r="CG11" s="657"/>
      <c r="CH11" s="657"/>
      <c r="CI11" s="657"/>
      <c r="CJ11" s="657"/>
      <c r="CK11" s="657"/>
      <c r="CL11" s="657"/>
      <c r="CM11" s="657"/>
      <c r="CN11" s="657"/>
      <c r="CO11" s="657"/>
      <c r="CP11" s="657"/>
      <c r="CQ11" s="658"/>
      <c r="CR11" s="659">
        <v>850519</v>
      </c>
      <c r="CS11" s="660"/>
      <c r="CT11" s="660"/>
      <c r="CU11" s="660"/>
      <c r="CV11" s="660"/>
      <c r="CW11" s="660"/>
      <c r="CX11" s="660"/>
      <c r="CY11" s="661"/>
      <c r="CZ11" s="662">
        <v>11.7</v>
      </c>
      <c r="DA11" s="662"/>
      <c r="DB11" s="662"/>
      <c r="DC11" s="662"/>
      <c r="DD11" s="668">
        <v>118463</v>
      </c>
      <c r="DE11" s="660"/>
      <c r="DF11" s="660"/>
      <c r="DG11" s="660"/>
      <c r="DH11" s="660"/>
      <c r="DI11" s="660"/>
      <c r="DJ11" s="660"/>
      <c r="DK11" s="660"/>
      <c r="DL11" s="660"/>
      <c r="DM11" s="660"/>
      <c r="DN11" s="660"/>
      <c r="DO11" s="660"/>
      <c r="DP11" s="661"/>
      <c r="DQ11" s="668">
        <v>510121</v>
      </c>
      <c r="DR11" s="660"/>
      <c r="DS11" s="660"/>
      <c r="DT11" s="660"/>
      <c r="DU11" s="660"/>
      <c r="DV11" s="660"/>
      <c r="DW11" s="660"/>
      <c r="DX11" s="660"/>
      <c r="DY11" s="660"/>
      <c r="DZ11" s="660"/>
      <c r="EA11" s="660"/>
      <c r="EB11" s="660"/>
      <c r="EC11" s="669"/>
    </row>
    <row r="12" spans="2:143" ht="11.25" customHeight="1">
      <c r="B12" s="656" t="s">
        <v>253</v>
      </c>
      <c r="C12" s="657"/>
      <c r="D12" s="657"/>
      <c r="E12" s="657"/>
      <c r="F12" s="657"/>
      <c r="G12" s="657"/>
      <c r="H12" s="657"/>
      <c r="I12" s="657"/>
      <c r="J12" s="657"/>
      <c r="K12" s="657"/>
      <c r="L12" s="657"/>
      <c r="M12" s="657"/>
      <c r="N12" s="657"/>
      <c r="O12" s="657"/>
      <c r="P12" s="657"/>
      <c r="Q12" s="658"/>
      <c r="R12" s="659" t="s">
        <v>129</v>
      </c>
      <c r="S12" s="660"/>
      <c r="T12" s="660"/>
      <c r="U12" s="660"/>
      <c r="V12" s="660"/>
      <c r="W12" s="660"/>
      <c r="X12" s="660"/>
      <c r="Y12" s="661"/>
      <c r="Z12" s="662" t="s">
        <v>129</v>
      </c>
      <c r="AA12" s="662"/>
      <c r="AB12" s="662"/>
      <c r="AC12" s="662"/>
      <c r="AD12" s="663" t="s">
        <v>129</v>
      </c>
      <c r="AE12" s="663"/>
      <c r="AF12" s="663"/>
      <c r="AG12" s="663"/>
      <c r="AH12" s="663"/>
      <c r="AI12" s="663"/>
      <c r="AJ12" s="663"/>
      <c r="AK12" s="663"/>
      <c r="AL12" s="664" t="s">
        <v>236</v>
      </c>
      <c r="AM12" s="665"/>
      <c r="AN12" s="665"/>
      <c r="AO12" s="666"/>
      <c r="AP12" s="656" t="s">
        <v>254</v>
      </c>
      <c r="AQ12" s="657"/>
      <c r="AR12" s="657"/>
      <c r="AS12" s="657"/>
      <c r="AT12" s="657"/>
      <c r="AU12" s="657"/>
      <c r="AV12" s="657"/>
      <c r="AW12" s="657"/>
      <c r="AX12" s="657"/>
      <c r="AY12" s="657"/>
      <c r="AZ12" s="657"/>
      <c r="BA12" s="657"/>
      <c r="BB12" s="657"/>
      <c r="BC12" s="657"/>
      <c r="BD12" s="657"/>
      <c r="BE12" s="657"/>
      <c r="BF12" s="658"/>
      <c r="BG12" s="659">
        <v>221620</v>
      </c>
      <c r="BH12" s="660"/>
      <c r="BI12" s="660"/>
      <c r="BJ12" s="660"/>
      <c r="BK12" s="660"/>
      <c r="BL12" s="660"/>
      <c r="BM12" s="660"/>
      <c r="BN12" s="661"/>
      <c r="BO12" s="662">
        <v>41.8</v>
      </c>
      <c r="BP12" s="662"/>
      <c r="BQ12" s="662"/>
      <c r="BR12" s="662"/>
      <c r="BS12" s="663" t="s">
        <v>236</v>
      </c>
      <c r="BT12" s="663"/>
      <c r="BU12" s="663"/>
      <c r="BV12" s="663"/>
      <c r="BW12" s="663"/>
      <c r="BX12" s="663"/>
      <c r="BY12" s="663"/>
      <c r="BZ12" s="663"/>
      <c r="CA12" s="663"/>
      <c r="CB12" s="667"/>
      <c r="CD12" s="656" t="s">
        <v>255</v>
      </c>
      <c r="CE12" s="657"/>
      <c r="CF12" s="657"/>
      <c r="CG12" s="657"/>
      <c r="CH12" s="657"/>
      <c r="CI12" s="657"/>
      <c r="CJ12" s="657"/>
      <c r="CK12" s="657"/>
      <c r="CL12" s="657"/>
      <c r="CM12" s="657"/>
      <c r="CN12" s="657"/>
      <c r="CO12" s="657"/>
      <c r="CP12" s="657"/>
      <c r="CQ12" s="658"/>
      <c r="CR12" s="659">
        <v>158042</v>
      </c>
      <c r="CS12" s="660"/>
      <c r="CT12" s="660"/>
      <c r="CU12" s="660"/>
      <c r="CV12" s="660"/>
      <c r="CW12" s="660"/>
      <c r="CX12" s="660"/>
      <c r="CY12" s="661"/>
      <c r="CZ12" s="662">
        <v>2.2000000000000002</v>
      </c>
      <c r="DA12" s="662"/>
      <c r="DB12" s="662"/>
      <c r="DC12" s="662"/>
      <c r="DD12" s="668">
        <v>29670</v>
      </c>
      <c r="DE12" s="660"/>
      <c r="DF12" s="660"/>
      <c r="DG12" s="660"/>
      <c r="DH12" s="660"/>
      <c r="DI12" s="660"/>
      <c r="DJ12" s="660"/>
      <c r="DK12" s="660"/>
      <c r="DL12" s="660"/>
      <c r="DM12" s="660"/>
      <c r="DN12" s="660"/>
      <c r="DO12" s="660"/>
      <c r="DP12" s="661"/>
      <c r="DQ12" s="668">
        <v>93190</v>
      </c>
      <c r="DR12" s="660"/>
      <c r="DS12" s="660"/>
      <c r="DT12" s="660"/>
      <c r="DU12" s="660"/>
      <c r="DV12" s="660"/>
      <c r="DW12" s="660"/>
      <c r="DX12" s="660"/>
      <c r="DY12" s="660"/>
      <c r="DZ12" s="660"/>
      <c r="EA12" s="660"/>
      <c r="EB12" s="660"/>
      <c r="EC12" s="669"/>
    </row>
    <row r="13" spans="2:143" ht="11.25" customHeight="1">
      <c r="B13" s="656" t="s">
        <v>256</v>
      </c>
      <c r="C13" s="657"/>
      <c r="D13" s="657"/>
      <c r="E13" s="657"/>
      <c r="F13" s="657"/>
      <c r="G13" s="657"/>
      <c r="H13" s="657"/>
      <c r="I13" s="657"/>
      <c r="J13" s="657"/>
      <c r="K13" s="657"/>
      <c r="L13" s="657"/>
      <c r="M13" s="657"/>
      <c r="N13" s="657"/>
      <c r="O13" s="657"/>
      <c r="P13" s="657"/>
      <c r="Q13" s="658"/>
      <c r="R13" s="659" t="s">
        <v>129</v>
      </c>
      <c r="S13" s="660"/>
      <c r="T13" s="660"/>
      <c r="U13" s="660"/>
      <c r="V13" s="660"/>
      <c r="W13" s="660"/>
      <c r="X13" s="660"/>
      <c r="Y13" s="661"/>
      <c r="Z13" s="662" t="s">
        <v>129</v>
      </c>
      <c r="AA13" s="662"/>
      <c r="AB13" s="662"/>
      <c r="AC13" s="662"/>
      <c r="AD13" s="663" t="s">
        <v>129</v>
      </c>
      <c r="AE13" s="663"/>
      <c r="AF13" s="663"/>
      <c r="AG13" s="663"/>
      <c r="AH13" s="663"/>
      <c r="AI13" s="663"/>
      <c r="AJ13" s="663"/>
      <c r="AK13" s="663"/>
      <c r="AL13" s="664" t="s">
        <v>236</v>
      </c>
      <c r="AM13" s="665"/>
      <c r="AN13" s="665"/>
      <c r="AO13" s="666"/>
      <c r="AP13" s="656" t="s">
        <v>257</v>
      </c>
      <c r="AQ13" s="657"/>
      <c r="AR13" s="657"/>
      <c r="AS13" s="657"/>
      <c r="AT13" s="657"/>
      <c r="AU13" s="657"/>
      <c r="AV13" s="657"/>
      <c r="AW13" s="657"/>
      <c r="AX13" s="657"/>
      <c r="AY13" s="657"/>
      <c r="AZ13" s="657"/>
      <c r="BA13" s="657"/>
      <c r="BB13" s="657"/>
      <c r="BC13" s="657"/>
      <c r="BD13" s="657"/>
      <c r="BE13" s="657"/>
      <c r="BF13" s="658"/>
      <c r="BG13" s="659">
        <v>219397</v>
      </c>
      <c r="BH13" s="660"/>
      <c r="BI13" s="660"/>
      <c r="BJ13" s="660"/>
      <c r="BK13" s="660"/>
      <c r="BL13" s="660"/>
      <c r="BM13" s="660"/>
      <c r="BN13" s="661"/>
      <c r="BO13" s="662">
        <v>41.3</v>
      </c>
      <c r="BP13" s="662"/>
      <c r="BQ13" s="662"/>
      <c r="BR13" s="662"/>
      <c r="BS13" s="663" t="s">
        <v>236</v>
      </c>
      <c r="BT13" s="663"/>
      <c r="BU13" s="663"/>
      <c r="BV13" s="663"/>
      <c r="BW13" s="663"/>
      <c r="BX13" s="663"/>
      <c r="BY13" s="663"/>
      <c r="BZ13" s="663"/>
      <c r="CA13" s="663"/>
      <c r="CB13" s="667"/>
      <c r="CD13" s="656" t="s">
        <v>258</v>
      </c>
      <c r="CE13" s="657"/>
      <c r="CF13" s="657"/>
      <c r="CG13" s="657"/>
      <c r="CH13" s="657"/>
      <c r="CI13" s="657"/>
      <c r="CJ13" s="657"/>
      <c r="CK13" s="657"/>
      <c r="CL13" s="657"/>
      <c r="CM13" s="657"/>
      <c r="CN13" s="657"/>
      <c r="CO13" s="657"/>
      <c r="CP13" s="657"/>
      <c r="CQ13" s="658"/>
      <c r="CR13" s="659">
        <v>470207</v>
      </c>
      <c r="CS13" s="660"/>
      <c r="CT13" s="660"/>
      <c r="CU13" s="660"/>
      <c r="CV13" s="660"/>
      <c r="CW13" s="660"/>
      <c r="CX13" s="660"/>
      <c r="CY13" s="661"/>
      <c r="CZ13" s="662">
        <v>6.5</v>
      </c>
      <c r="DA13" s="662"/>
      <c r="DB13" s="662"/>
      <c r="DC13" s="662"/>
      <c r="DD13" s="668">
        <v>268025</v>
      </c>
      <c r="DE13" s="660"/>
      <c r="DF13" s="660"/>
      <c r="DG13" s="660"/>
      <c r="DH13" s="660"/>
      <c r="DI13" s="660"/>
      <c r="DJ13" s="660"/>
      <c r="DK13" s="660"/>
      <c r="DL13" s="660"/>
      <c r="DM13" s="660"/>
      <c r="DN13" s="660"/>
      <c r="DO13" s="660"/>
      <c r="DP13" s="661"/>
      <c r="DQ13" s="668">
        <v>182434</v>
      </c>
      <c r="DR13" s="660"/>
      <c r="DS13" s="660"/>
      <c r="DT13" s="660"/>
      <c r="DU13" s="660"/>
      <c r="DV13" s="660"/>
      <c r="DW13" s="660"/>
      <c r="DX13" s="660"/>
      <c r="DY13" s="660"/>
      <c r="DZ13" s="660"/>
      <c r="EA13" s="660"/>
      <c r="EB13" s="660"/>
      <c r="EC13" s="669"/>
    </row>
    <row r="14" spans="2:143" ht="11.25" customHeight="1">
      <c r="B14" s="656" t="s">
        <v>259</v>
      </c>
      <c r="C14" s="657"/>
      <c r="D14" s="657"/>
      <c r="E14" s="657"/>
      <c r="F14" s="657"/>
      <c r="G14" s="657"/>
      <c r="H14" s="657"/>
      <c r="I14" s="657"/>
      <c r="J14" s="657"/>
      <c r="K14" s="657"/>
      <c r="L14" s="657"/>
      <c r="M14" s="657"/>
      <c r="N14" s="657"/>
      <c r="O14" s="657"/>
      <c r="P14" s="657"/>
      <c r="Q14" s="658"/>
      <c r="R14" s="659" t="s">
        <v>236</v>
      </c>
      <c r="S14" s="660"/>
      <c r="T14" s="660"/>
      <c r="U14" s="660"/>
      <c r="V14" s="660"/>
      <c r="W14" s="660"/>
      <c r="X14" s="660"/>
      <c r="Y14" s="661"/>
      <c r="Z14" s="662" t="s">
        <v>236</v>
      </c>
      <c r="AA14" s="662"/>
      <c r="AB14" s="662"/>
      <c r="AC14" s="662"/>
      <c r="AD14" s="663" t="s">
        <v>236</v>
      </c>
      <c r="AE14" s="663"/>
      <c r="AF14" s="663"/>
      <c r="AG14" s="663"/>
      <c r="AH14" s="663"/>
      <c r="AI14" s="663"/>
      <c r="AJ14" s="663"/>
      <c r="AK14" s="663"/>
      <c r="AL14" s="664" t="s">
        <v>129</v>
      </c>
      <c r="AM14" s="665"/>
      <c r="AN14" s="665"/>
      <c r="AO14" s="666"/>
      <c r="AP14" s="656" t="s">
        <v>260</v>
      </c>
      <c r="AQ14" s="657"/>
      <c r="AR14" s="657"/>
      <c r="AS14" s="657"/>
      <c r="AT14" s="657"/>
      <c r="AU14" s="657"/>
      <c r="AV14" s="657"/>
      <c r="AW14" s="657"/>
      <c r="AX14" s="657"/>
      <c r="AY14" s="657"/>
      <c r="AZ14" s="657"/>
      <c r="BA14" s="657"/>
      <c r="BB14" s="657"/>
      <c r="BC14" s="657"/>
      <c r="BD14" s="657"/>
      <c r="BE14" s="657"/>
      <c r="BF14" s="658"/>
      <c r="BG14" s="659">
        <v>32912</v>
      </c>
      <c r="BH14" s="660"/>
      <c r="BI14" s="660"/>
      <c r="BJ14" s="660"/>
      <c r="BK14" s="660"/>
      <c r="BL14" s="660"/>
      <c r="BM14" s="660"/>
      <c r="BN14" s="661"/>
      <c r="BO14" s="662">
        <v>6.2</v>
      </c>
      <c r="BP14" s="662"/>
      <c r="BQ14" s="662"/>
      <c r="BR14" s="662"/>
      <c r="BS14" s="663" t="s">
        <v>236</v>
      </c>
      <c r="BT14" s="663"/>
      <c r="BU14" s="663"/>
      <c r="BV14" s="663"/>
      <c r="BW14" s="663"/>
      <c r="BX14" s="663"/>
      <c r="BY14" s="663"/>
      <c r="BZ14" s="663"/>
      <c r="CA14" s="663"/>
      <c r="CB14" s="667"/>
      <c r="CD14" s="656" t="s">
        <v>261</v>
      </c>
      <c r="CE14" s="657"/>
      <c r="CF14" s="657"/>
      <c r="CG14" s="657"/>
      <c r="CH14" s="657"/>
      <c r="CI14" s="657"/>
      <c r="CJ14" s="657"/>
      <c r="CK14" s="657"/>
      <c r="CL14" s="657"/>
      <c r="CM14" s="657"/>
      <c r="CN14" s="657"/>
      <c r="CO14" s="657"/>
      <c r="CP14" s="657"/>
      <c r="CQ14" s="658"/>
      <c r="CR14" s="659">
        <v>182393</v>
      </c>
      <c r="CS14" s="660"/>
      <c r="CT14" s="660"/>
      <c r="CU14" s="660"/>
      <c r="CV14" s="660"/>
      <c r="CW14" s="660"/>
      <c r="CX14" s="660"/>
      <c r="CY14" s="661"/>
      <c r="CZ14" s="662">
        <v>2.5</v>
      </c>
      <c r="DA14" s="662"/>
      <c r="DB14" s="662"/>
      <c r="DC14" s="662"/>
      <c r="DD14" s="668">
        <v>41130</v>
      </c>
      <c r="DE14" s="660"/>
      <c r="DF14" s="660"/>
      <c r="DG14" s="660"/>
      <c r="DH14" s="660"/>
      <c r="DI14" s="660"/>
      <c r="DJ14" s="660"/>
      <c r="DK14" s="660"/>
      <c r="DL14" s="660"/>
      <c r="DM14" s="660"/>
      <c r="DN14" s="660"/>
      <c r="DO14" s="660"/>
      <c r="DP14" s="661"/>
      <c r="DQ14" s="668">
        <v>137124</v>
      </c>
      <c r="DR14" s="660"/>
      <c r="DS14" s="660"/>
      <c r="DT14" s="660"/>
      <c r="DU14" s="660"/>
      <c r="DV14" s="660"/>
      <c r="DW14" s="660"/>
      <c r="DX14" s="660"/>
      <c r="DY14" s="660"/>
      <c r="DZ14" s="660"/>
      <c r="EA14" s="660"/>
      <c r="EB14" s="660"/>
      <c r="EC14" s="669"/>
    </row>
    <row r="15" spans="2:143" ht="11.25" customHeight="1">
      <c r="B15" s="656" t="s">
        <v>262</v>
      </c>
      <c r="C15" s="657"/>
      <c r="D15" s="657"/>
      <c r="E15" s="657"/>
      <c r="F15" s="657"/>
      <c r="G15" s="657"/>
      <c r="H15" s="657"/>
      <c r="I15" s="657"/>
      <c r="J15" s="657"/>
      <c r="K15" s="657"/>
      <c r="L15" s="657"/>
      <c r="M15" s="657"/>
      <c r="N15" s="657"/>
      <c r="O15" s="657"/>
      <c r="P15" s="657"/>
      <c r="Q15" s="658"/>
      <c r="R15" s="659" t="s">
        <v>236</v>
      </c>
      <c r="S15" s="660"/>
      <c r="T15" s="660"/>
      <c r="U15" s="660"/>
      <c r="V15" s="660"/>
      <c r="W15" s="660"/>
      <c r="X15" s="660"/>
      <c r="Y15" s="661"/>
      <c r="Z15" s="662" t="s">
        <v>129</v>
      </c>
      <c r="AA15" s="662"/>
      <c r="AB15" s="662"/>
      <c r="AC15" s="662"/>
      <c r="AD15" s="663" t="s">
        <v>129</v>
      </c>
      <c r="AE15" s="663"/>
      <c r="AF15" s="663"/>
      <c r="AG15" s="663"/>
      <c r="AH15" s="663"/>
      <c r="AI15" s="663"/>
      <c r="AJ15" s="663"/>
      <c r="AK15" s="663"/>
      <c r="AL15" s="664" t="s">
        <v>236</v>
      </c>
      <c r="AM15" s="665"/>
      <c r="AN15" s="665"/>
      <c r="AO15" s="666"/>
      <c r="AP15" s="656" t="s">
        <v>263</v>
      </c>
      <c r="AQ15" s="657"/>
      <c r="AR15" s="657"/>
      <c r="AS15" s="657"/>
      <c r="AT15" s="657"/>
      <c r="AU15" s="657"/>
      <c r="AV15" s="657"/>
      <c r="AW15" s="657"/>
      <c r="AX15" s="657"/>
      <c r="AY15" s="657"/>
      <c r="AZ15" s="657"/>
      <c r="BA15" s="657"/>
      <c r="BB15" s="657"/>
      <c r="BC15" s="657"/>
      <c r="BD15" s="657"/>
      <c r="BE15" s="657"/>
      <c r="BF15" s="658"/>
      <c r="BG15" s="659">
        <v>49328</v>
      </c>
      <c r="BH15" s="660"/>
      <c r="BI15" s="660"/>
      <c r="BJ15" s="660"/>
      <c r="BK15" s="660"/>
      <c r="BL15" s="660"/>
      <c r="BM15" s="660"/>
      <c r="BN15" s="661"/>
      <c r="BO15" s="662">
        <v>9.3000000000000007</v>
      </c>
      <c r="BP15" s="662"/>
      <c r="BQ15" s="662"/>
      <c r="BR15" s="662"/>
      <c r="BS15" s="663" t="s">
        <v>129</v>
      </c>
      <c r="BT15" s="663"/>
      <c r="BU15" s="663"/>
      <c r="BV15" s="663"/>
      <c r="BW15" s="663"/>
      <c r="BX15" s="663"/>
      <c r="BY15" s="663"/>
      <c r="BZ15" s="663"/>
      <c r="CA15" s="663"/>
      <c r="CB15" s="667"/>
      <c r="CD15" s="656" t="s">
        <v>264</v>
      </c>
      <c r="CE15" s="657"/>
      <c r="CF15" s="657"/>
      <c r="CG15" s="657"/>
      <c r="CH15" s="657"/>
      <c r="CI15" s="657"/>
      <c r="CJ15" s="657"/>
      <c r="CK15" s="657"/>
      <c r="CL15" s="657"/>
      <c r="CM15" s="657"/>
      <c r="CN15" s="657"/>
      <c r="CO15" s="657"/>
      <c r="CP15" s="657"/>
      <c r="CQ15" s="658"/>
      <c r="CR15" s="659">
        <v>619959</v>
      </c>
      <c r="CS15" s="660"/>
      <c r="CT15" s="660"/>
      <c r="CU15" s="660"/>
      <c r="CV15" s="660"/>
      <c r="CW15" s="660"/>
      <c r="CX15" s="660"/>
      <c r="CY15" s="661"/>
      <c r="CZ15" s="662">
        <v>8.5</v>
      </c>
      <c r="DA15" s="662"/>
      <c r="DB15" s="662"/>
      <c r="DC15" s="662"/>
      <c r="DD15" s="668">
        <v>33352</v>
      </c>
      <c r="DE15" s="660"/>
      <c r="DF15" s="660"/>
      <c r="DG15" s="660"/>
      <c r="DH15" s="660"/>
      <c r="DI15" s="660"/>
      <c r="DJ15" s="660"/>
      <c r="DK15" s="660"/>
      <c r="DL15" s="660"/>
      <c r="DM15" s="660"/>
      <c r="DN15" s="660"/>
      <c r="DO15" s="660"/>
      <c r="DP15" s="661"/>
      <c r="DQ15" s="668">
        <v>533592</v>
      </c>
      <c r="DR15" s="660"/>
      <c r="DS15" s="660"/>
      <c r="DT15" s="660"/>
      <c r="DU15" s="660"/>
      <c r="DV15" s="660"/>
      <c r="DW15" s="660"/>
      <c r="DX15" s="660"/>
      <c r="DY15" s="660"/>
      <c r="DZ15" s="660"/>
      <c r="EA15" s="660"/>
      <c r="EB15" s="660"/>
      <c r="EC15" s="669"/>
    </row>
    <row r="16" spans="2:143" ht="11.25" customHeight="1">
      <c r="B16" s="656" t="s">
        <v>265</v>
      </c>
      <c r="C16" s="657"/>
      <c r="D16" s="657"/>
      <c r="E16" s="657"/>
      <c r="F16" s="657"/>
      <c r="G16" s="657"/>
      <c r="H16" s="657"/>
      <c r="I16" s="657"/>
      <c r="J16" s="657"/>
      <c r="K16" s="657"/>
      <c r="L16" s="657"/>
      <c r="M16" s="657"/>
      <c r="N16" s="657"/>
      <c r="O16" s="657"/>
      <c r="P16" s="657"/>
      <c r="Q16" s="658"/>
      <c r="R16" s="659">
        <v>2769</v>
      </c>
      <c r="S16" s="660"/>
      <c r="T16" s="660"/>
      <c r="U16" s="660"/>
      <c r="V16" s="660"/>
      <c r="W16" s="660"/>
      <c r="X16" s="660"/>
      <c r="Y16" s="661"/>
      <c r="Z16" s="662">
        <v>0</v>
      </c>
      <c r="AA16" s="662"/>
      <c r="AB16" s="662"/>
      <c r="AC16" s="662"/>
      <c r="AD16" s="663">
        <v>2769</v>
      </c>
      <c r="AE16" s="663"/>
      <c r="AF16" s="663"/>
      <c r="AG16" s="663"/>
      <c r="AH16" s="663"/>
      <c r="AI16" s="663"/>
      <c r="AJ16" s="663"/>
      <c r="AK16" s="663"/>
      <c r="AL16" s="664">
        <v>0.1</v>
      </c>
      <c r="AM16" s="665"/>
      <c r="AN16" s="665"/>
      <c r="AO16" s="666"/>
      <c r="AP16" s="656" t="s">
        <v>266</v>
      </c>
      <c r="AQ16" s="657"/>
      <c r="AR16" s="657"/>
      <c r="AS16" s="657"/>
      <c r="AT16" s="657"/>
      <c r="AU16" s="657"/>
      <c r="AV16" s="657"/>
      <c r="AW16" s="657"/>
      <c r="AX16" s="657"/>
      <c r="AY16" s="657"/>
      <c r="AZ16" s="657"/>
      <c r="BA16" s="657"/>
      <c r="BB16" s="657"/>
      <c r="BC16" s="657"/>
      <c r="BD16" s="657"/>
      <c r="BE16" s="657"/>
      <c r="BF16" s="658"/>
      <c r="BG16" s="659" t="s">
        <v>236</v>
      </c>
      <c r="BH16" s="660"/>
      <c r="BI16" s="660"/>
      <c r="BJ16" s="660"/>
      <c r="BK16" s="660"/>
      <c r="BL16" s="660"/>
      <c r="BM16" s="660"/>
      <c r="BN16" s="661"/>
      <c r="BO16" s="662" t="s">
        <v>129</v>
      </c>
      <c r="BP16" s="662"/>
      <c r="BQ16" s="662"/>
      <c r="BR16" s="662"/>
      <c r="BS16" s="663" t="s">
        <v>236</v>
      </c>
      <c r="BT16" s="663"/>
      <c r="BU16" s="663"/>
      <c r="BV16" s="663"/>
      <c r="BW16" s="663"/>
      <c r="BX16" s="663"/>
      <c r="BY16" s="663"/>
      <c r="BZ16" s="663"/>
      <c r="CA16" s="663"/>
      <c r="CB16" s="667"/>
      <c r="CD16" s="656" t="s">
        <v>267</v>
      </c>
      <c r="CE16" s="657"/>
      <c r="CF16" s="657"/>
      <c r="CG16" s="657"/>
      <c r="CH16" s="657"/>
      <c r="CI16" s="657"/>
      <c r="CJ16" s="657"/>
      <c r="CK16" s="657"/>
      <c r="CL16" s="657"/>
      <c r="CM16" s="657"/>
      <c r="CN16" s="657"/>
      <c r="CO16" s="657"/>
      <c r="CP16" s="657"/>
      <c r="CQ16" s="658"/>
      <c r="CR16" s="659" t="s">
        <v>236</v>
      </c>
      <c r="CS16" s="660"/>
      <c r="CT16" s="660"/>
      <c r="CU16" s="660"/>
      <c r="CV16" s="660"/>
      <c r="CW16" s="660"/>
      <c r="CX16" s="660"/>
      <c r="CY16" s="661"/>
      <c r="CZ16" s="662" t="s">
        <v>129</v>
      </c>
      <c r="DA16" s="662"/>
      <c r="DB16" s="662"/>
      <c r="DC16" s="662"/>
      <c r="DD16" s="668" t="s">
        <v>129</v>
      </c>
      <c r="DE16" s="660"/>
      <c r="DF16" s="660"/>
      <c r="DG16" s="660"/>
      <c r="DH16" s="660"/>
      <c r="DI16" s="660"/>
      <c r="DJ16" s="660"/>
      <c r="DK16" s="660"/>
      <c r="DL16" s="660"/>
      <c r="DM16" s="660"/>
      <c r="DN16" s="660"/>
      <c r="DO16" s="660"/>
      <c r="DP16" s="661"/>
      <c r="DQ16" s="668" t="s">
        <v>236</v>
      </c>
      <c r="DR16" s="660"/>
      <c r="DS16" s="660"/>
      <c r="DT16" s="660"/>
      <c r="DU16" s="660"/>
      <c r="DV16" s="660"/>
      <c r="DW16" s="660"/>
      <c r="DX16" s="660"/>
      <c r="DY16" s="660"/>
      <c r="DZ16" s="660"/>
      <c r="EA16" s="660"/>
      <c r="EB16" s="660"/>
      <c r="EC16" s="669"/>
    </row>
    <row r="17" spans="2:133" ht="11.25" customHeight="1">
      <c r="B17" s="656" t="s">
        <v>268</v>
      </c>
      <c r="C17" s="657"/>
      <c r="D17" s="657"/>
      <c r="E17" s="657"/>
      <c r="F17" s="657"/>
      <c r="G17" s="657"/>
      <c r="H17" s="657"/>
      <c r="I17" s="657"/>
      <c r="J17" s="657"/>
      <c r="K17" s="657"/>
      <c r="L17" s="657"/>
      <c r="M17" s="657"/>
      <c r="N17" s="657"/>
      <c r="O17" s="657"/>
      <c r="P17" s="657"/>
      <c r="Q17" s="658"/>
      <c r="R17" s="659">
        <v>7079</v>
      </c>
      <c r="S17" s="660"/>
      <c r="T17" s="660"/>
      <c r="U17" s="660"/>
      <c r="V17" s="660"/>
      <c r="W17" s="660"/>
      <c r="X17" s="660"/>
      <c r="Y17" s="661"/>
      <c r="Z17" s="662">
        <v>0.1</v>
      </c>
      <c r="AA17" s="662"/>
      <c r="AB17" s="662"/>
      <c r="AC17" s="662"/>
      <c r="AD17" s="663">
        <v>7079</v>
      </c>
      <c r="AE17" s="663"/>
      <c r="AF17" s="663"/>
      <c r="AG17" s="663"/>
      <c r="AH17" s="663"/>
      <c r="AI17" s="663"/>
      <c r="AJ17" s="663"/>
      <c r="AK17" s="663"/>
      <c r="AL17" s="664">
        <v>0.2</v>
      </c>
      <c r="AM17" s="665"/>
      <c r="AN17" s="665"/>
      <c r="AO17" s="666"/>
      <c r="AP17" s="656" t="s">
        <v>269</v>
      </c>
      <c r="AQ17" s="657"/>
      <c r="AR17" s="657"/>
      <c r="AS17" s="657"/>
      <c r="AT17" s="657"/>
      <c r="AU17" s="657"/>
      <c r="AV17" s="657"/>
      <c r="AW17" s="657"/>
      <c r="AX17" s="657"/>
      <c r="AY17" s="657"/>
      <c r="AZ17" s="657"/>
      <c r="BA17" s="657"/>
      <c r="BB17" s="657"/>
      <c r="BC17" s="657"/>
      <c r="BD17" s="657"/>
      <c r="BE17" s="657"/>
      <c r="BF17" s="658"/>
      <c r="BG17" s="659" t="s">
        <v>129</v>
      </c>
      <c r="BH17" s="660"/>
      <c r="BI17" s="660"/>
      <c r="BJ17" s="660"/>
      <c r="BK17" s="660"/>
      <c r="BL17" s="660"/>
      <c r="BM17" s="660"/>
      <c r="BN17" s="661"/>
      <c r="BO17" s="662" t="s">
        <v>129</v>
      </c>
      <c r="BP17" s="662"/>
      <c r="BQ17" s="662"/>
      <c r="BR17" s="662"/>
      <c r="BS17" s="663" t="s">
        <v>129</v>
      </c>
      <c r="BT17" s="663"/>
      <c r="BU17" s="663"/>
      <c r="BV17" s="663"/>
      <c r="BW17" s="663"/>
      <c r="BX17" s="663"/>
      <c r="BY17" s="663"/>
      <c r="BZ17" s="663"/>
      <c r="CA17" s="663"/>
      <c r="CB17" s="667"/>
      <c r="CD17" s="656" t="s">
        <v>270</v>
      </c>
      <c r="CE17" s="657"/>
      <c r="CF17" s="657"/>
      <c r="CG17" s="657"/>
      <c r="CH17" s="657"/>
      <c r="CI17" s="657"/>
      <c r="CJ17" s="657"/>
      <c r="CK17" s="657"/>
      <c r="CL17" s="657"/>
      <c r="CM17" s="657"/>
      <c r="CN17" s="657"/>
      <c r="CO17" s="657"/>
      <c r="CP17" s="657"/>
      <c r="CQ17" s="658"/>
      <c r="CR17" s="659">
        <v>1013406</v>
      </c>
      <c r="CS17" s="660"/>
      <c r="CT17" s="660"/>
      <c r="CU17" s="660"/>
      <c r="CV17" s="660"/>
      <c r="CW17" s="660"/>
      <c r="CX17" s="660"/>
      <c r="CY17" s="661"/>
      <c r="CZ17" s="662">
        <v>13.9</v>
      </c>
      <c r="DA17" s="662"/>
      <c r="DB17" s="662"/>
      <c r="DC17" s="662"/>
      <c r="DD17" s="668" t="s">
        <v>236</v>
      </c>
      <c r="DE17" s="660"/>
      <c r="DF17" s="660"/>
      <c r="DG17" s="660"/>
      <c r="DH17" s="660"/>
      <c r="DI17" s="660"/>
      <c r="DJ17" s="660"/>
      <c r="DK17" s="660"/>
      <c r="DL17" s="660"/>
      <c r="DM17" s="660"/>
      <c r="DN17" s="660"/>
      <c r="DO17" s="660"/>
      <c r="DP17" s="661"/>
      <c r="DQ17" s="668">
        <v>993375</v>
      </c>
      <c r="DR17" s="660"/>
      <c r="DS17" s="660"/>
      <c r="DT17" s="660"/>
      <c r="DU17" s="660"/>
      <c r="DV17" s="660"/>
      <c r="DW17" s="660"/>
      <c r="DX17" s="660"/>
      <c r="DY17" s="660"/>
      <c r="DZ17" s="660"/>
      <c r="EA17" s="660"/>
      <c r="EB17" s="660"/>
      <c r="EC17" s="669"/>
    </row>
    <row r="18" spans="2:133" ht="11.25" customHeight="1">
      <c r="B18" s="656" t="s">
        <v>271</v>
      </c>
      <c r="C18" s="657"/>
      <c r="D18" s="657"/>
      <c r="E18" s="657"/>
      <c r="F18" s="657"/>
      <c r="G18" s="657"/>
      <c r="H18" s="657"/>
      <c r="I18" s="657"/>
      <c r="J18" s="657"/>
      <c r="K18" s="657"/>
      <c r="L18" s="657"/>
      <c r="M18" s="657"/>
      <c r="N18" s="657"/>
      <c r="O18" s="657"/>
      <c r="P18" s="657"/>
      <c r="Q18" s="658"/>
      <c r="R18" s="659">
        <v>1359</v>
      </c>
      <c r="S18" s="660"/>
      <c r="T18" s="660"/>
      <c r="U18" s="660"/>
      <c r="V18" s="660"/>
      <c r="W18" s="660"/>
      <c r="X18" s="660"/>
      <c r="Y18" s="661"/>
      <c r="Z18" s="662">
        <v>0</v>
      </c>
      <c r="AA18" s="662"/>
      <c r="AB18" s="662"/>
      <c r="AC18" s="662"/>
      <c r="AD18" s="663">
        <v>1359</v>
      </c>
      <c r="AE18" s="663"/>
      <c r="AF18" s="663"/>
      <c r="AG18" s="663"/>
      <c r="AH18" s="663"/>
      <c r="AI18" s="663"/>
      <c r="AJ18" s="663"/>
      <c r="AK18" s="663"/>
      <c r="AL18" s="664">
        <v>0</v>
      </c>
      <c r="AM18" s="665"/>
      <c r="AN18" s="665"/>
      <c r="AO18" s="666"/>
      <c r="AP18" s="656" t="s">
        <v>272</v>
      </c>
      <c r="AQ18" s="657"/>
      <c r="AR18" s="657"/>
      <c r="AS18" s="657"/>
      <c r="AT18" s="657"/>
      <c r="AU18" s="657"/>
      <c r="AV18" s="657"/>
      <c r="AW18" s="657"/>
      <c r="AX18" s="657"/>
      <c r="AY18" s="657"/>
      <c r="AZ18" s="657"/>
      <c r="BA18" s="657"/>
      <c r="BB18" s="657"/>
      <c r="BC18" s="657"/>
      <c r="BD18" s="657"/>
      <c r="BE18" s="657"/>
      <c r="BF18" s="658"/>
      <c r="BG18" s="659" t="s">
        <v>129</v>
      </c>
      <c r="BH18" s="660"/>
      <c r="BI18" s="660"/>
      <c r="BJ18" s="660"/>
      <c r="BK18" s="660"/>
      <c r="BL18" s="660"/>
      <c r="BM18" s="660"/>
      <c r="BN18" s="661"/>
      <c r="BO18" s="662" t="s">
        <v>236</v>
      </c>
      <c r="BP18" s="662"/>
      <c r="BQ18" s="662"/>
      <c r="BR18" s="662"/>
      <c r="BS18" s="663" t="s">
        <v>236</v>
      </c>
      <c r="BT18" s="663"/>
      <c r="BU18" s="663"/>
      <c r="BV18" s="663"/>
      <c r="BW18" s="663"/>
      <c r="BX18" s="663"/>
      <c r="BY18" s="663"/>
      <c r="BZ18" s="663"/>
      <c r="CA18" s="663"/>
      <c r="CB18" s="667"/>
      <c r="CD18" s="656" t="s">
        <v>273</v>
      </c>
      <c r="CE18" s="657"/>
      <c r="CF18" s="657"/>
      <c r="CG18" s="657"/>
      <c r="CH18" s="657"/>
      <c r="CI18" s="657"/>
      <c r="CJ18" s="657"/>
      <c r="CK18" s="657"/>
      <c r="CL18" s="657"/>
      <c r="CM18" s="657"/>
      <c r="CN18" s="657"/>
      <c r="CO18" s="657"/>
      <c r="CP18" s="657"/>
      <c r="CQ18" s="658"/>
      <c r="CR18" s="659">
        <v>42580</v>
      </c>
      <c r="CS18" s="660"/>
      <c r="CT18" s="660"/>
      <c r="CU18" s="660"/>
      <c r="CV18" s="660"/>
      <c r="CW18" s="660"/>
      <c r="CX18" s="660"/>
      <c r="CY18" s="661"/>
      <c r="CZ18" s="662">
        <v>0.6</v>
      </c>
      <c r="DA18" s="662"/>
      <c r="DB18" s="662"/>
      <c r="DC18" s="662"/>
      <c r="DD18" s="668" t="s">
        <v>236</v>
      </c>
      <c r="DE18" s="660"/>
      <c r="DF18" s="660"/>
      <c r="DG18" s="660"/>
      <c r="DH18" s="660"/>
      <c r="DI18" s="660"/>
      <c r="DJ18" s="660"/>
      <c r="DK18" s="660"/>
      <c r="DL18" s="660"/>
      <c r="DM18" s="660"/>
      <c r="DN18" s="660"/>
      <c r="DO18" s="660"/>
      <c r="DP18" s="661"/>
      <c r="DQ18" s="668" t="s">
        <v>236</v>
      </c>
      <c r="DR18" s="660"/>
      <c r="DS18" s="660"/>
      <c r="DT18" s="660"/>
      <c r="DU18" s="660"/>
      <c r="DV18" s="660"/>
      <c r="DW18" s="660"/>
      <c r="DX18" s="660"/>
      <c r="DY18" s="660"/>
      <c r="DZ18" s="660"/>
      <c r="EA18" s="660"/>
      <c r="EB18" s="660"/>
      <c r="EC18" s="669"/>
    </row>
    <row r="19" spans="2:133" ht="11.25" customHeight="1">
      <c r="B19" s="656" t="s">
        <v>274</v>
      </c>
      <c r="C19" s="657"/>
      <c r="D19" s="657"/>
      <c r="E19" s="657"/>
      <c r="F19" s="657"/>
      <c r="G19" s="657"/>
      <c r="H19" s="657"/>
      <c r="I19" s="657"/>
      <c r="J19" s="657"/>
      <c r="K19" s="657"/>
      <c r="L19" s="657"/>
      <c r="M19" s="657"/>
      <c r="N19" s="657"/>
      <c r="O19" s="657"/>
      <c r="P19" s="657"/>
      <c r="Q19" s="658"/>
      <c r="R19" s="659">
        <v>1359</v>
      </c>
      <c r="S19" s="660"/>
      <c r="T19" s="660"/>
      <c r="U19" s="660"/>
      <c r="V19" s="660"/>
      <c r="W19" s="660"/>
      <c r="X19" s="660"/>
      <c r="Y19" s="661"/>
      <c r="Z19" s="662">
        <v>0</v>
      </c>
      <c r="AA19" s="662"/>
      <c r="AB19" s="662"/>
      <c r="AC19" s="662"/>
      <c r="AD19" s="663">
        <v>1359</v>
      </c>
      <c r="AE19" s="663"/>
      <c r="AF19" s="663"/>
      <c r="AG19" s="663"/>
      <c r="AH19" s="663"/>
      <c r="AI19" s="663"/>
      <c r="AJ19" s="663"/>
      <c r="AK19" s="663"/>
      <c r="AL19" s="664">
        <v>0</v>
      </c>
      <c r="AM19" s="665"/>
      <c r="AN19" s="665"/>
      <c r="AO19" s="666"/>
      <c r="AP19" s="656" t="s">
        <v>275</v>
      </c>
      <c r="AQ19" s="657"/>
      <c r="AR19" s="657"/>
      <c r="AS19" s="657"/>
      <c r="AT19" s="657"/>
      <c r="AU19" s="657"/>
      <c r="AV19" s="657"/>
      <c r="AW19" s="657"/>
      <c r="AX19" s="657"/>
      <c r="AY19" s="657"/>
      <c r="AZ19" s="657"/>
      <c r="BA19" s="657"/>
      <c r="BB19" s="657"/>
      <c r="BC19" s="657"/>
      <c r="BD19" s="657"/>
      <c r="BE19" s="657"/>
      <c r="BF19" s="658"/>
      <c r="BG19" s="659" t="s">
        <v>236</v>
      </c>
      <c r="BH19" s="660"/>
      <c r="BI19" s="660"/>
      <c r="BJ19" s="660"/>
      <c r="BK19" s="660"/>
      <c r="BL19" s="660"/>
      <c r="BM19" s="660"/>
      <c r="BN19" s="661"/>
      <c r="BO19" s="662" t="s">
        <v>129</v>
      </c>
      <c r="BP19" s="662"/>
      <c r="BQ19" s="662"/>
      <c r="BR19" s="662"/>
      <c r="BS19" s="663" t="s">
        <v>236</v>
      </c>
      <c r="BT19" s="663"/>
      <c r="BU19" s="663"/>
      <c r="BV19" s="663"/>
      <c r="BW19" s="663"/>
      <c r="BX19" s="663"/>
      <c r="BY19" s="663"/>
      <c r="BZ19" s="663"/>
      <c r="CA19" s="663"/>
      <c r="CB19" s="667"/>
      <c r="CD19" s="656" t="s">
        <v>276</v>
      </c>
      <c r="CE19" s="657"/>
      <c r="CF19" s="657"/>
      <c r="CG19" s="657"/>
      <c r="CH19" s="657"/>
      <c r="CI19" s="657"/>
      <c r="CJ19" s="657"/>
      <c r="CK19" s="657"/>
      <c r="CL19" s="657"/>
      <c r="CM19" s="657"/>
      <c r="CN19" s="657"/>
      <c r="CO19" s="657"/>
      <c r="CP19" s="657"/>
      <c r="CQ19" s="658"/>
      <c r="CR19" s="659" t="s">
        <v>129</v>
      </c>
      <c r="CS19" s="660"/>
      <c r="CT19" s="660"/>
      <c r="CU19" s="660"/>
      <c r="CV19" s="660"/>
      <c r="CW19" s="660"/>
      <c r="CX19" s="660"/>
      <c r="CY19" s="661"/>
      <c r="CZ19" s="662" t="s">
        <v>236</v>
      </c>
      <c r="DA19" s="662"/>
      <c r="DB19" s="662"/>
      <c r="DC19" s="662"/>
      <c r="DD19" s="668" t="s">
        <v>129</v>
      </c>
      <c r="DE19" s="660"/>
      <c r="DF19" s="660"/>
      <c r="DG19" s="660"/>
      <c r="DH19" s="660"/>
      <c r="DI19" s="660"/>
      <c r="DJ19" s="660"/>
      <c r="DK19" s="660"/>
      <c r="DL19" s="660"/>
      <c r="DM19" s="660"/>
      <c r="DN19" s="660"/>
      <c r="DO19" s="660"/>
      <c r="DP19" s="661"/>
      <c r="DQ19" s="668" t="s">
        <v>129</v>
      </c>
      <c r="DR19" s="660"/>
      <c r="DS19" s="660"/>
      <c r="DT19" s="660"/>
      <c r="DU19" s="660"/>
      <c r="DV19" s="660"/>
      <c r="DW19" s="660"/>
      <c r="DX19" s="660"/>
      <c r="DY19" s="660"/>
      <c r="DZ19" s="660"/>
      <c r="EA19" s="660"/>
      <c r="EB19" s="660"/>
      <c r="EC19" s="669"/>
    </row>
    <row r="20" spans="2:133" ht="11.25" customHeight="1">
      <c r="B20" s="672" t="s">
        <v>277</v>
      </c>
      <c r="C20" s="673"/>
      <c r="D20" s="673"/>
      <c r="E20" s="673"/>
      <c r="F20" s="673"/>
      <c r="G20" s="673"/>
      <c r="H20" s="673"/>
      <c r="I20" s="673"/>
      <c r="J20" s="673"/>
      <c r="K20" s="673"/>
      <c r="L20" s="673"/>
      <c r="M20" s="673"/>
      <c r="N20" s="673"/>
      <c r="O20" s="673"/>
      <c r="P20" s="673"/>
      <c r="Q20" s="674"/>
      <c r="R20" s="659" t="s">
        <v>129</v>
      </c>
      <c r="S20" s="660"/>
      <c r="T20" s="660"/>
      <c r="U20" s="660"/>
      <c r="V20" s="660"/>
      <c r="W20" s="660"/>
      <c r="X20" s="660"/>
      <c r="Y20" s="661"/>
      <c r="Z20" s="662" t="s">
        <v>129</v>
      </c>
      <c r="AA20" s="662"/>
      <c r="AB20" s="662"/>
      <c r="AC20" s="662"/>
      <c r="AD20" s="663" t="s">
        <v>129</v>
      </c>
      <c r="AE20" s="663"/>
      <c r="AF20" s="663"/>
      <c r="AG20" s="663"/>
      <c r="AH20" s="663"/>
      <c r="AI20" s="663"/>
      <c r="AJ20" s="663"/>
      <c r="AK20" s="663"/>
      <c r="AL20" s="664" t="s">
        <v>129</v>
      </c>
      <c r="AM20" s="665"/>
      <c r="AN20" s="665"/>
      <c r="AO20" s="666"/>
      <c r="AP20" s="656" t="s">
        <v>278</v>
      </c>
      <c r="AQ20" s="657"/>
      <c r="AR20" s="657"/>
      <c r="AS20" s="657"/>
      <c r="AT20" s="657"/>
      <c r="AU20" s="657"/>
      <c r="AV20" s="657"/>
      <c r="AW20" s="657"/>
      <c r="AX20" s="657"/>
      <c r="AY20" s="657"/>
      <c r="AZ20" s="657"/>
      <c r="BA20" s="657"/>
      <c r="BB20" s="657"/>
      <c r="BC20" s="657"/>
      <c r="BD20" s="657"/>
      <c r="BE20" s="657"/>
      <c r="BF20" s="658"/>
      <c r="BG20" s="659" t="s">
        <v>129</v>
      </c>
      <c r="BH20" s="660"/>
      <c r="BI20" s="660"/>
      <c r="BJ20" s="660"/>
      <c r="BK20" s="660"/>
      <c r="BL20" s="660"/>
      <c r="BM20" s="660"/>
      <c r="BN20" s="661"/>
      <c r="BO20" s="662" t="s">
        <v>129</v>
      </c>
      <c r="BP20" s="662"/>
      <c r="BQ20" s="662"/>
      <c r="BR20" s="662"/>
      <c r="BS20" s="663" t="s">
        <v>129</v>
      </c>
      <c r="BT20" s="663"/>
      <c r="BU20" s="663"/>
      <c r="BV20" s="663"/>
      <c r="BW20" s="663"/>
      <c r="BX20" s="663"/>
      <c r="BY20" s="663"/>
      <c r="BZ20" s="663"/>
      <c r="CA20" s="663"/>
      <c r="CB20" s="667"/>
      <c r="CD20" s="656" t="s">
        <v>279</v>
      </c>
      <c r="CE20" s="657"/>
      <c r="CF20" s="657"/>
      <c r="CG20" s="657"/>
      <c r="CH20" s="657"/>
      <c r="CI20" s="657"/>
      <c r="CJ20" s="657"/>
      <c r="CK20" s="657"/>
      <c r="CL20" s="657"/>
      <c r="CM20" s="657"/>
      <c r="CN20" s="657"/>
      <c r="CO20" s="657"/>
      <c r="CP20" s="657"/>
      <c r="CQ20" s="658"/>
      <c r="CR20" s="659">
        <v>7274439</v>
      </c>
      <c r="CS20" s="660"/>
      <c r="CT20" s="660"/>
      <c r="CU20" s="660"/>
      <c r="CV20" s="660"/>
      <c r="CW20" s="660"/>
      <c r="CX20" s="660"/>
      <c r="CY20" s="661"/>
      <c r="CZ20" s="662">
        <v>100</v>
      </c>
      <c r="DA20" s="662"/>
      <c r="DB20" s="662"/>
      <c r="DC20" s="662"/>
      <c r="DD20" s="668">
        <v>1377058</v>
      </c>
      <c r="DE20" s="660"/>
      <c r="DF20" s="660"/>
      <c r="DG20" s="660"/>
      <c r="DH20" s="660"/>
      <c r="DI20" s="660"/>
      <c r="DJ20" s="660"/>
      <c r="DK20" s="660"/>
      <c r="DL20" s="660"/>
      <c r="DM20" s="660"/>
      <c r="DN20" s="660"/>
      <c r="DO20" s="660"/>
      <c r="DP20" s="661"/>
      <c r="DQ20" s="668">
        <v>4643132</v>
      </c>
      <c r="DR20" s="660"/>
      <c r="DS20" s="660"/>
      <c r="DT20" s="660"/>
      <c r="DU20" s="660"/>
      <c r="DV20" s="660"/>
      <c r="DW20" s="660"/>
      <c r="DX20" s="660"/>
      <c r="DY20" s="660"/>
      <c r="DZ20" s="660"/>
      <c r="EA20" s="660"/>
      <c r="EB20" s="660"/>
      <c r="EC20" s="669"/>
    </row>
    <row r="21" spans="2:133" ht="11.25" customHeight="1">
      <c r="B21" s="656" t="s">
        <v>280</v>
      </c>
      <c r="C21" s="657"/>
      <c r="D21" s="657"/>
      <c r="E21" s="657"/>
      <c r="F21" s="657"/>
      <c r="G21" s="657"/>
      <c r="H21" s="657"/>
      <c r="I21" s="657"/>
      <c r="J21" s="657"/>
      <c r="K21" s="657"/>
      <c r="L21" s="657"/>
      <c r="M21" s="657"/>
      <c r="N21" s="657"/>
      <c r="O21" s="657"/>
      <c r="P21" s="657"/>
      <c r="Q21" s="658"/>
      <c r="R21" s="659">
        <v>3476824</v>
      </c>
      <c r="S21" s="660"/>
      <c r="T21" s="660"/>
      <c r="U21" s="660"/>
      <c r="V21" s="660"/>
      <c r="W21" s="660"/>
      <c r="X21" s="660"/>
      <c r="Y21" s="661"/>
      <c r="Z21" s="662">
        <v>45.4</v>
      </c>
      <c r="AA21" s="662"/>
      <c r="AB21" s="662"/>
      <c r="AC21" s="662"/>
      <c r="AD21" s="663">
        <v>3279305</v>
      </c>
      <c r="AE21" s="663"/>
      <c r="AF21" s="663"/>
      <c r="AG21" s="663"/>
      <c r="AH21" s="663"/>
      <c r="AI21" s="663"/>
      <c r="AJ21" s="663"/>
      <c r="AK21" s="663"/>
      <c r="AL21" s="664">
        <v>81</v>
      </c>
      <c r="AM21" s="665"/>
      <c r="AN21" s="665"/>
      <c r="AO21" s="666"/>
      <c r="AP21" s="656" t="s">
        <v>281</v>
      </c>
      <c r="AQ21" s="675"/>
      <c r="AR21" s="675"/>
      <c r="AS21" s="675"/>
      <c r="AT21" s="675"/>
      <c r="AU21" s="675"/>
      <c r="AV21" s="675"/>
      <c r="AW21" s="675"/>
      <c r="AX21" s="675"/>
      <c r="AY21" s="675"/>
      <c r="AZ21" s="675"/>
      <c r="BA21" s="675"/>
      <c r="BB21" s="675"/>
      <c r="BC21" s="675"/>
      <c r="BD21" s="675"/>
      <c r="BE21" s="675"/>
      <c r="BF21" s="676"/>
      <c r="BG21" s="659" t="s">
        <v>236</v>
      </c>
      <c r="BH21" s="660"/>
      <c r="BI21" s="660"/>
      <c r="BJ21" s="660"/>
      <c r="BK21" s="660"/>
      <c r="BL21" s="660"/>
      <c r="BM21" s="660"/>
      <c r="BN21" s="661"/>
      <c r="BO21" s="662" t="s">
        <v>129</v>
      </c>
      <c r="BP21" s="662"/>
      <c r="BQ21" s="662"/>
      <c r="BR21" s="662"/>
      <c r="BS21" s="663" t="s">
        <v>129</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282</v>
      </c>
      <c r="C22" s="657"/>
      <c r="D22" s="657"/>
      <c r="E22" s="657"/>
      <c r="F22" s="657"/>
      <c r="G22" s="657"/>
      <c r="H22" s="657"/>
      <c r="I22" s="657"/>
      <c r="J22" s="657"/>
      <c r="K22" s="657"/>
      <c r="L22" s="657"/>
      <c r="M22" s="657"/>
      <c r="N22" s="657"/>
      <c r="O22" s="657"/>
      <c r="P22" s="657"/>
      <c r="Q22" s="658"/>
      <c r="R22" s="659">
        <v>3279305</v>
      </c>
      <c r="S22" s="660"/>
      <c r="T22" s="660"/>
      <c r="U22" s="660"/>
      <c r="V22" s="660"/>
      <c r="W22" s="660"/>
      <c r="X22" s="660"/>
      <c r="Y22" s="661"/>
      <c r="Z22" s="662">
        <v>42.8</v>
      </c>
      <c r="AA22" s="662"/>
      <c r="AB22" s="662"/>
      <c r="AC22" s="662"/>
      <c r="AD22" s="663">
        <v>3279305</v>
      </c>
      <c r="AE22" s="663"/>
      <c r="AF22" s="663"/>
      <c r="AG22" s="663"/>
      <c r="AH22" s="663"/>
      <c r="AI22" s="663"/>
      <c r="AJ22" s="663"/>
      <c r="AK22" s="663"/>
      <c r="AL22" s="664">
        <v>81</v>
      </c>
      <c r="AM22" s="665"/>
      <c r="AN22" s="665"/>
      <c r="AO22" s="666"/>
      <c r="AP22" s="656" t="s">
        <v>283</v>
      </c>
      <c r="AQ22" s="675"/>
      <c r="AR22" s="675"/>
      <c r="AS22" s="675"/>
      <c r="AT22" s="675"/>
      <c r="AU22" s="675"/>
      <c r="AV22" s="675"/>
      <c r="AW22" s="675"/>
      <c r="AX22" s="675"/>
      <c r="AY22" s="675"/>
      <c r="AZ22" s="675"/>
      <c r="BA22" s="675"/>
      <c r="BB22" s="675"/>
      <c r="BC22" s="675"/>
      <c r="BD22" s="675"/>
      <c r="BE22" s="675"/>
      <c r="BF22" s="676"/>
      <c r="BG22" s="659" t="s">
        <v>129</v>
      </c>
      <c r="BH22" s="660"/>
      <c r="BI22" s="660"/>
      <c r="BJ22" s="660"/>
      <c r="BK22" s="660"/>
      <c r="BL22" s="660"/>
      <c r="BM22" s="660"/>
      <c r="BN22" s="661"/>
      <c r="BO22" s="662" t="s">
        <v>129</v>
      </c>
      <c r="BP22" s="662"/>
      <c r="BQ22" s="662"/>
      <c r="BR22" s="662"/>
      <c r="BS22" s="663" t="s">
        <v>129</v>
      </c>
      <c r="BT22" s="663"/>
      <c r="BU22" s="663"/>
      <c r="BV22" s="663"/>
      <c r="BW22" s="663"/>
      <c r="BX22" s="663"/>
      <c r="BY22" s="663"/>
      <c r="BZ22" s="663"/>
      <c r="CA22" s="663"/>
      <c r="CB22" s="667"/>
      <c r="CD22" s="641" t="s">
        <v>284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285</v>
      </c>
      <c r="C23" s="657"/>
      <c r="D23" s="657"/>
      <c r="E23" s="657"/>
      <c r="F23" s="657"/>
      <c r="G23" s="657"/>
      <c r="H23" s="657"/>
      <c r="I23" s="657"/>
      <c r="J23" s="657"/>
      <c r="K23" s="657"/>
      <c r="L23" s="657"/>
      <c r="M23" s="657"/>
      <c r="N23" s="657"/>
      <c r="O23" s="657"/>
      <c r="P23" s="657"/>
      <c r="Q23" s="658"/>
      <c r="R23" s="659">
        <v>197519</v>
      </c>
      <c r="S23" s="660"/>
      <c r="T23" s="660"/>
      <c r="U23" s="660"/>
      <c r="V23" s="660"/>
      <c r="W23" s="660"/>
      <c r="X23" s="660"/>
      <c r="Y23" s="661"/>
      <c r="Z23" s="662">
        <v>2.6</v>
      </c>
      <c r="AA23" s="662"/>
      <c r="AB23" s="662"/>
      <c r="AC23" s="662"/>
      <c r="AD23" s="663" t="s">
        <v>236</v>
      </c>
      <c r="AE23" s="663"/>
      <c r="AF23" s="663"/>
      <c r="AG23" s="663"/>
      <c r="AH23" s="663"/>
      <c r="AI23" s="663"/>
      <c r="AJ23" s="663"/>
      <c r="AK23" s="663"/>
      <c r="AL23" s="664" t="s">
        <v>236</v>
      </c>
      <c r="AM23" s="665"/>
      <c r="AN23" s="665"/>
      <c r="AO23" s="666"/>
      <c r="AP23" s="656" t="s">
        <v>286</v>
      </c>
      <c r="AQ23" s="675"/>
      <c r="AR23" s="675"/>
      <c r="AS23" s="675"/>
      <c r="AT23" s="675"/>
      <c r="AU23" s="675"/>
      <c r="AV23" s="675"/>
      <c r="AW23" s="675"/>
      <c r="AX23" s="675"/>
      <c r="AY23" s="675"/>
      <c r="AZ23" s="675"/>
      <c r="BA23" s="675"/>
      <c r="BB23" s="675"/>
      <c r="BC23" s="675"/>
      <c r="BD23" s="675"/>
      <c r="BE23" s="675"/>
      <c r="BF23" s="676"/>
      <c r="BG23" s="659" t="s">
        <v>129</v>
      </c>
      <c r="BH23" s="660"/>
      <c r="BI23" s="660"/>
      <c r="BJ23" s="660"/>
      <c r="BK23" s="660"/>
      <c r="BL23" s="660"/>
      <c r="BM23" s="660"/>
      <c r="BN23" s="661"/>
      <c r="BO23" s="662" t="s">
        <v>129</v>
      </c>
      <c r="BP23" s="662"/>
      <c r="BQ23" s="662"/>
      <c r="BR23" s="662"/>
      <c r="BS23" s="663" t="s">
        <v>236</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287</v>
      </c>
      <c r="CS23" s="642"/>
      <c r="CT23" s="642"/>
      <c r="CU23" s="642"/>
      <c r="CV23" s="642"/>
      <c r="CW23" s="642"/>
      <c r="CX23" s="642"/>
      <c r="CY23" s="643"/>
      <c r="CZ23" s="641" t="s">
        <v>288</v>
      </c>
      <c r="DA23" s="642"/>
      <c r="DB23" s="642"/>
      <c r="DC23" s="643"/>
      <c r="DD23" s="641" t="s">
        <v>289</v>
      </c>
      <c r="DE23" s="642"/>
      <c r="DF23" s="642"/>
      <c r="DG23" s="642"/>
      <c r="DH23" s="642"/>
      <c r="DI23" s="642"/>
      <c r="DJ23" s="642"/>
      <c r="DK23" s="643"/>
      <c r="DL23" s="686" t="s">
        <v>290</v>
      </c>
      <c r="DM23" s="687"/>
      <c r="DN23" s="687"/>
      <c r="DO23" s="687"/>
      <c r="DP23" s="687"/>
      <c r="DQ23" s="687"/>
      <c r="DR23" s="687"/>
      <c r="DS23" s="687"/>
      <c r="DT23" s="687"/>
      <c r="DU23" s="687"/>
      <c r="DV23" s="688"/>
      <c r="DW23" s="641" t="s">
        <v>291</v>
      </c>
      <c r="DX23" s="642"/>
      <c r="DY23" s="642"/>
      <c r="DZ23" s="642"/>
      <c r="EA23" s="642"/>
      <c r="EB23" s="642"/>
      <c r="EC23" s="643"/>
    </row>
    <row r="24" spans="2:133" ht="11.25" customHeight="1">
      <c r="B24" s="656" t="s">
        <v>292</v>
      </c>
      <c r="C24" s="657"/>
      <c r="D24" s="657"/>
      <c r="E24" s="657"/>
      <c r="F24" s="657"/>
      <c r="G24" s="657"/>
      <c r="H24" s="657"/>
      <c r="I24" s="657"/>
      <c r="J24" s="657"/>
      <c r="K24" s="657"/>
      <c r="L24" s="657"/>
      <c r="M24" s="657"/>
      <c r="N24" s="657"/>
      <c r="O24" s="657"/>
      <c r="P24" s="657"/>
      <c r="Q24" s="658"/>
      <c r="R24" s="659" t="s">
        <v>236</v>
      </c>
      <c r="S24" s="660"/>
      <c r="T24" s="660"/>
      <c r="U24" s="660"/>
      <c r="V24" s="660"/>
      <c r="W24" s="660"/>
      <c r="X24" s="660"/>
      <c r="Y24" s="661"/>
      <c r="Z24" s="662" t="s">
        <v>129</v>
      </c>
      <c r="AA24" s="662"/>
      <c r="AB24" s="662"/>
      <c r="AC24" s="662"/>
      <c r="AD24" s="663" t="s">
        <v>129</v>
      </c>
      <c r="AE24" s="663"/>
      <c r="AF24" s="663"/>
      <c r="AG24" s="663"/>
      <c r="AH24" s="663"/>
      <c r="AI24" s="663"/>
      <c r="AJ24" s="663"/>
      <c r="AK24" s="663"/>
      <c r="AL24" s="664" t="s">
        <v>236</v>
      </c>
      <c r="AM24" s="665"/>
      <c r="AN24" s="665"/>
      <c r="AO24" s="666"/>
      <c r="AP24" s="656" t="s">
        <v>293</v>
      </c>
      <c r="AQ24" s="675"/>
      <c r="AR24" s="675"/>
      <c r="AS24" s="675"/>
      <c r="AT24" s="675"/>
      <c r="AU24" s="675"/>
      <c r="AV24" s="675"/>
      <c r="AW24" s="675"/>
      <c r="AX24" s="675"/>
      <c r="AY24" s="675"/>
      <c r="AZ24" s="675"/>
      <c r="BA24" s="675"/>
      <c r="BB24" s="675"/>
      <c r="BC24" s="675"/>
      <c r="BD24" s="675"/>
      <c r="BE24" s="675"/>
      <c r="BF24" s="676"/>
      <c r="BG24" s="659" t="s">
        <v>129</v>
      </c>
      <c r="BH24" s="660"/>
      <c r="BI24" s="660"/>
      <c r="BJ24" s="660"/>
      <c r="BK24" s="660"/>
      <c r="BL24" s="660"/>
      <c r="BM24" s="660"/>
      <c r="BN24" s="661"/>
      <c r="BO24" s="662" t="s">
        <v>236</v>
      </c>
      <c r="BP24" s="662"/>
      <c r="BQ24" s="662"/>
      <c r="BR24" s="662"/>
      <c r="BS24" s="663" t="s">
        <v>129</v>
      </c>
      <c r="BT24" s="663"/>
      <c r="BU24" s="663"/>
      <c r="BV24" s="663"/>
      <c r="BW24" s="663"/>
      <c r="BX24" s="663"/>
      <c r="BY24" s="663"/>
      <c r="BZ24" s="663"/>
      <c r="CA24" s="663"/>
      <c r="CB24" s="667"/>
      <c r="CD24" s="645" t="s">
        <v>294</v>
      </c>
      <c r="CE24" s="646"/>
      <c r="CF24" s="646"/>
      <c r="CG24" s="646"/>
      <c r="CH24" s="646"/>
      <c r="CI24" s="646"/>
      <c r="CJ24" s="646"/>
      <c r="CK24" s="646"/>
      <c r="CL24" s="646"/>
      <c r="CM24" s="646"/>
      <c r="CN24" s="646"/>
      <c r="CO24" s="646"/>
      <c r="CP24" s="646"/>
      <c r="CQ24" s="647"/>
      <c r="CR24" s="648">
        <v>2871516</v>
      </c>
      <c r="CS24" s="649"/>
      <c r="CT24" s="649"/>
      <c r="CU24" s="649"/>
      <c r="CV24" s="649"/>
      <c r="CW24" s="649"/>
      <c r="CX24" s="649"/>
      <c r="CY24" s="650"/>
      <c r="CZ24" s="653">
        <v>39.5</v>
      </c>
      <c r="DA24" s="654"/>
      <c r="DB24" s="654"/>
      <c r="DC24" s="670"/>
      <c r="DD24" s="694">
        <v>2336693</v>
      </c>
      <c r="DE24" s="649"/>
      <c r="DF24" s="649"/>
      <c r="DG24" s="649"/>
      <c r="DH24" s="649"/>
      <c r="DI24" s="649"/>
      <c r="DJ24" s="649"/>
      <c r="DK24" s="650"/>
      <c r="DL24" s="694">
        <v>2308351</v>
      </c>
      <c r="DM24" s="649"/>
      <c r="DN24" s="649"/>
      <c r="DO24" s="649"/>
      <c r="DP24" s="649"/>
      <c r="DQ24" s="649"/>
      <c r="DR24" s="649"/>
      <c r="DS24" s="649"/>
      <c r="DT24" s="649"/>
      <c r="DU24" s="649"/>
      <c r="DV24" s="650"/>
      <c r="DW24" s="653">
        <v>56.6</v>
      </c>
      <c r="DX24" s="654"/>
      <c r="DY24" s="654"/>
      <c r="DZ24" s="654"/>
      <c r="EA24" s="654"/>
      <c r="EB24" s="654"/>
      <c r="EC24" s="655"/>
    </row>
    <row r="25" spans="2:133" ht="11.25" customHeight="1">
      <c r="B25" s="656" t="s">
        <v>295</v>
      </c>
      <c r="C25" s="657"/>
      <c r="D25" s="657"/>
      <c r="E25" s="657"/>
      <c r="F25" s="657"/>
      <c r="G25" s="657"/>
      <c r="H25" s="657"/>
      <c r="I25" s="657"/>
      <c r="J25" s="657"/>
      <c r="K25" s="657"/>
      <c r="L25" s="657"/>
      <c r="M25" s="657"/>
      <c r="N25" s="657"/>
      <c r="O25" s="657"/>
      <c r="P25" s="657"/>
      <c r="Q25" s="658"/>
      <c r="R25" s="659">
        <v>4217860</v>
      </c>
      <c r="S25" s="660"/>
      <c r="T25" s="660"/>
      <c r="U25" s="660"/>
      <c r="V25" s="660"/>
      <c r="W25" s="660"/>
      <c r="X25" s="660"/>
      <c r="Y25" s="661"/>
      <c r="Z25" s="662">
        <v>55.1</v>
      </c>
      <c r="AA25" s="662"/>
      <c r="AB25" s="662"/>
      <c r="AC25" s="662"/>
      <c r="AD25" s="663">
        <v>4020341</v>
      </c>
      <c r="AE25" s="663"/>
      <c r="AF25" s="663"/>
      <c r="AG25" s="663"/>
      <c r="AH25" s="663"/>
      <c r="AI25" s="663"/>
      <c r="AJ25" s="663"/>
      <c r="AK25" s="663"/>
      <c r="AL25" s="664">
        <v>99.4</v>
      </c>
      <c r="AM25" s="665"/>
      <c r="AN25" s="665"/>
      <c r="AO25" s="666"/>
      <c r="AP25" s="656" t="s">
        <v>296</v>
      </c>
      <c r="AQ25" s="675"/>
      <c r="AR25" s="675"/>
      <c r="AS25" s="675"/>
      <c r="AT25" s="675"/>
      <c r="AU25" s="675"/>
      <c r="AV25" s="675"/>
      <c r="AW25" s="675"/>
      <c r="AX25" s="675"/>
      <c r="AY25" s="675"/>
      <c r="AZ25" s="675"/>
      <c r="BA25" s="675"/>
      <c r="BB25" s="675"/>
      <c r="BC25" s="675"/>
      <c r="BD25" s="675"/>
      <c r="BE25" s="675"/>
      <c r="BF25" s="676"/>
      <c r="BG25" s="659" t="s">
        <v>236</v>
      </c>
      <c r="BH25" s="660"/>
      <c r="BI25" s="660"/>
      <c r="BJ25" s="660"/>
      <c r="BK25" s="660"/>
      <c r="BL25" s="660"/>
      <c r="BM25" s="660"/>
      <c r="BN25" s="661"/>
      <c r="BO25" s="662" t="s">
        <v>236</v>
      </c>
      <c r="BP25" s="662"/>
      <c r="BQ25" s="662"/>
      <c r="BR25" s="662"/>
      <c r="BS25" s="663" t="s">
        <v>236</v>
      </c>
      <c r="BT25" s="663"/>
      <c r="BU25" s="663"/>
      <c r="BV25" s="663"/>
      <c r="BW25" s="663"/>
      <c r="BX25" s="663"/>
      <c r="BY25" s="663"/>
      <c r="BZ25" s="663"/>
      <c r="CA25" s="663"/>
      <c r="CB25" s="667"/>
      <c r="CD25" s="656" t="s">
        <v>297</v>
      </c>
      <c r="CE25" s="657"/>
      <c r="CF25" s="657"/>
      <c r="CG25" s="657"/>
      <c r="CH25" s="657"/>
      <c r="CI25" s="657"/>
      <c r="CJ25" s="657"/>
      <c r="CK25" s="657"/>
      <c r="CL25" s="657"/>
      <c r="CM25" s="657"/>
      <c r="CN25" s="657"/>
      <c r="CO25" s="657"/>
      <c r="CP25" s="657"/>
      <c r="CQ25" s="658"/>
      <c r="CR25" s="659">
        <v>1187839</v>
      </c>
      <c r="CS25" s="691"/>
      <c r="CT25" s="691"/>
      <c r="CU25" s="691"/>
      <c r="CV25" s="691"/>
      <c r="CW25" s="691"/>
      <c r="CX25" s="691"/>
      <c r="CY25" s="692"/>
      <c r="CZ25" s="664">
        <v>16.3</v>
      </c>
      <c r="DA25" s="689"/>
      <c r="DB25" s="689"/>
      <c r="DC25" s="693"/>
      <c r="DD25" s="668">
        <v>1112786</v>
      </c>
      <c r="DE25" s="691"/>
      <c r="DF25" s="691"/>
      <c r="DG25" s="691"/>
      <c r="DH25" s="691"/>
      <c r="DI25" s="691"/>
      <c r="DJ25" s="691"/>
      <c r="DK25" s="692"/>
      <c r="DL25" s="668">
        <v>1098465</v>
      </c>
      <c r="DM25" s="691"/>
      <c r="DN25" s="691"/>
      <c r="DO25" s="691"/>
      <c r="DP25" s="691"/>
      <c r="DQ25" s="691"/>
      <c r="DR25" s="691"/>
      <c r="DS25" s="691"/>
      <c r="DT25" s="691"/>
      <c r="DU25" s="691"/>
      <c r="DV25" s="692"/>
      <c r="DW25" s="664">
        <v>26.9</v>
      </c>
      <c r="DX25" s="689"/>
      <c r="DY25" s="689"/>
      <c r="DZ25" s="689"/>
      <c r="EA25" s="689"/>
      <c r="EB25" s="689"/>
      <c r="EC25" s="690"/>
    </row>
    <row r="26" spans="2:133" ht="11.25" customHeight="1">
      <c r="B26" s="656" t="s">
        <v>298</v>
      </c>
      <c r="C26" s="657"/>
      <c r="D26" s="657"/>
      <c r="E26" s="657"/>
      <c r="F26" s="657"/>
      <c r="G26" s="657"/>
      <c r="H26" s="657"/>
      <c r="I26" s="657"/>
      <c r="J26" s="657"/>
      <c r="K26" s="657"/>
      <c r="L26" s="657"/>
      <c r="M26" s="657"/>
      <c r="N26" s="657"/>
      <c r="O26" s="657"/>
      <c r="P26" s="657"/>
      <c r="Q26" s="658"/>
      <c r="R26" s="659">
        <v>628</v>
      </c>
      <c r="S26" s="660"/>
      <c r="T26" s="660"/>
      <c r="U26" s="660"/>
      <c r="V26" s="660"/>
      <c r="W26" s="660"/>
      <c r="X26" s="660"/>
      <c r="Y26" s="661"/>
      <c r="Z26" s="662">
        <v>0</v>
      </c>
      <c r="AA26" s="662"/>
      <c r="AB26" s="662"/>
      <c r="AC26" s="662"/>
      <c r="AD26" s="663">
        <v>628</v>
      </c>
      <c r="AE26" s="663"/>
      <c r="AF26" s="663"/>
      <c r="AG26" s="663"/>
      <c r="AH26" s="663"/>
      <c r="AI26" s="663"/>
      <c r="AJ26" s="663"/>
      <c r="AK26" s="663"/>
      <c r="AL26" s="664">
        <v>0</v>
      </c>
      <c r="AM26" s="665"/>
      <c r="AN26" s="665"/>
      <c r="AO26" s="666"/>
      <c r="AP26" s="656" t="s">
        <v>299</v>
      </c>
      <c r="AQ26" s="675"/>
      <c r="AR26" s="675"/>
      <c r="AS26" s="675"/>
      <c r="AT26" s="675"/>
      <c r="AU26" s="675"/>
      <c r="AV26" s="675"/>
      <c r="AW26" s="675"/>
      <c r="AX26" s="675"/>
      <c r="AY26" s="675"/>
      <c r="AZ26" s="675"/>
      <c r="BA26" s="675"/>
      <c r="BB26" s="675"/>
      <c r="BC26" s="675"/>
      <c r="BD26" s="675"/>
      <c r="BE26" s="675"/>
      <c r="BF26" s="676"/>
      <c r="BG26" s="659" t="s">
        <v>129</v>
      </c>
      <c r="BH26" s="660"/>
      <c r="BI26" s="660"/>
      <c r="BJ26" s="660"/>
      <c r="BK26" s="660"/>
      <c r="BL26" s="660"/>
      <c r="BM26" s="660"/>
      <c r="BN26" s="661"/>
      <c r="BO26" s="662" t="s">
        <v>129</v>
      </c>
      <c r="BP26" s="662"/>
      <c r="BQ26" s="662"/>
      <c r="BR26" s="662"/>
      <c r="BS26" s="663" t="s">
        <v>129</v>
      </c>
      <c r="BT26" s="663"/>
      <c r="BU26" s="663"/>
      <c r="BV26" s="663"/>
      <c r="BW26" s="663"/>
      <c r="BX26" s="663"/>
      <c r="BY26" s="663"/>
      <c r="BZ26" s="663"/>
      <c r="CA26" s="663"/>
      <c r="CB26" s="667"/>
      <c r="CD26" s="656" t="s">
        <v>300</v>
      </c>
      <c r="CE26" s="657"/>
      <c r="CF26" s="657"/>
      <c r="CG26" s="657"/>
      <c r="CH26" s="657"/>
      <c r="CI26" s="657"/>
      <c r="CJ26" s="657"/>
      <c r="CK26" s="657"/>
      <c r="CL26" s="657"/>
      <c r="CM26" s="657"/>
      <c r="CN26" s="657"/>
      <c r="CO26" s="657"/>
      <c r="CP26" s="657"/>
      <c r="CQ26" s="658"/>
      <c r="CR26" s="659">
        <v>627472</v>
      </c>
      <c r="CS26" s="660"/>
      <c r="CT26" s="660"/>
      <c r="CU26" s="660"/>
      <c r="CV26" s="660"/>
      <c r="CW26" s="660"/>
      <c r="CX26" s="660"/>
      <c r="CY26" s="661"/>
      <c r="CZ26" s="664">
        <v>8.6</v>
      </c>
      <c r="DA26" s="689"/>
      <c r="DB26" s="689"/>
      <c r="DC26" s="693"/>
      <c r="DD26" s="668">
        <v>592365</v>
      </c>
      <c r="DE26" s="660"/>
      <c r="DF26" s="660"/>
      <c r="DG26" s="660"/>
      <c r="DH26" s="660"/>
      <c r="DI26" s="660"/>
      <c r="DJ26" s="660"/>
      <c r="DK26" s="661"/>
      <c r="DL26" s="668" t="s">
        <v>236</v>
      </c>
      <c r="DM26" s="660"/>
      <c r="DN26" s="660"/>
      <c r="DO26" s="660"/>
      <c r="DP26" s="660"/>
      <c r="DQ26" s="660"/>
      <c r="DR26" s="660"/>
      <c r="DS26" s="660"/>
      <c r="DT26" s="660"/>
      <c r="DU26" s="660"/>
      <c r="DV26" s="661"/>
      <c r="DW26" s="664" t="s">
        <v>236</v>
      </c>
      <c r="DX26" s="689"/>
      <c r="DY26" s="689"/>
      <c r="DZ26" s="689"/>
      <c r="EA26" s="689"/>
      <c r="EB26" s="689"/>
      <c r="EC26" s="690"/>
    </row>
    <row r="27" spans="2:133" ht="11.25" customHeight="1">
      <c r="B27" s="656" t="s">
        <v>301</v>
      </c>
      <c r="C27" s="657"/>
      <c r="D27" s="657"/>
      <c r="E27" s="657"/>
      <c r="F27" s="657"/>
      <c r="G27" s="657"/>
      <c r="H27" s="657"/>
      <c r="I27" s="657"/>
      <c r="J27" s="657"/>
      <c r="K27" s="657"/>
      <c r="L27" s="657"/>
      <c r="M27" s="657"/>
      <c r="N27" s="657"/>
      <c r="O27" s="657"/>
      <c r="P27" s="657"/>
      <c r="Q27" s="658"/>
      <c r="R27" s="659">
        <v>50135</v>
      </c>
      <c r="S27" s="660"/>
      <c r="T27" s="660"/>
      <c r="U27" s="660"/>
      <c r="V27" s="660"/>
      <c r="W27" s="660"/>
      <c r="X27" s="660"/>
      <c r="Y27" s="661"/>
      <c r="Z27" s="662">
        <v>0.7</v>
      </c>
      <c r="AA27" s="662"/>
      <c r="AB27" s="662"/>
      <c r="AC27" s="662"/>
      <c r="AD27" s="663" t="s">
        <v>129</v>
      </c>
      <c r="AE27" s="663"/>
      <c r="AF27" s="663"/>
      <c r="AG27" s="663"/>
      <c r="AH27" s="663"/>
      <c r="AI27" s="663"/>
      <c r="AJ27" s="663"/>
      <c r="AK27" s="663"/>
      <c r="AL27" s="664" t="s">
        <v>236</v>
      </c>
      <c r="AM27" s="665"/>
      <c r="AN27" s="665"/>
      <c r="AO27" s="666"/>
      <c r="AP27" s="656" t="s">
        <v>302</v>
      </c>
      <c r="AQ27" s="657"/>
      <c r="AR27" s="657"/>
      <c r="AS27" s="657"/>
      <c r="AT27" s="657"/>
      <c r="AU27" s="657"/>
      <c r="AV27" s="657"/>
      <c r="AW27" s="657"/>
      <c r="AX27" s="657"/>
      <c r="AY27" s="657"/>
      <c r="AZ27" s="657"/>
      <c r="BA27" s="657"/>
      <c r="BB27" s="657"/>
      <c r="BC27" s="657"/>
      <c r="BD27" s="657"/>
      <c r="BE27" s="657"/>
      <c r="BF27" s="658"/>
      <c r="BG27" s="659">
        <v>530611</v>
      </c>
      <c r="BH27" s="660"/>
      <c r="BI27" s="660"/>
      <c r="BJ27" s="660"/>
      <c r="BK27" s="660"/>
      <c r="BL27" s="660"/>
      <c r="BM27" s="660"/>
      <c r="BN27" s="661"/>
      <c r="BO27" s="662">
        <v>100</v>
      </c>
      <c r="BP27" s="662"/>
      <c r="BQ27" s="662"/>
      <c r="BR27" s="662"/>
      <c r="BS27" s="663" t="s">
        <v>129</v>
      </c>
      <c r="BT27" s="663"/>
      <c r="BU27" s="663"/>
      <c r="BV27" s="663"/>
      <c r="BW27" s="663"/>
      <c r="BX27" s="663"/>
      <c r="BY27" s="663"/>
      <c r="BZ27" s="663"/>
      <c r="CA27" s="663"/>
      <c r="CB27" s="667"/>
      <c r="CD27" s="656" t="s">
        <v>303</v>
      </c>
      <c r="CE27" s="657"/>
      <c r="CF27" s="657"/>
      <c r="CG27" s="657"/>
      <c r="CH27" s="657"/>
      <c r="CI27" s="657"/>
      <c r="CJ27" s="657"/>
      <c r="CK27" s="657"/>
      <c r="CL27" s="657"/>
      <c r="CM27" s="657"/>
      <c r="CN27" s="657"/>
      <c r="CO27" s="657"/>
      <c r="CP27" s="657"/>
      <c r="CQ27" s="658"/>
      <c r="CR27" s="659">
        <v>670271</v>
      </c>
      <c r="CS27" s="691"/>
      <c r="CT27" s="691"/>
      <c r="CU27" s="691"/>
      <c r="CV27" s="691"/>
      <c r="CW27" s="691"/>
      <c r="CX27" s="691"/>
      <c r="CY27" s="692"/>
      <c r="CZ27" s="664">
        <v>9.1999999999999993</v>
      </c>
      <c r="DA27" s="689"/>
      <c r="DB27" s="689"/>
      <c r="DC27" s="693"/>
      <c r="DD27" s="668">
        <v>230532</v>
      </c>
      <c r="DE27" s="691"/>
      <c r="DF27" s="691"/>
      <c r="DG27" s="691"/>
      <c r="DH27" s="691"/>
      <c r="DI27" s="691"/>
      <c r="DJ27" s="691"/>
      <c r="DK27" s="692"/>
      <c r="DL27" s="668">
        <v>216511</v>
      </c>
      <c r="DM27" s="691"/>
      <c r="DN27" s="691"/>
      <c r="DO27" s="691"/>
      <c r="DP27" s="691"/>
      <c r="DQ27" s="691"/>
      <c r="DR27" s="691"/>
      <c r="DS27" s="691"/>
      <c r="DT27" s="691"/>
      <c r="DU27" s="691"/>
      <c r="DV27" s="692"/>
      <c r="DW27" s="664">
        <v>5.3</v>
      </c>
      <c r="DX27" s="689"/>
      <c r="DY27" s="689"/>
      <c r="DZ27" s="689"/>
      <c r="EA27" s="689"/>
      <c r="EB27" s="689"/>
      <c r="EC27" s="690"/>
    </row>
    <row r="28" spans="2:133" ht="11.25" customHeight="1">
      <c r="B28" s="656" t="s">
        <v>304</v>
      </c>
      <c r="C28" s="657"/>
      <c r="D28" s="657"/>
      <c r="E28" s="657"/>
      <c r="F28" s="657"/>
      <c r="G28" s="657"/>
      <c r="H28" s="657"/>
      <c r="I28" s="657"/>
      <c r="J28" s="657"/>
      <c r="K28" s="657"/>
      <c r="L28" s="657"/>
      <c r="M28" s="657"/>
      <c r="N28" s="657"/>
      <c r="O28" s="657"/>
      <c r="P28" s="657"/>
      <c r="Q28" s="658"/>
      <c r="R28" s="659">
        <v>68130</v>
      </c>
      <c r="S28" s="660"/>
      <c r="T28" s="660"/>
      <c r="U28" s="660"/>
      <c r="V28" s="660"/>
      <c r="W28" s="660"/>
      <c r="X28" s="660"/>
      <c r="Y28" s="661"/>
      <c r="Z28" s="662">
        <v>0.9</v>
      </c>
      <c r="AA28" s="662"/>
      <c r="AB28" s="662"/>
      <c r="AC28" s="662"/>
      <c r="AD28" s="663" t="s">
        <v>236</v>
      </c>
      <c r="AE28" s="663"/>
      <c r="AF28" s="663"/>
      <c r="AG28" s="663"/>
      <c r="AH28" s="663"/>
      <c r="AI28" s="663"/>
      <c r="AJ28" s="663"/>
      <c r="AK28" s="663"/>
      <c r="AL28" s="664" t="s">
        <v>129</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305</v>
      </c>
      <c r="CE28" s="657"/>
      <c r="CF28" s="657"/>
      <c r="CG28" s="657"/>
      <c r="CH28" s="657"/>
      <c r="CI28" s="657"/>
      <c r="CJ28" s="657"/>
      <c r="CK28" s="657"/>
      <c r="CL28" s="657"/>
      <c r="CM28" s="657"/>
      <c r="CN28" s="657"/>
      <c r="CO28" s="657"/>
      <c r="CP28" s="657"/>
      <c r="CQ28" s="658"/>
      <c r="CR28" s="659">
        <v>1013406</v>
      </c>
      <c r="CS28" s="660"/>
      <c r="CT28" s="660"/>
      <c r="CU28" s="660"/>
      <c r="CV28" s="660"/>
      <c r="CW28" s="660"/>
      <c r="CX28" s="660"/>
      <c r="CY28" s="661"/>
      <c r="CZ28" s="664">
        <v>13.9</v>
      </c>
      <c r="DA28" s="689"/>
      <c r="DB28" s="689"/>
      <c r="DC28" s="693"/>
      <c r="DD28" s="668">
        <v>993375</v>
      </c>
      <c r="DE28" s="660"/>
      <c r="DF28" s="660"/>
      <c r="DG28" s="660"/>
      <c r="DH28" s="660"/>
      <c r="DI28" s="660"/>
      <c r="DJ28" s="660"/>
      <c r="DK28" s="661"/>
      <c r="DL28" s="668">
        <v>993375</v>
      </c>
      <c r="DM28" s="660"/>
      <c r="DN28" s="660"/>
      <c r="DO28" s="660"/>
      <c r="DP28" s="660"/>
      <c r="DQ28" s="660"/>
      <c r="DR28" s="660"/>
      <c r="DS28" s="660"/>
      <c r="DT28" s="660"/>
      <c r="DU28" s="660"/>
      <c r="DV28" s="661"/>
      <c r="DW28" s="664">
        <v>24.3</v>
      </c>
      <c r="DX28" s="689"/>
      <c r="DY28" s="689"/>
      <c r="DZ28" s="689"/>
      <c r="EA28" s="689"/>
      <c r="EB28" s="689"/>
      <c r="EC28" s="690"/>
    </row>
    <row r="29" spans="2:133" ht="11.25" customHeight="1">
      <c r="B29" s="656" t="s">
        <v>306</v>
      </c>
      <c r="C29" s="657"/>
      <c r="D29" s="657"/>
      <c r="E29" s="657"/>
      <c r="F29" s="657"/>
      <c r="G29" s="657"/>
      <c r="H29" s="657"/>
      <c r="I29" s="657"/>
      <c r="J29" s="657"/>
      <c r="K29" s="657"/>
      <c r="L29" s="657"/>
      <c r="M29" s="657"/>
      <c r="N29" s="657"/>
      <c r="O29" s="657"/>
      <c r="P29" s="657"/>
      <c r="Q29" s="658"/>
      <c r="R29" s="659">
        <v>5042</v>
      </c>
      <c r="S29" s="660"/>
      <c r="T29" s="660"/>
      <c r="U29" s="660"/>
      <c r="V29" s="660"/>
      <c r="W29" s="660"/>
      <c r="X29" s="660"/>
      <c r="Y29" s="661"/>
      <c r="Z29" s="662">
        <v>0.1</v>
      </c>
      <c r="AA29" s="662"/>
      <c r="AB29" s="662"/>
      <c r="AC29" s="662"/>
      <c r="AD29" s="663" t="s">
        <v>129</v>
      </c>
      <c r="AE29" s="663"/>
      <c r="AF29" s="663"/>
      <c r="AG29" s="663"/>
      <c r="AH29" s="663"/>
      <c r="AI29" s="663"/>
      <c r="AJ29" s="663"/>
      <c r="AK29" s="663"/>
      <c r="AL29" s="664" t="s">
        <v>236</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307</v>
      </c>
      <c r="CE29" s="696"/>
      <c r="CF29" s="656" t="s">
        <v>72</v>
      </c>
      <c r="CG29" s="657"/>
      <c r="CH29" s="657"/>
      <c r="CI29" s="657"/>
      <c r="CJ29" s="657"/>
      <c r="CK29" s="657"/>
      <c r="CL29" s="657"/>
      <c r="CM29" s="657"/>
      <c r="CN29" s="657"/>
      <c r="CO29" s="657"/>
      <c r="CP29" s="657"/>
      <c r="CQ29" s="658"/>
      <c r="CR29" s="659">
        <v>1013406</v>
      </c>
      <c r="CS29" s="691"/>
      <c r="CT29" s="691"/>
      <c r="CU29" s="691"/>
      <c r="CV29" s="691"/>
      <c r="CW29" s="691"/>
      <c r="CX29" s="691"/>
      <c r="CY29" s="692"/>
      <c r="CZ29" s="664">
        <v>13.9</v>
      </c>
      <c r="DA29" s="689"/>
      <c r="DB29" s="689"/>
      <c r="DC29" s="693"/>
      <c r="DD29" s="668">
        <v>993375</v>
      </c>
      <c r="DE29" s="691"/>
      <c r="DF29" s="691"/>
      <c r="DG29" s="691"/>
      <c r="DH29" s="691"/>
      <c r="DI29" s="691"/>
      <c r="DJ29" s="691"/>
      <c r="DK29" s="692"/>
      <c r="DL29" s="668">
        <v>993375</v>
      </c>
      <c r="DM29" s="691"/>
      <c r="DN29" s="691"/>
      <c r="DO29" s="691"/>
      <c r="DP29" s="691"/>
      <c r="DQ29" s="691"/>
      <c r="DR29" s="691"/>
      <c r="DS29" s="691"/>
      <c r="DT29" s="691"/>
      <c r="DU29" s="691"/>
      <c r="DV29" s="692"/>
      <c r="DW29" s="664">
        <v>24.3</v>
      </c>
      <c r="DX29" s="689"/>
      <c r="DY29" s="689"/>
      <c r="DZ29" s="689"/>
      <c r="EA29" s="689"/>
      <c r="EB29" s="689"/>
      <c r="EC29" s="690"/>
    </row>
    <row r="30" spans="2:133" ht="11.25" customHeight="1">
      <c r="B30" s="656" t="s">
        <v>308</v>
      </c>
      <c r="C30" s="657"/>
      <c r="D30" s="657"/>
      <c r="E30" s="657"/>
      <c r="F30" s="657"/>
      <c r="G30" s="657"/>
      <c r="H30" s="657"/>
      <c r="I30" s="657"/>
      <c r="J30" s="657"/>
      <c r="K30" s="657"/>
      <c r="L30" s="657"/>
      <c r="M30" s="657"/>
      <c r="N30" s="657"/>
      <c r="O30" s="657"/>
      <c r="P30" s="657"/>
      <c r="Q30" s="658"/>
      <c r="R30" s="659">
        <v>885944</v>
      </c>
      <c r="S30" s="660"/>
      <c r="T30" s="660"/>
      <c r="U30" s="660"/>
      <c r="V30" s="660"/>
      <c r="W30" s="660"/>
      <c r="X30" s="660"/>
      <c r="Y30" s="661"/>
      <c r="Z30" s="662">
        <v>11.6</v>
      </c>
      <c r="AA30" s="662"/>
      <c r="AB30" s="662"/>
      <c r="AC30" s="662"/>
      <c r="AD30" s="663" t="s">
        <v>236</v>
      </c>
      <c r="AE30" s="663"/>
      <c r="AF30" s="663"/>
      <c r="AG30" s="663"/>
      <c r="AH30" s="663"/>
      <c r="AI30" s="663"/>
      <c r="AJ30" s="663"/>
      <c r="AK30" s="663"/>
      <c r="AL30" s="664" t="s">
        <v>129</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309</v>
      </c>
      <c r="BH30" s="701"/>
      <c r="BI30" s="701"/>
      <c r="BJ30" s="701"/>
      <c r="BK30" s="701"/>
      <c r="BL30" s="701"/>
      <c r="BM30" s="701"/>
      <c r="BN30" s="701"/>
      <c r="BO30" s="701"/>
      <c r="BP30" s="701"/>
      <c r="BQ30" s="702"/>
      <c r="BR30" s="641" t="s">
        <v>310</v>
      </c>
      <c r="BS30" s="701"/>
      <c r="BT30" s="701"/>
      <c r="BU30" s="701"/>
      <c r="BV30" s="701"/>
      <c r="BW30" s="701"/>
      <c r="BX30" s="701"/>
      <c r="BY30" s="701"/>
      <c r="BZ30" s="701"/>
      <c r="CA30" s="701"/>
      <c r="CB30" s="702"/>
      <c r="CD30" s="697"/>
      <c r="CE30" s="698"/>
      <c r="CF30" s="656" t="s">
        <v>311</v>
      </c>
      <c r="CG30" s="657"/>
      <c r="CH30" s="657"/>
      <c r="CI30" s="657"/>
      <c r="CJ30" s="657"/>
      <c r="CK30" s="657"/>
      <c r="CL30" s="657"/>
      <c r="CM30" s="657"/>
      <c r="CN30" s="657"/>
      <c r="CO30" s="657"/>
      <c r="CP30" s="657"/>
      <c r="CQ30" s="658"/>
      <c r="CR30" s="659">
        <v>992327</v>
      </c>
      <c r="CS30" s="660"/>
      <c r="CT30" s="660"/>
      <c r="CU30" s="660"/>
      <c r="CV30" s="660"/>
      <c r="CW30" s="660"/>
      <c r="CX30" s="660"/>
      <c r="CY30" s="661"/>
      <c r="CZ30" s="664">
        <v>13.6</v>
      </c>
      <c r="DA30" s="689"/>
      <c r="DB30" s="689"/>
      <c r="DC30" s="693"/>
      <c r="DD30" s="668">
        <v>973912</v>
      </c>
      <c r="DE30" s="660"/>
      <c r="DF30" s="660"/>
      <c r="DG30" s="660"/>
      <c r="DH30" s="660"/>
      <c r="DI30" s="660"/>
      <c r="DJ30" s="660"/>
      <c r="DK30" s="661"/>
      <c r="DL30" s="668">
        <v>973912</v>
      </c>
      <c r="DM30" s="660"/>
      <c r="DN30" s="660"/>
      <c r="DO30" s="660"/>
      <c r="DP30" s="660"/>
      <c r="DQ30" s="660"/>
      <c r="DR30" s="660"/>
      <c r="DS30" s="660"/>
      <c r="DT30" s="660"/>
      <c r="DU30" s="660"/>
      <c r="DV30" s="661"/>
      <c r="DW30" s="664">
        <v>23.9</v>
      </c>
      <c r="DX30" s="689"/>
      <c r="DY30" s="689"/>
      <c r="DZ30" s="689"/>
      <c r="EA30" s="689"/>
      <c r="EB30" s="689"/>
      <c r="EC30" s="690"/>
    </row>
    <row r="31" spans="2:133" ht="11.25" customHeight="1">
      <c r="B31" s="672" t="s">
        <v>312</v>
      </c>
      <c r="C31" s="673"/>
      <c r="D31" s="673"/>
      <c r="E31" s="673"/>
      <c r="F31" s="673"/>
      <c r="G31" s="673"/>
      <c r="H31" s="673"/>
      <c r="I31" s="673"/>
      <c r="J31" s="673"/>
      <c r="K31" s="673"/>
      <c r="L31" s="673"/>
      <c r="M31" s="673"/>
      <c r="N31" s="673"/>
      <c r="O31" s="673"/>
      <c r="P31" s="673"/>
      <c r="Q31" s="674"/>
      <c r="R31" s="659">
        <v>25316</v>
      </c>
      <c r="S31" s="660"/>
      <c r="T31" s="660"/>
      <c r="U31" s="660"/>
      <c r="V31" s="660"/>
      <c r="W31" s="660"/>
      <c r="X31" s="660"/>
      <c r="Y31" s="661"/>
      <c r="Z31" s="662">
        <v>0.3</v>
      </c>
      <c r="AA31" s="662"/>
      <c r="AB31" s="662"/>
      <c r="AC31" s="662"/>
      <c r="AD31" s="663">
        <v>25316</v>
      </c>
      <c r="AE31" s="663"/>
      <c r="AF31" s="663"/>
      <c r="AG31" s="663"/>
      <c r="AH31" s="663"/>
      <c r="AI31" s="663"/>
      <c r="AJ31" s="663"/>
      <c r="AK31" s="663"/>
      <c r="AL31" s="664">
        <v>0.6</v>
      </c>
      <c r="AM31" s="665"/>
      <c r="AN31" s="665"/>
      <c r="AO31" s="666"/>
      <c r="AP31" s="705" t="s">
        <v>313</v>
      </c>
      <c r="AQ31" s="706"/>
      <c r="AR31" s="706"/>
      <c r="AS31" s="706"/>
      <c r="AT31" s="711" t="s">
        <v>314</v>
      </c>
      <c r="AU31" s="218"/>
      <c r="AV31" s="218"/>
      <c r="AW31" s="218"/>
      <c r="AX31" s="645" t="s">
        <v>191</v>
      </c>
      <c r="AY31" s="646"/>
      <c r="AZ31" s="646"/>
      <c r="BA31" s="646"/>
      <c r="BB31" s="646"/>
      <c r="BC31" s="646"/>
      <c r="BD31" s="646"/>
      <c r="BE31" s="646"/>
      <c r="BF31" s="647"/>
      <c r="BG31" s="715">
        <v>99.4</v>
      </c>
      <c r="BH31" s="703"/>
      <c r="BI31" s="703"/>
      <c r="BJ31" s="703"/>
      <c r="BK31" s="703"/>
      <c r="BL31" s="703"/>
      <c r="BM31" s="654">
        <v>96.8</v>
      </c>
      <c r="BN31" s="703"/>
      <c r="BO31" s="703"/>
      <c r="BP31" s="703"/>
      <c r="BQ31" s="704"/>
      <c r="BR31" s="715">
        <v>99.3</v>
      </c>
      <c r="BS31" s="703"/>
      <c r="BT31" s="703"/>
      <c r="BU31" s="703"/>
      <c r="BV31" s="703"/>
      <c r="BW31" s="703"/>
      <c r="BX31" s="654">
        <v>95.3</v>
      </c>
      <c r="BY31" s="703"/>
      <c r="BZ31" s="703"/>
      <c r="CA31" s="703"/>
      <c r="CB31" s="704"/>
      <c r="CD31" s="697"/>
      <c r="CE31" s="698"/>
      <c r="CF31" s="656" t="s">
        <v>315</v>
      </c>
      <c r="CG31" s="657"/>
      <c r="CH31" s="657"/>
      <c r="CI31" s="657"/>
      <c r="CJ31" s="657"/>
      <c r="CK31" s="657"/>
      <c r="CL31" s="657"/>
      <c r="CM31" s="657"/>
      <c r="CN31" s="657"/>
      <c r="CO31" s="657"/>
      <c r="CP31" s="657"/>
      <c r="CQ31" s="658"/>
      <c r="CR31" s="659">
        <v>21079</v>
      </c>
      <c r="CS31" s="691"/>
      <c r="CT31" s="691"/>
      <c r="CU31" s="691"/>
      <c r="CV31" s="691"/>
      <c r="CW31" s="691"/>
      <c r="CX31" s="691"/>
      <c r="CY31" s="692"/>
      <c r="CZ31" s="664">
        <v>0.3</v>
      </c>
      <c r="DA31" s="689"/>
      <c r="DB31" s="689"/>
      <c r="DC31" s="693"/>
      <c r="DD31" s="668">
        <v>19463</v>
      </c>
      <c r="DE31" s="691"/>
      <c r="DF31" s="691"/>
      <c r="DG31" s="691"/>
      <c r="DH31" s="691"/>
      <c r="DI31" s="691"/>
      <c r="DJ31" s="691"/>
      <c r="DK31" s="692"/>
      <c r="DL31" s="668">
        <v>19463</v>
      </c>
      <c r="DM31" s="691"/>
      <c r="DN31" s="691"/>
      <c r="DO31" s="691"/>
      <c r="DP31" s="691"/>
      <c r="DQ31" s="691"/>
      <c r="DR31" s="691"/>
      <c r="DS31" s="691"/>
      <c r="DT31" s="691"/>
      <c r="DU31" s="691"/>
      <c r="DV31" s="692"/>
      <c r="DW31" s="664">
        <v>0.5</v>
      </c>
      <c r="DX31" s="689"/>
      <c r="DY31" s="689"/>
      <c r="DZ31" s="689"/>
      <c r="EA31" s="689"/>
      <c r="EB31" s="689"/>
      <c r="EC31" s="690"/>
    </row>
    <row r="32" spans="2:133" ht="11.25" customHeight="1">
      <c r="B32" s="656" t="s">
        <v>316</v>
      </c>
      <c r="C32" s="657"/>
      <c r="D32" s="657"/>
      <c r="E32" s="657"/>
      <c r="F32" s="657"/>
      <c r="G32" s="657"/>
      <c r="H32" s="657"/>
      <c r="I32" s="657"/>
      <c r="J32" s="657"/>
      <c r="K32" s="657"/>
      <c r="L32" s="657"/>
      <c r="M32" s="657"/>
      <c r="N32" s="657"/>
      <c r="O32" s="657"/>
      <c r="P32" s="657"/>
      <c r="Q32" s="658"/>
      <c r="R32" s="659">
        <v>458242</v>
      </c>
      <c r="S32" s="660"/>
      <c r="T32" s="660"/>
      <c r="U32" s="660"/>
      <c r="V32" s="660"/>
      <c r="W32" s="660"/>
      <c r="X32" s="660"/>
      <c r="Y32" s="661"/>
      <c r="Z32" s="662">
        <v>6</v>
      </c>
      <c r="AA32" s="662"/>
      <c r="AB32" s="662"/>
      <c r="AC32" s="662"/>
      <c r="AD32" s="663" t="s">
        <v>129</v>
      </c>
      <c r="AE32" s="663"/>
      <c r="AF32" s="663"/>
      <c r="AG32" s="663"/>
      <c r="AH32" s="663"/>
      <c r="AI32" s="663"/>
      <c r="AJ32" s="663"/>
      <c r="AK32" s="663"/>
      <c r="AL32" s="664" t="s">
        <v>236</v>
      </c>
      <c r="AM32" s="665"/>
      <c r="AN32" s="665"/>
      <c r="AO32" s="666"/>
      <c r="AP32" s="707"/>
      <c r="AQ32" s="708"/>
      <c r="AR32" s="708"/>
      <c r="AS32" s="708"/>
      <c r="AT32" s="712"/>
      <c r="AU32" s="214" t="s">
        <v>317</v>
      </c>
      <c r="AX32" s="656" t="s">
        <v>318</v>
      </c>
      <c r="AY32" s="657"/>
      <c r="AZ32" s="657"/>
      <c r="BA32" s="657"/>
      <c r="BB32" s="657"/>
      <c r="BC32" s="657"/>
      <c r="BD32" s="657"/>
      <c r="BE32" s="657"/>
      <c r="BF32" s="658"/>
      <c r="BG32" s="716">
        <v>99.4</v>
      </c>
      <c r="BH32" s="691"/>
      <c r="BI32" s="691"/>
      <c r="BJ32" s="691"/>
      <c r="BK32" s="691"/>
      <c r="BL32" s="691"/>
      <c r="BM32" s="665">
        <v>97.9</v>
      </c>
      <c r="BN32" s="691"/>
      <c r="BO32" s="691"/>
      <c r="BP32" s="691"/>
      <c r="BQ32" s="714"/>
      <c r="BR32" s="716">
        <v>99.5</v>
      </c>
      <c r="BS32" s="691"/>
      <c r="BT32" s="691"/>
      <c r="BU32" s="691"/>
      <c r="BV32" s="691"/>
      <c r="BW32" s="691"/>
      <c r="BX32" s="665">
        <v>96.7</v>
      </c>
      <c r="BY32" s="691"/>
      <c r="BZ32" s="691"/>
      <c r="CA32" s="691"/>
      <c r="CB32" s="714"/>
      <c r="CD32" s="699"/>
      <c r="CE32" s="700"/>
      <c r="CF32" s="656" t="s">
        <v>319</v>
      </c>
      <c r="CG32" s="657"/>
      <c r="CH32" s="657"/>
      <c r="CI32" s="657"/>
      <c r="CJ32" s="657"/>
      <c r="CK32" s="657"/>
      <c r="CL32" s="657"/>
      <c r="CM32" s="657"/>
      <c r="CN32" s="657"/>
      <c r="CO32" s="657"/>
      <c r="CP32" s="657"/>
      <c r="CQ32" s="658"/>
      <c r="CR32" s="659" t="s">
        <v>236</v>
      </c>
      <c r="CS32" s="660"/>
      <c r="CT32" s="660"/>
      <c r="CU32" s="660"/>
      <c r="CV32" s="660"/>
      <c r="CW32" s="660"/>
      <c r="CX32" s="660"/>
      <c r="CY32" s="661"/>
      <c r="CZ32" s="664" t="s">
        <v>129</v>
      </c>
      <c r="DA32" s="689"/>
      <c r="DB32" s="689"/>
      <c r="DC32" s="693"/>
      <c r="DD32" s="668" t="s">
        <v>236</v>
      </c>
      <c r="DE32" s="660"/>
      <c r="DF32" s="660"/>
      <c r="DG32" s="660"/>
      <c r="DH32" s="660"/>
      <c r="DI32" s="660"/>
      <c r="DJ32" s="660"/>
      <c r="DK32" s="661"/>
      <c r="DL32" s="668" t="s">
        <v>129</v>
      </c>
      <c r="DM32" s="660"/>
      <c r="DN32" s="660"/>
      <c r="DO32" s="660"/>
      <c r="DP32" s="660"/>
      <c r="DQ32" s="660"/>
      <c r="DR32" s="660"/>
      <c r="DS32" s="660"/>
      <c r="DT32" s="660"/>
      <c r="DU32" s="660"/>
      <c r="DV32" s="661"/>
      <c r="DW32" s="664" t="s">
        <v>129</v>
      </c>
      <c r="DX32" s="689"/>
      <c r="DY32" s="689"/>
      <c r="DZ32" s="689"/>
      <c r="EA32" s="689"/>
      <c r="EB32" s="689"/>
      <c r="EC32" s="690"/>
    </row>
    <row r="33" spans="2:133" ht="11.25" customHeight="1">
      <c r="B33" s="656" t="s">
        <v>320</v>
      </c>
      <c r="C33" s="657"/>
      <c r="D33" s="657"/>
      <c r="E33" s="657"/>
      <c r="F33" s="657"/>
      <c r="G33" s="657"/>
      <c r="H33" s="657"/>
      <c r="I33" s="657"/>
      <c r="J33" s="657"/>
      <c r="K33" s="657"/>
      <c r="L33" s="657"/>
      <c r="M33" s="657"/>
      <c r="N33" s="657"/>
      <c r="O33" s="657"/>
      <c r="P33" s="657"/>
      <c r="Q33" s="658"/>
      <c r="R33" s="659">
        <v>51209</v>
      </c>
      <c r="S33" s="660"/>
      <c r="T33" s="660"/>
      <c r="U33" s="660"/>
      <c r="V33" s="660"/>
      <c r="W33" s="660"/>
      <c r="X33" s="660"/>
      <c r="Y33" s="661"/>
      <c r="Z33" s="662">
        <v>0.7</v>
      </c>
      <c r="AA33" s="662"/>
      <c r="AB33" s="662"/>
      <c r="AC33" s="662"/>
      <c r="AD33" s="663" t="s">
        <v>236</v>
      </c>
      <c r="AE33" s="663"/>
      <c r="AF33" s="663"/>
      <c r="AG33" s="663"/>
      <c r="AH33" s="663"/>
      <c r="AI33" s="663"/>
      <c r="AJ33" s="663"/>
      <c r="AK33" s="663"/>
      <c r="AL33" s="664" t="s">
        <v>129</v>
      </c>
      <c r="AM33" s="665"/>
      <c r="AN33" s="665"/>
      <c r="AO33" s="666"/>
      <c r="AP33" s="709"/>
      <c r="AQ33" s="710"/>
      <c r="AR33" s="710"/>
      <c r="AS33" s="710"/>
      <c r="AT33" s="713"/>
      <c r="AU33" s="219"/>
      <c r="AV33" s="219"/>
      <c r="AW33" s="219"/>
      <c r="AX33" s="680" t="s">
        <v>321</v>
      </c>
      <c r="AY33" s="681"/>
      <c r="AZ33" s="681"/>
      <c r="BA33" s="681"/>
      <c r="BB33" s="681"/>
      <c r="BC33" s="681"/>
      <c r="BD33" s="681"/>
      <c r="BE33" s="681"/>
      <c r="BF33" s="682"/>
      <c r="BG33" s="717">
        <v>99.1</v>
      </c>
      <c r="BH33" s="718"/>
      <c r="BI33" s="718"/>
      <c r="BJ33" s="718"/>
      <c r="BK33" s="718"/>
      <c r="BL33" s="718"/>
      <c r="BM33" s="719">
        <v>95</v>
      </c>
      <c r="BN33" s="718"/>
      <c r="BO33" s="718"/>
      <c r="BP33" s="718"/>
      <c r="BQ33" s="720"/>
      <c r="BR33" s="717">
        <v>99</v>
      </c>
      <c r="BS33" s="718"/>
      <c r="BT33" s="718"/>
      <c r="BU33" s="718"/>
      <c r="BV33" s="718"/>
      <c r="BW33" s="718"/>
      <c r="BX33" s="719">
        <v>93.1</v>
      </c>
      <c r="BY33" s="718"/>
      <c r="BZ33" s="718"/>
      <c r="CA33" s="718"/>
      <c r="CB33" s="720"/>
      <c r="CD33" s="656" t="s">
        <v>322</v>
      </c>
      <c r="CE33" s="657"/>
      <c r="CF33" s="657"/>
      <c r="CG33" s="657"/>
      <c r="CH33" s="657"/>
      <c r="CI33" s="657"/>
      <c r="CJ33" s="657"/>
      <c r="CK33" s="657"/>
      <c r="CL33" s="657"/>
      <c r="CM33" s="657"/>
      <c r="CN33" s="657"/>
      <c r="CO33" s="657"/>
      <c r="CP33" s="657"/>
      <c r="CQ33" s="658"/>
      <c r="CR33" s="659">
        <v>3025865</v>
      </c>
      <c r="CS33" s="691"/>
      <c r="CT33" s="691"/>
      <c r="CU33" s="691"/>
      <c r="CV33" s="691"/>
      <c r="CW33" s="691"/>
      <c r="CX33" s="691"/>
      <c r="CY33" s="692"/>
      <c r="CZ33" s="664">
        <v>41.6</v>
      </c>
      <c r="DA33" s="689"/>
      <c r="DB33" s="689"/>
      <c r="DC33" s="693"/>
      <c r="DD33" s="668">
        <v>2205420</v>
      </c>
      <c r="DE33" s="691"/>
      <c r="DF33" s="691"/>
      <c r="DG33" s="691"/>
      <c r="DH33" s="691"/>
      <c r="DI33" s="691"/>
      <c r="DJ33" s="691"/>
      <c r="DK33" s="692"/>
      <c r="DL33" s="668">
        <v>1228487</v>
      </c>
      <c r="DM33" s="691"/>
      <c r="DN33" s="691"/>
      <c r="DO33" s="691"/>
      <c r="DP33" s="691"/>
      <c r="DQ33" s="691"/>
      <c r="DR33" s="691"/>
      <c r="DS33" s="691"/>
      <c r="DT33" s="691"/>
      <c r="DU33" s="691"/>
      <c r="DV33" s="692"/>
      <c r="DW33" s="664">
        <v>30.1</v>
      </c>
      <c r="DX33" s="689"/>
      <c r="DY33" s="689"/>
      <c r="DZ33" s="689"/>
      <c r="EA33" s="689"/>
      <c r="EB33" s="689"/>
      <c r="EC33" s="690"/>
    </row>
    <row r="34" spans="2:133" ht="11.25" customHeight="1">
      <c r="B34" s="656" t="s">
        <v>323</v>
      </c>
      <c r="C34" s="657"/>
      <c r="D34" s="657"/>
      <c r="E34" s="657"/>
      <c r="F34" s="657"/>
      <c r="G34" s="657"/>
      <c r="H34" s="657"/>
      <c r="I34" s="657"/>
      <c r="J34" s="657"/>
      <c r="K34" s="657"/>
      <c r="L34" s="657"/>
      <c r="M34" s="657"/>
      <c r="N34" s="657"/>
      <c r="O34" s="657"/>
      <c r="P34" s="657"/>
      <c r="Q34" s="658"/>
      <c r="R34" s="659">
        <v>67752</v>
      </c>
      <c r="S34" s="660"/>
      <c r="T34" s="660"/>
      <c r="U34" s="660"/>
      <c r="V34" s="660"/>
      <c r="W34" s="660"/>
      <c r="X34" s="660"/>
      <c r="Y34" s="661"/>
      <c r="Z34" s="662">
        <v>0.9</v>
      </c>
      <c r="AA34" s="662"/>
      <c r="AB34" s="662"/>
      <c r="AC34" s="662"/>
      <c r="AD34" s="663" t="s">
        <v>236</v>
      </c>
      <c r="AE34" s="663"/>
      <c r="AF34" s="663"/>
      <c r="AG34" s="663"/>
      <c r="AH34" s="663"/>
      <c r="AI34" s="663"/>
      <c r="AJ34" s="663"/>
      <c r="AK34" s="663"/>
      <c r="AL34" s="664" t="s">
        <v>236</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324</v>
      </c>
      <c r="CE34" s="657"/>
      <c r="CF34" s="657"/>
      <c r="CG34" s="657"/>
      <c r="CH34" s="657"/>
      <c r="CI34" s="657"/>
      <c r="CJ34" s="657"/>
      <c r="CK34" s="657"/>
      <c r="CL34" s="657"/>
      <c r="CM34" s="657"/>
      <c r="CN34" s="657"/>
      <c r="CO34" s="657"/>
      <c r="CP34" s="657"/>
      <c r="CQ34" s="658"/>
      <c r="CR34" s="659">
        <v>728458</v>
      </c>
      <c r="CS34" s="660"/>
      <c r="CT34" s="660"/>
      <c r="CU34" s="660"/>
      <c r="CV34" s="660"/>
      <c r="CW34" s="660"/>
      <c r="CX34" s="660"/>
      <c r="CY34" s="661"/>
      <c r="CZ34" s="664">
        <v>10</v>
      </c>
      <c r="DA34" s="689"/>
      <c r="DB34" s="689"/>
      <c r="DC34" s="693"/>
      <c r="DD34" s="668">
        <v>501254</v>
      </c>
      <c r="DE34" s="660"/>
      <c r="DF34" s="660"/>
      <c r="DG34" s="660"/>
      <c r="DH34" s="660"/>
      <c r="DI34" s="660"/>
      <c r="DJ34" s="660"/>
      <c r="DK34" s="661"/>
      <c r="DL34" s="668">
        <v>385521</v>
      </c>
      <c r="DM34" s="660"/>
      <c r="DN34" s="660"/>
      <c r="DO34" s="660"/>
      <c r="DP34" s="660"/>
      <c r="DQ34" s="660"/>
      <c r="DR34" s="660"/>
      <c r="DS34" s="660"/>
      <c r="DT34" s="660"/>
      <c r="DU34" s="660"/>
      <c r="DV34" s="661"/>
      <c r="DW34" s="664">
        <v>9.4</v>
      </c>
      <c r="DX34" s="689"/>
      <c r="DY34" s="689"/>
      <c r="DZ34" s="689"/>
      <c r="EA34" s="689"/>
      <c r="EB34" s="689"/>
      <c r="EC34" s="690"/>
    </row>
    <row r="35" spans="2:133" ht="11.25" customHeight="1">
      <c r="B35" s="656" t="s">
        <v>325</v>
      </c>
      <c r="C35" s="657"/>
      <c r="D35" s="657"/>
      <c r="E35" s="657"/>
      <c r="F35" s="657"/>
      <c r="G35" s="657"/>
      <c r="H35" s="657"/>
      <c r="I35" s="657"/>
      <c r="J35" s="657"/>
      <c r="K35" s="657"/>
      <c r="L35" s="657"/>
      <c r="M35" s="657"/>
      <c r="N35" s="657"/>
      <c r="O35" s="657"/>
      <c r="P35" s="657"/>
      <c r="Q35" s="658"/>
      <c r="R35" s="659">
        <v>488693</v>
      </c>
      <c r="S35" s="660"/>
      <c r="T35" s="660"/>
      <c r="U35" s="660"/>
      <c r="V35" s="660"/>
      <c r="W35" s="660"/>
      <c r="X35" s="660"/>
      <c r="Y35" s="661"/>
      <c r="Z35" s="662">
        <v>6.4</v>
      </c>
      <c r="AA35" s="662"/>
      <c r="AB35" s="662"/>
      <c r="AC35" s="662"/>
      <c r="AD35" s="663" t="s">
        <v>236</v>
      </c>
      <c r="AE35" s="663"/>
      <c r="AF35" s="663"/>
      <c r="AG35" s="663"/>
      <c r="AH35" s="663"/>
      <c r="AI35" s="663"/>
      <c r="AJ35" s="663"/>
      <c r="AK35" s="663"/>
      <c r="AL35" s="664" t="s">
        <v>236</v>
      </c>
      <c r="AM35" s="665"/>
      <c r="AN35" s="665"/>
      <c r="AO35" s="666"/>
      <c r="AP35" s="222"/>
      <c r="AQ35" s="641" t="s">
        <v>326</v>
      </c>
      <c r="AR35" s="642"/>
      <c r="AS35" s="642"/>
      <c r="AT35" s="642"/>
      <c r="AU35" s="642"/>
      <c r="AV35" s="642"/>
      <c r="AW35" s="642"/>
      <c r="AX35" s="642"/>
      <c r="AY35" s="642"/>
      <c r="AZ35" s="642"/>
      <c r="BA35" s="642"/>
      <c r="BB35" s="642"/>
      <c r="BC35" s="642"/>
      <c r="BD35" s="642"/>
      <c r="BE35" s="642"/>
      <c r="BF35" s="643"/>
      <c r="BG35" s="641" t="s">
        <v>327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328</v>
      </c>
      <c r="CE35" s="657"/>
      <c r="CF35" s="657"/>
      <c r="CG35" s="657"/>
      <c r="CH35" s="657"/>
      <c r="CI35" s="657"/>
      <c r="CJ35" s="657"/>
      <c r="CK35" s="657"/>
      <c r="CL35" s="657"/>
      <c r="CM35" s="657"/>
      <c r="CN35" s="657"/>
      <c r="CO35" s="657"/>
      <c r="CP35" s="657"/>
      <c r="CQ35" s="658"/>
      <c r="CR35" s="659">
        <v>67590</v>
      </c>
      <c r="CS35" s="691"/>
      <c r="CT35" s="691"/>
      <c r="CU35" s="691"/>
      <c r="CV35" s="691"/>
      <c r="CW35" s="691"/>
      <c r="CX35" s="691"/>
      <c r="CY35" s="692"/>
      <c r="CZ35" s="664">
        <v>0.9</v>
      </c>
      <c r="DA35" s="689"/>
      <c r="DB35" s="689"/>
      <c r="DC35" s="693"/>
      <c r="DD35" s="668">
        <v>49605</v>
      </c>
      <c r="DE35" s="691"/>
      <c r="DF35" s="691"/>
      <c r="DG35" s="691"/>
      <c r="DH35" s="691"/>
      <c r="DI35" s="691"/>
      <c r="DJ35" s="691"/>
      <c r="DK35" s="692"/>
      <c r="DL35" s="668">
        <v>49500</v>
      </c>
      <c r="DM35" s="691"/>
      <c r="DN35" s="691"/>
      <c r="DO35" s="691"/>
      <c r="DP35" s="691"/>
      <c r="DQ35" s="691"/>
      <c r="DR35" s="691"/>
      <c r="DS35" s="691"/>
      <c r="DT35" s="691"/>
      <c r="DU35" s="691"/>
      <c r="DV35" s="692"/>
      <c r="DW35" s="664">
        <v>1.2</v>
      </c>
      <c r="DX35" s="689"/>
      <c r="DY35" s="689"/>
      <c r="DZ35" s="689"/>
      <c r="EA35" s="689"/>
      <c r="EB35" s="689"/>
      <c r="EC35" s="690"/>
    </row>
    <row r="36" spans="2:133" ht="11.25" customHeight="1">
      <c r="B36" s="656" t="s">
        <v>329</v>
      </c>
      <c r="C36" s="657"/>
      <c r="D36" s="657"/>
      <c r="E36" s="657"/>
      <c r="F36" s="657"/>
      <c r="G36" s="657"/>
      <c r="H36" s="657"/>
      <c r="I36" s="657"/>
      <c r="J36" s="657"/>
      <c r="K36" s="657"/>
      <c r="L36" s="657"/>
      <c r="M36" s="657"/>
      <c r="N36" s="657"/>
      <c r="O36" s="657"/>
      <c r="P36" s="657"/>
      <c r="Q36" s="658"/>
      <c r="R36" s="659">
        <v>263856</v>
      </c>
      <c r="S36" s="660"/>
      <c r="T36" s="660"/>
      <c r="U36" s="660"/>
      <c r="V36" s="660"/>
      <c r="W36" s="660"/>
      <c r="X36" s="660"/>
      <c r="Y36" s="661"/>
      <c r="Z36" s="662">
        <v>3.4</v>
      </c>
      <c r="AA36" s="662"/>
      <c r="AB36" s="662"/>
      <c r="AC36" s="662"/>
      <c r="AD36" s="663" t="s">
        <v>236</v>
      </c>
      <c r="AE36" s="663"/>
      <c r="AF36" s="663"/>
      <c r="AG36" s="663"/>
      <c r="AH36" s="663"/>
      <c r="AI36" s="663"/>
      <c r="AJ36" s="663"/>
      <c r="AK36" s="663"/>
      <c r="AL36" s="664" t="s">
        <v>236</v>
      </c>
      <c r="AM36" s="665"/>
      <c r="AN36" s="665"/>
      <c r="AO36" s="666"/>
      <c r="AP36" s="222"/>
      <c r="AQ36" s="725" t="s">
        <v>330</v>
      </c>
      <c r="AR36" s="726"/>
      <c r="AS36" s="726"/>
      <c r="AT36" s="726"/>
      <c r="AU36" s="726"/>
      <c r="AV36" s="726"/>
      <c r="AW36" s="726"/>
      <c r="AX36" s="726"/>
      <c r="AY36" s="727"/>
      <c r="AZ36" s="648">
        <v>758073</v>
      </c>
      <c r="BA36" s="649"/>
      <c r="BB36" s="649"/>
      <c r="BC36" s="649"/>
      <c r="BD36" s="649"/>
      <c r="BE36" s="649"/>
      <c r="BF36" s="721"/>
      <c r="BG36" s="645" t="s">
        <v>331</v>
      </c>
      <c r="BH36" s="646"/>
      <c r="BI36" s="646"/>
      <c r="BJ36" s="646"/>
      <c r="BK36" s="646"/>
      <c r="BL36" s="646"/>
      <c r="BM36" s="646"/>
      <c r="BN36" s="646"/>
      <c r="BO36" s="646"/>
      <c r="BP36" s="646"/>
      <c r="BQ36" s="646"/>
      <c r="BR36" s="646"/>
      <c r="BS36" s="646"/>
      <c r="BT36" s="646"/>
      <c r="BU36" s="647"/>
      <c r="BV36" s="648">
        <v>15466</v>
      </c>
      <c r="BW36" s="649"/>
      <c r="BX36" s="649"/>
      <c r="BY36" s="649"/>
      <c r="BZ36" s="649"/>
      <c r="CA36" s="649"/>
      <c r="CB36" s="721"/>
      <c r="CD36" s="656" t="s">
        <v>332</v>
      </c>
      <c r="CE36" s="657"/>
      <c r="CF36" s="657"/>
      <c r="CG36" s="657"/>
      <c r="CH36" s="657"/>
      <c r="CI36" s="657"/>
      <c r="CJ36" s="657"/>
      <c r="CK36" s="657"/>
      <c r="CL36" s="657"/>
      <c r="CM36" s="657"/>
      <c r="CN36" s="657"/>
      <c r="CO36" s="657"/>
      <c r="CP36" s="657"/>
      <c r="CQ36" s="658"/>
      <c r="CR36" s="659">
        <v>1016994</v>
      </c>
      <c r="CS36" s="660"/>
      <c r="CT36" s="660"/>
      <c r="CU36" s="660"/>
      <c r="CV36" s="660"/>
      <c r="CW36" s="660"/>
      <c r="CX36" s="660"/>
      <c r="CY36" s="661"/>
      <c r="CZ36" s="664">
        <v>14</v>
      </c>
      <c r="DA36" s="689"/>
      <c r="DB36" s="689"/>
      <c r="DC36" s="693"/>
      <c r="DD36" s="668">
        <v>673783</v>
      </c>
      <c r="DE36" s="660"/>
      <c r="DF36" s="660"/>
      <c r="DG36" s="660"/>
      <c r="DH36" s="660"/>
      <c r="DI36" s="660"/>
      <c r="DJ36" s="660"/>
      <c r="DK36" s="661"/>
      <c r="DL36" s="668">
        <v>378985</v>
      </c>
      <c r="DM36" s="660"/>
      <c r="DN36" s="660"/>
      <c r="DO36" s="660"/>
      <c r="DP36" s="660"/>
      <c r="DQ36" s="660"/>
      <c r="DR36" s="660"/>
      <c r="DS36" s="660"/>
      <c r="DT36" s="660"/>
      <c r="DU36" s="660"/>
      <c r="DV36" s="661"/>
      <c r="DW36" s="664">
        <v>9.3000000000000007</v>
      </c>
      <c r="DX36" s="689"/>
      <c r="DY36" s="689"/>
      <c r="DZ36" s="689"/>
      <c r="EA36" s="689"/>
      <c r="EB36" s="689"/>
      <c r="EC36" s="690"/>
    </row>
    <row r="37" spans="2:133" ht="11.25" customHeight="1">
      <c r="B37" s="656" t="s">
        <v>333</v>
      </c>
      <c r="C37" s="657"/>
      <c r="D37" s="657"/>
      <c r="E37" s="657"/>
      <c r="F37" s="657"/>
      <c r="G37" s="657"/>
      <c r="H37" s="657"/>
      <c r="I37" s="657"/>
      <c r="J37" s="657"/>
      <c r="K37" s="657"/>
      <c r="L37" s="657"/>
      <c r="M37" s="657"/>
      <c r="N37" s="657"/>
      <c r="O37" s="657"/>
      <c r="P37" s="657"/>
      <c r="Q37" s="658"/>
      <c r="R37" s="659">
        <v>103466</v>
      </c>
      <c r="S37" s="660"/>
      <c r="T37" s="660"/>
      <c r="U37" s="660"/>
      <c r="V37" s="660"/>
      <c r="W37" s="660"/>
      <c r="X37" s="660"/>
      <c r="Y37" s="661"/>
      <c r="Z37" s="662">
        <v>1.4</v>
      </c>
      <c r="AA37" s="662"/>
      <c r="AB37" s="662"/>
      <c r="AC37" s="662"/>
      <c r="AD37" s="663">
        <v>10</v>
      </c>
      <c r="AE37" s="663"/>
      <c r="AF37" s="663"/>
      <c r="AG37" s="663"/>
      <c r="AH37" s="663"/>
      <c r="AI37" s="663"/>
      <c r="AJ37" s="663"/>
      <c r="AK37" s="663"/>
      <c r="AL37" s="664">
        <v>0</v>
      </c>
      <c r="AM37" s="665"/>
      <c r="AN37" s="665"/>
      <c r="AO37" s="666"/>
      <c r="AQ37" s="722" t="s">
        <v>334</v>
      </c>
      <c r="AR37" s="723"/>
      <c r="AS37" s="723"/>
      <c r="AT37" s="723"/>
      <c r="AU37" s="723"/>
      <c r="AV37" s="723"/>
      <c r="AW37" s="723"/>
      <c r="AX37" s="723"/>
      <c r="AY37" s="724"/>
      <c r="AZ37" s="659">
        <v>290274</v>
      </c>
      <c r="BA37" s="660"/>
      <c r="BB37" s="660"/>
      <c r="BC37" s="660"/>
      <c r="BD37" s="691"/>
      <c r="BE37" s="691"/>
      <c r="BF37" s="714"/>
      <c r="BG37" s="656" t="s">
        <v>335</v>
      </c>
      <c r="BH37" s="657"/>
      <c r="BI37" s="657"/>
      <c r="BJ37" s="657"/>
      <c r="BK37" s="657"/>
      <c r="BL37" s="657"/>
      <c r="BM37" s="657"/>
      <c r="BN37" s="657"/>
      <c r="BO37" s="657"/>
      <c r="BP37" s="657"/>
      <c r="BQ37" s="657"/>
      <c r="BR37" s="657"/>
      <c r="BS37" s="657"/>
      <c r="BT37" s="657"/>
      <c r="BU37" s="658"/>
      <c r="BV37" s="659">
        <v>-2924</v>
      </c>
      <c r="BW37" s="660"/>
      <c r="BX37" s="660"/>
      <c r="BY37" s="660"/>
      <c r="BZ37" s="660"/>
      <c r="CA37" s="660"/>
      <c r="CB37" s="669"/>
      <c r="CD37" s="656" t="s">
        <v>336</v>
      </c>
      <c r="CE37" s="657"/>
      <c r="CF37" s="657"/>
      <c r="CG37" s="657"/>
      <c r="CH37" s="657"/>
      <c r="CI37" s="657"/>
      <c r="CJ37" s="657"/>
      <c r="CK37" s="657"/>
      <c r="CL37" s="657"/>
      <c r="CM37" s="657"/>
      <c r="CN37" s="657"/>
      <c r="CO37" s="657"/>
      <c r="CP37" s="657"/>
      <c r="CQ37" s="658"/>
      <c r="CR37" s="659">
        <v>246809</v>
      </c>
      <c r="CS37" s="691"/>
      <c r="CT37" s="691"/>
      <c r="CU37" s="691"/>
      <c r="CV37" s="691"/>
      <c r="CW37" s="691"/>
      <c r="CX37" s="691"/>
      <c r="CY37" s="692"/>
      <c r="CZ37" s="664">
        <v>3.4</v>
      </c>
      <c r="DA37" s="689"/>
      <c r="DB37" s="689"/>
      <c r="DC37" s="693"/>
      <c r="DD37" s="668">
        <v>240940</v>
      </c>
      <c r="DE37" s="691"/>
      <c r="DF37" s="691"/>
      <c r="DG37" s="691"/>
      <c r="DH37" s="691"/>
      <c r="DI37" s="691"/>
      <c r="DJ37" s="691"/>
      <c r="DK37" s="692"/>
      <c r="DL37" s="668">
        <v>220897</v>
      </c>
      <c r="DM37" s="691"/>
      <c r="DN37" s="691"/>
      <c r="DO37" s="691"/>
      <c r="DP37" s="691"/>
      <c r="DQ37" s="691"/>
      <c r="DR37" s="691"/>
      <c r="DS37" s="691"/>
      <c r="DT37" s="691"/>
      <c r="DU37" s="691"/>
      <c r="DV37" s="692"/>
      <c r="DW37" s="664">
        <v>5.4</v>
      </c>
      <c r="DX37" s="689"/>
      <c r="DY37" s="689"/>
      <c r="DZ37" s="689"/>
      <c r="EA37" s="689"/>
      <c r="EB37" s="689"/>
      <c r="EC37" s="690"/>
    </row>
    <row r="38" spans="2:133" ht="11.25" customHeight="1">
      <c r="B38" s="656" t="s">
        <v>337</v>
      </c>
      <c r="C38" s="657"/>
      <c r="D38" s="657"/>
      <c r="E38" s="657"/>
      <c r="F38" s="657"/>
      <c r="G38" s="657"/>
      <c r="H38" s="657"/>
      <c r="I38" s="657"/>
      <c r="J38" s="657"/>
      <c r="K38" s="657"/>
      <c r="L38" s="657"/>
      <c r="M38" s="657"/>
      <c r="N38" s="657"/>
      <c r="O38" s="657"/>
      <c r="P38" s="657"/>
      <c r="Q38" s="658"/>
      <c r="R38" s="659">
        <v>971600</v>
      </c>
      <c r="S38" s="660"/>
      <c r="T38" s="660"/>
      <c r="U38" s="660"/>
      <c r="V38" s="660"/>
      <c r="W38" s="660"/>
      <c r="X38" s="660"/>
      <c r="Y38" s="661"/>
      <c r="Z38" s="662">
        <v>12.7</v>
      </c>
      <c r="AA38" s="662"/>
      <c r="AB38" s="662"/>
      <c r="AC38" s="662"/>
      <c r="AD38" s="663" t="s">
        <v>129</v>
      </c>
      <c r="AE38" s="663"/>
      <c r="AF38" s="663"/>
      <c r="AG38" s="663"/>
      <c r="AH38" s="663"/>
      <c r="AI38" s="663"/>
      <c r="AJ38" s="663"/>
      <c r="AK38" s="663"/>
      <c r="AL38" s="664" t="s">
        <v>236</v>
      </c>
      <c r="AM38" s="665"/>
      <c r="AN38" s="665"/>
      <c r="AO38" s="666"/>
      <c r="AQ38" s="722" t="s">
        <v>338</v>
      </c>
      <c r="AR38" s="723"/>
      <c r="AS38" s="723"/>
      <c r="AT38" s="723"/>
      <c r="AU38" s="723"/>
      <c r="AV38" s="723"/>
      <c r="AW38" s="723"/>
      <c r="AX38" s="723"/>
      <c r="AY38" s="724"/>
      <c r="AZ38" s="659">
        <v>76780</v>
      </c>
      <c r="BA38" s="660"/>
      <c r="BB38" s="660"/>
      <c r="BC38" s="660"/>
      <c r="BD38" s="691"/>
      <c r="BE38" s="691"/>
      <c r="BF38" s="714"/>
      <c r="BG38" s="656" t="s">
        <v>339</v>
      </c>
      <c r="BH38" s="657"/>
      <c r="BI38" s="657"/>
      <c r="BJ38" s="657"/>
      <c r="BK38" s="657"/>
      <c r="BL38" s="657"/>
      <c r="BM38" s="657"/>
      <c r="BN38" s="657"/>
      <c r="BO38" s="657"/>
      <c r="BP38" s="657"/>
      <c r="BQ38" s="657"/>
      <c r="BR38" s="657"/>
      <c r="BS38" s="657"/>
      <c r="BT38" s="657"/>
      <c r="BU38" s="658"/>
      <c r="BV38" s="659">
        <v>1227</v>
      </c>
      <c r="BW38" s="660"/>
      <c r="BX38" s="660"/>
      <c r="BY38" s="660"/>
      <c r="BZ38" s="660"/>
      <c r="CA38" s="660"/>
      <c r="CB38" s="669"/>
      <c r="CD38" s="656" t="s">
        <v>340</v>
      </c>
      <c r="CE38" s="657"/>
      <c r="CF38" s="657"/>
      <c r="CG38" s="657"/>
      <c r="CH38" s="657"/>
      <c r="CI38" s="657"/>
      <c r="CJ38" s="657"/>
      <c r="CK38" s="657"/>
      <c r="CL38" s="657"/>
      <c r="CM38" s="657"/>
      <c r="CN38" s="657"/>
      <c r="CO38" s="657"/>
      <c r="CP38" s="657"/>
      <c r="CQ38" s="658"/>
      <c r="CR38" s="659">
        <v>638713</v>
      </c>
      <c r="CS38" s="660"/>
      <c r="CT38" s="660"/>
      <c r="CU38" s="660"/>
      <c r="CV38" s="660"/>
      <c r="CW38" s="660"/>
      <c r="CX38" s="660"/>
      <c r="CY38" s="661"/>
      <c r="CZ38" s="664">
        <v>8.8000000000000007</v>
      </c>
      <c r="DA38" s="689"/>
      <c r="DB38" s="689"/>
      <c r="DC38" s="693"/>
      <c r="DD38" s="668">
        <v>566182</v>
      </c>
      <c r="DE38" s="660"/>
      <c r="DF38" s="660"/>
      <c r="DG38" s="660"/>
      <c r="DH38" s="660"/>
      <c r="DI38" s="660"/>
      <c r="DJ38" s="660"/>
      <c r="DK38" s="661"/>
      <c r="DL38" s="668">
        <v>414481</v>
      </c>
      <c r="DM38" s="660"/>
      <c r="DN38" s="660"/>
      <c r="DO38" s="660"/>
      <c r="DP38" s="660"/>
      <c r="DQ38" s="660"/>
      <c r="DR38" s="660"/>
      <c r="DS38" s="660"/>
      <c r="DT38" s="660"/>
      <c r="DU38" s="660"/>
      <c r="DV38" s="661"/>
      <c r="DW38" s="664">
        <v>10.199999999999999</v>
      </c>
      <c r="DX38" s="689"/>
      <c r="DY38" s="689"/>
      <c r="DZ38" s="689"/>
      <c r="EA38" s="689"/>
      <c r="EB38" s="689"/>
      <c r="EC38" s="690"/>
    </row>
    <row r="39" spans="2:133" ht="11.25" customHeight="1">
      <c r="B39" s="656" t="s">
        <v>341</v>
      </c>
      <c r="C39" s="657"/>
      <c r="D39" s="657"/>
      <c r="E39" s="657"/>
      <c r="F39" s="657"/>
      <c r="G39" s="657"/>
      <c r="H39" s="657"/>
      <c r="I39" s="657"/>
      <c r="J39" s="657"/>
      <c r="K39" s="657"/>
      <c r="L39" s="657"/>
      <c r="M39" s="657"/>
      <c r="N39" s="657"/>
      <c r="O39" s="657"/>
      <c r="P39" s="657"/>
      <c r="Q39" s="658"/>
      <c r="R39" s="659" t="s">
        <v>129</v>
      </c>
      <c r="S39" s="660"/>
      <c r="T39" s="660"/>
      <c r="U39" s="660"/>
      <c r="V39" s="660"/>
      <c r="W39" s="660"/>
      <c r="X39" s="660"/>
      <c r="Y39" s="661"/>
      <c r="Z39" s="662" t="s">
        <v>129</v>
      </c>
      <c r="AA39" s="662"/>
      <c r="AB39" s="662"/>
      <c r="AC39" s="662"/>
      <c r="AD39" s="663" t="s">
        <v>129</v>
      </c>
      <c r="AE39" s="663"/>
      <c r="AF39" s="663"/>
      <c r="AG39" s="663"/>
      <c r="AH39" s="663"/>
      <c r="AI39" s="663"/>
      <c r="AJ39" s="663"/>
      <c r="AK39" s="663"/>
      <c r="AL39" s="664" t="s">
        <v>129</v>
      </c>
      <c r="AM39" s="665"/>
      <c r="AN39" s="665"/>
      <c r="AO39" s="666"/>
      <c r="AQ39" s="722" t="s">
        <v>342</v>
      </c>
      <c r="AR39" s="723"/>
      <c r="AS39" s="723"/>
      <c r="AT39" s="723"/>
      <c r="AU39" s="723"/>
      <c r="AV39" s="723"/>
      <c r="AW39" s="723"/>
      <c r="AX39" s="723"/>
      <c r="AY39" s="724"/>
      <c r="AZ39" s="659">
        <v>42580</v>
      </c>
      <c r="BA39" s="660"/>
      <c r="BB39" s="660"/>
      <c r="BC39" s="660"/>
      <c r="BD39" s="691"/>
      <c r="BE39" s="691"/>
      <c r="BF39" s="714"/>
      <c r="BG39" s="656" t="s">
        <v>343</v>
      </c>
      <c r="BH39" s="657"/>
      <c r="BI39" s="657"/>
      <c r="BJ39" s="657"/>
      <c r="BK39" s="657"/>
      <c r="BL39" s="657"/>
      <c r="BM39" s="657"/>
      <c r="BN39" s="657"/>
      <c r="BO39" s="657"/>
      <c r="BP39" s="657"/>
      <c r="BQ39" s="657"/>
      <c r="BR39" s="657"/>
      <c r="BS39" s="657"/>
      <c r="BT39" s="657"/>
      <c r="BU39" s="658"/>
      <c r="BV39" s="659">
        <v>1935</v>
      </c>
      <c r="BW39" s="660"/>
      <c r="BX39" s="660"/>
      <c r="BY39" s="660"/>
      <c r="BZ39" s="660"/>
      <c r="CA39" s="660"/>
      <c r="CB39" s="669"/>
      <c r="CD39" s="656" t="s">
        <v>344</v>
      </c>
      <c r="CE39" s="657"/>
      <c r="CF39" s="657"/>
      <c r="CG39" s="657"/>
      <c r="CH39" s="657"/>
      <c r="CI39" s="657"/>
      <c r="CJ39" s="657"/>
      <c r="CK39" s="657"/>
      <c r="CL39" s="657"/>
      <c r="CM39" s="657"/>
      <c r="CN39" s="657"/>
      <c r="CO39" s="657"/>
      <c r="CP39" s="657"/>
      <c r="CQ39" s="658"/>
      <c r="CR39" s="659">
        <v>489690</v>
      </c>
      <c r="CS39" s="691"/>
      <c r="CT39" s="691"/>
      <c r="CU39" s="691"/>
      <c r="CV39" s="691"/>
      <c r="CW39" s="691"/>
      <c r="CX39" s="691"/>
      <c r="CY39" s="692"/>
      <c r="CZ39" s="664">
        <v>6.7</v>
      </c>
      <c r="DA39" s="689"/>
      <c r="DB39" s="689"/>
      <c r="DC39" s="693"/>
      <c r="DD39" s="668">
        <v>414596</v>
      </c>
      <c r="DE39" s="691"/>
      <c r="DF39" s="691"/>
      <c r="DG39" s="691"/>
      <c r="DH39" s="691"/>
      <c r="DI39" s="691"/>
      <c r="DJ39" s="691"/>
      <c r="DK39" s="692"/>
      <c r="DL39" s="668" t="s">
        <v>129</v>
      </c>
      <c r="DM39" s="691"/>
      <c r="DN39" s="691"/>
      <c r="DO39" s="691"/>
      <c r="DP39" s="691"/>
      <c r="DQ39" s="691"/>
      <c r="DR39" s="691"/>
      <c r="DS39" s="691"/>
      <c r="DT39" s="691"/>
      <c r="DU39" s="691"/>
      <c r="DV39" s="692"/>
      <c r="DW39" s="664" t="s">
        <v>236</v>
      </c>
      <c r="DX39" s="689"/>
      <c r="DY39" s="689"/>
      <c r="DZ39" s="689"/>
      <c r="EA39" s="689"/>
      <c r="EB39" s="689"/>
      <c r="EC39" s="690"/>
    </row>
    <row r="40" spans="2:133" ht="11.25" customHeight="1">
      <c r="B40" s="656" t="s">
        <v>345</v>
      </c>
      <c r="C40" s="657"/>
      <c r="D40" s="657"/>
      <c r="E40" s="657"/>
      <c r="F40" s="657"/>
      <c r="G40" s="657"/>
      <c r="H40" s="657"/>
      <c r="I40" s="657"/>
      <c r="J40" s="657"/>
      <c r="K40" s="657"/>
      <c r="L40" s="657"/>
      <c r="M40" s="657"/>
      <c r="N40" s="657"/>
      <c r="O40" s="657"/>
      <c r="P40" s="657"/>
      <c r="Q40" s="658"/>
      <c r="R40" s="659">
        <v>33500</v>
      </c>
      <c r="S40" s="660"/>
      <c r="T40" s="660"/>
      <c r="U40" s="660"/>
      <c r="V40" s="660"/>
      <c r="W40" s="660"/>
      <c r="X40" s="660"/>
      <c r="Y40" s="661"/>
      <c r="Z40" s="662">
        <v>0.4</v>
      </c>
      <c r="AA40" s="662"/>
      <c r="AB40" s="662"/>
      <c r="AC40" s="662"/>
      <c r="AD40" s="663" t="s">
        <v>129</v>
      </c>
      <c r="AE40" s="663"/>
      <c r="AF40" s="663"/>
      <c r="AG40" s="663"/>
      <c r="AH40" s="663"/>
      <c r="AI40" s="663"/>
      <c r="AJ40" s="663"/>
      <c r="AK40" s="663"/>
      <c r="AL40" s="664" t="s">
        <v>236</v>
      </c>
      <c r="AM40" s="665"/>
      <c r="AN40" s="665"/>
      <c r="AO40" s="666"/>
      <c r="AQ40" s="722" t="s">
        <v>346</v>
      </c>
      <c r="AR40" s="723"/>
      <c r="AS40" s="723"/>
      <c r="AT40" s="723"/>
      <c r="AU40" s="723"/>
      <c r="AV40" s="723"/>
      <c r="AW40" s="723"/>
      <c r="AX40" s="723"/>
      <c r="AY40" s="724"/>
      <c r="AZ40" s="659">
        <v>438</v>
      </c>
      <c r="BA40" s="660"/>
      <c r="BB40" s="660"/>
      <c r="BC40" s="660"/>
      <c r="BD40" s="691"/>
      <c r="BE40" s="691"/>
      <c r="BF40" s="714"/>
      <c r="BG40" s="707" t="s">
        <v>347</v>
      </c>
      <c r="BH40" s="708"/>
      <c r="BI40" s="708"/>
      <c r="BJ40" s="708"/>
      <c r="BK40" s="708"/>
      <c r="BL40" s="223"/>
      <c r="BM40" s="657" t="s">
        <v>348</v>
      </c>
      <c r="BN40" s="657"/>
      <c r="BO40" s="657"/>
      <c r="BP40" s="657"/>
      <c r="BQ40" s="657"/>
      <c r="BR40" s="657"/>
      <c r="BS40" s="657"/>
      <c r="BT40" s="657"/>
      <c r="BU40" s="658"/>
      <c r="BV40" s="659">
        <v>82</v>
      </c>
      <c r="BW40" s="660"/>
      <c r="BX40" s="660"/>
      <c r="BY40" s="660"/>
      <c r="BZ40" s="660"/>
      <c r="CA40" s="660"/>
      <c r="CB40" s="669"/>
      <c r="CD40" s="656" t="s">
        <v>349</v>
      </c>
      <c r="CE40" s="657"/>
      <c r="CF40" s="657"/>
      <c r="CG40" s="657"/>
      <c r="CH40" s="657"/>
      <c r="CI40" s="657"/>
      <c r="CJ40" s="657"/>
      <c r="CK40" s="657"/>
      <c r="CL40" s="657"/>
      <c r="CM40" s="657"/>
      <c r="CN40" s="657"/>
      <c r="CO40" s="657"/>
      <c r="CP40" s="657"/>
      <c r="CQ40" s="658"/>
      <c r="CR40" s="659">
        <v>84420</v>
      </c>
      <c r="CS40" s="660"/>
      <c r="CT40" s="660"/>
      <c r="CU40" s="660"/>
      <c r="CV40" s="660"/>
      <c r="CW40" s="660"/>
      <c r="CX40" s="660"/>
      <c r="CY40" s="661"/>
      <c r="CZ40" s="664">
        <v>1.2</v>
      </c>
      <c r="DA40" s="689"/>
      <c r="DB40" s="689"/>
      <c r="DC40" s="693"/>
      <c r="DD40" s="668" t="s">
        <v>129</v>
      </c>
      <c r="DE40" s="660"/>
      <c r="DF40" s="660"/>
      <c r="DG40" s="660"/>
      <c r="DH40" s="660"/>
      <c r="DI40" s="660"/>
      <c r="DJ40" s="660"/>
      <c r="DK40" s="661"/>
      <c r="DL40" s="668" t="s">
        <v>129</v>
      </c>
      <c r="DM40" s="660"/>
      <c r="DN40" s="660"/>
      <c r="DO40" s="660"/>
      <c r="DP40" s="660"/>
      <c r="DQ40" s="660"/>
      <c r="DR40" s="660"/>
      <c r="DS40" s="660"/>
      <c r="DT40" s="660"/>
      <c r="DU40" s="660"/>
      <c r="DV40" s="661"/>
      <c r="DW40" s="664" t="s">
        <v>129</v>
      </c>
      <c r="DX40" s="689"/>
      <c r="DY40" s="689"/>
      <c r="DZ40" s="689"/>
      <c r="EA40" s="689"/>
      <c r="EB40" s="689"/>
      <c r="EC40" s="690"/>
    </row>
    <row r="41" spans="2:133" ht="11.25" customHeight="1">
      <c r="B41" s="680" t="s">
        <v>350</v>
      </c>
      <c r="C41" s="681"/>
      <c r="D41" s="681"/>
      <c r="E41" s="681"/>
      <c r="F41" s="681"/>
      <c r="G41" s="681"/>
      <c r="H41" s="681"/>
      <c r="I41" s="681"/>
      <c r="J41" s="681"/>
      <c r="K41" s="681"/>
      <c r="L41" s="681"/>
      <c r="M41" s="681"/>
      <c r="N41" s="681"/>
      <c r="O41" s="681"/>
      <c r="P41" s="681"/>
      <c r="Q41" s="682"/>
      <c r="R41" s="731">
        <v>7657873</v>
      </c>
      <c r="S41" s="732"/>
      <c r="T41" s="732"/>
      <c r="U41" s="732"/>
      <c r="V41" s="732"/>
      <c r="W41" s="732"/>
      <c r="X41" s="732"/>
      <c r="Y41" s="736"/>
      <c r="Z41" s="737">
        <v>100</v>
      </c>
      <c r="AA41" s="737"/>
      <c r="AB41" s="737"/>
      <c r="AC41" s="737"/>
      <c r="AD41" s="738">
        <v>4046295</v>
      </c>
      <c r="AE41" s="738"/>
      <c r="AF41" s="738"/>
      <c r="AG41" s="738"/>
      <c r="AH41" s="738"/>
      <c r="AI41" s="738"/>
      <c r="AJ41" s="738"/>
      <c r="AK41" s="738"/>
      <c r="AL41" s="739">
        <v>100</v>
      </c>
      <c r="AM41" s="719"/>
      <c r="AN41" s="719"/>
      <c r="AO41" s="740"/>
      <c r="AQ41" s="722" t="s">
        <v>351</v>
      </c>
      <c r="AR41" s="723"/>
      <c r="AS41" s="723"/>
      <c r="AT41" s="723"/>
      <c r="AU41" s="723"/>
      <c r="AV41" s="723"/>
      <c r="AW41" s="723"/>
      <c r="AX41" s="723"/>
      <c r="AY41" s="724"/>
      <c r="AZ41" s="659">
        <v>96238</v>
      </c>
      <c r="BA41" s="660"/>
      <c r="BB41" s="660"/>
      <c r="BC41" s="660"/>
      <c r="BD41" s="691"/>
      <c r="BE41" s="691"/>
      <c r="BF41" s="714"/>
      <c r="BG41" s="707"/>
      <c r="BH41" s="708"/>
      <c r="BI41" s="708"/>
      <c r="BJ41" s="708"/>
      <c r="BK41" s="708"/>
      <c r="BL41" s="223"/>
      <c r="BM41" s="657" t="s">
        <v>352</v>
      </c>
      <c r="BN41" s="657"/>
      <c r="BO41" s="657"/>
      <c r="BP41" s="657"/>
      <c r="BQ41" s="657"/>
      <c r="BR41" s="657"/>
      <c r="BS41" s="657"/>
      <c r="BT41" s="657"/>
      <c r="BU41" s="658"/>
      <c r="BV41" s="659" t="s">
        <v>236</v>
      </c>
      <c r="BW41" s="660"/>
      <c r="BX41" s="660"/>
      <c r="BY41" s="660"/>
      <c r="BZ41" s="660"/>
      <c r="CA41" s="660"/>
      <c r="CB41" s="669"/>
      <c r="CD41" s="656" t="s">
        <v>353</v>
      </c>
      <c r="CE41" s="657"/>
      <c r="CF41" s="657"/>
      <c r="CG41" s="657"/>
      <c r="CH41" s="657"/>
      <c r="CI41" s="657"/>
      <c r="CJ41" s="657"/>
      <c r="CK41" s="657"/>
      <c r="CL41" s="657"/>
      <c r="CM41" s="657"/>
      <c r="CN41" s="657"/>
      <c r="CO41" s="657"/>
      <c r="CP41" s="657"/>
      <c r="CQ41" s="658"/>
      <c r="CR41" s="659" t="s">
        <v>236</v>
      </c>
      <c r="CS41" s="691"/>
      <c r="CT41" s="691"/>
      <c r="CU41" s="691"/>
      <c r="CV41" s="691"/>
      <c r="CW41" s="691"/>
      <c r="CX41" s="691"/>
      <c r="CY41" s="692"/>
      <c r="CZ41" s="664" t="s">
        <v>129</v>
      </c>
      <c r="DA41" s="689"/>
      <c r="DB41" s="689"/>
      <c r="DC41" s="693"/>
      <c r="DD41" s="668" t="s">
        <v>236</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354</v>
      </c>
      <c r="AR42" s="729"/>
      <c r="AS42" s="729"/>
      <c r="AT42" s="729"/>
      <c r="AU42" s="729"/>
      <c r="AV42" s="729"/>
      <c r="AW42" s="729"/>
      <c r="AX42" s="729"/>
      <c r="AY42" s="730"/>
      <c r="AZ42" s="731">
        <v>251763</v>
      </c>
      <c r="BA42" s="732"/>
      <c r="BB42" s="732"/>
      <c r="BC42" s="732"/>
      <c r="BD42" s="718"/>
      <c r="BE42" s="718"/>
      <c r="BF42" s="720"/>
      <c r="BG42" s="709"/>
      <c r="BH42" s="710"/>
      <c r="BI42" s="710"/>
      <c r="BJ42" s="710"/>
      <c r="BK42" s="710"/>
      <c r="BL42" s="224"/>
      <c r="BM42" s="681" t="s">
        <v>355</v>
      </c>
      <c r="BN42" s="681"/>
      <c r="BO42" s="681"/>
      <c r="BP42" s="681"/>
      <c r="BQ42" s="681"/>
      <c r="BR42" s="681"/>
      <c r="BS42" s="681"/>
      <c r="BT42" s="681"/>
      <c r="BU42" s="682"/>
      <c r="BV42" s="731">
        <v>354</v>
      </c>
      <c r="BW42" s="732"/>
      <c r="BX42" s="732"/>
      <c r="BY42" s="732"/>
      <c r="BZ42" s="732"/>
      <c r="CA42" s="732"/>
      <c r="CB42" s="741"/>
      <c r="CD42" s="656" t="s">
        <v>356</v>
      </c>
      <c r="CE42" s="657"/>
      <c r="CF42" s="657"/>
      <c r="CG42" s="657"/>
      <c r="CH42" s="657"/>
      <c r="CI42" s="657"/>
      <c r="CJ42" s="657"/>
      <c r="CK42" s="657"/>
      <c r="CL42" s="657"/>
      <c r="CM42" s="657"/>
      <c r="CN42" s="657"/>
      <c r="CO42" s="657"/>
      <c r="CP42" s="657"/>
      <c r="CQ42" s="658"/>
      <c r="CR42" s="659">
        <v>1377058</v>
      </c>
      <c r="CS42" s="691"/>
      <c r="CT42" s="691"/>
      <c r="CU42" s="691"/>
      <c r="CV42" s="691"/>
      <c r="CW42" s="691"/>
      <c r="CX42" s="691"/>
      <c r="CY42" s="692"/>
      <c r="CZ42" s="664">
        <v>18.899999999999999</v>
      </c>
      <c r="DA42" s="689"/>
      <c r="DB42" s="689"/>
      <c r="DC42" s="693"/>
      <c r="DD42" s="668">
        <v>101019</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357</v>
      </c>
      <c r="CD43" s="656" t="s">
        <v>358</v>
      </c>
      <c r="CE43" s="657"/>
      <c r="CF43" s="657"/>
      <c r="CG43" s="657"/>
      <c r="CH43" s="657"/>
      <c r="CI43" s="657"/>
      <c r="CJ43" s="657"/>
      <c r="CK43" s="657"/>
      <c r="CL43" s="657"/>
      <c r="CM43" s="657"/>
      <c r="CN43" s="657"/>
      <c r="CO43" s="657"/>
      <c r="CP43" s="657"/>
      <c r="CQ43" s="658"/>
      <c r="CR43" s="659">
        <v>33812</v>
      </c>
      <c r="CS43" s="691"/>
      <c r="CT43" s="691"/>
      <c r="CU43" s="691"/>
      <c r="CV43" s="691"/>
      <c r="CW43" s="691"/>
      <c r="CX43" s="691"/>
      <c r="CY43" s="692"/>
      <c r="CZ43" s="664">
        <v>0.5</v>
      </c>
      <c r="DA43" s="689"/>
      <c r="DB43" s="689"/>
      <c r="DC43" s="693"/>
      <c r="DD43" s="668">
        <v>4647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359</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307</v>
      </c>
      <c r="CE44" s="696"/>
      <c r="CF44" s="656" t="s">
        <v>360</v>
      </c>
      <c r="CG44" s="657"/>
      <c r="CH44" s="657"/>
      <c r="CI44" s="657"/>
      <c r="CJ44" s="657"/>
      <c r="CK44" s="657"/>
      <c r="CL44" s="657"/>
      <c r="CM44" s="657"/>
      <c r="CN44" s="657"/>
      <c r="CO44" s="657"/>
      <c r="CP44" s="657"/>
      <c r="CQ44" s="658"/>
      <c r="CR44" s="659">
        <v>1377058</v>
      </c>
      <c r="CS44" s="660"/>
      <c r="CT44" s="660"/>
      <c r="CU44" s="660"/>
      <c r="CV44" s="660"/>
      <c r="CW44" s="660"/>
      <c r="CX44" s="660"/>
      <c r="CY44" s="661"/>
      <c r="CZ44" s="664">
        <v>18.899999999999999</v>
      </c>
      <c r="DA44" s="665"/>
      <c r="DB44" s="665"/>
      <c r="DC44" s="671"/>
      <c r="DD44" s="668">
        <v>101019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361</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362</v>
      </c>
      <c r="CG45" s="657"/>
      <c r="CH45" s="657"/>
      <c r="CI45" s="657"/>
      <c r="CJ45" s="657"/>
      <c r="CK45" s="657"/>
      <c r="CL45" s="657"/>
      <c r="CM45" s="657"/>
      <c r="CN45" s="657"/>
      <c r="CO45" s="657"/>
      <c r="CP45" s="657"/>
      <c r="CQ45" s="658"/>
      <c r="CR45" s="659">
        <v>365462</v>
      </c>
      <c r="CS45" s="691"/>
      <c r="CT45" s="691"/>
      <c r="CU45" s="691"/>
      <c r="CV45" s="691"/>
      <c r="CW45" s="691"/>
      <c r="CX45" s="691"/>
      <c r="CY45" s="692"/>
      <c r="CZ45" s="664">
        <v>5</v>
      </c>
      <c r="DA45" s="689"/>
      <c r="DB45" s="689"/>
      <c r="DC45" s="693"/>
      <c r="DD45" s="668">
        <v>29601</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363</v>
      </c>
      <c r="CG46" s="657"/>
      <c r="CH46" s="657"/>
      <c r="CI46" s="657"/>
      <c r="CJ46" s="657"/>
      <c r="CK46" s="657"/>
      <c r="CL46" s="657"/>
      <c r="CM46" s="657"/>
      <c r="CN46" s="657"/>
      <c r="CO46" s="657"/>
      <c r="CP46" s="657"/>
      <c r="CQ46" s="658"/>
      <c r="CR46" s="659">
        <v>917229</v>
      </c>
      <c r="CS46" s="660"/>
      <c r="CT46" s="660"/>
      <c r="CU46" s="660"/>
      <c r="CV46" s="660"/>
      <c r="CW46" s="660"/>
      <c r="CX46" s="660"/>
      <c r="CY46" s="661"/>
      <c r="CZ46" s="664">
        <v>12.6</v>
      </c>
      <c r="DA46" s="665"/>
      <c r="DB46" s="665"/>
      <c r="DC46" s="671"/>
      <c r="DD46" s="668">
        <v>49070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364</v>
      </c>
      <c r="CG47" s="657"/>
      <c r="CH47" s="657"/>
      <c r="CI47" s="657"/>
      <c r="CJ47" s="657"/>
      <c r="CK47" s="657"/>
      <c r="CL47" s="657"/>
      <c r="CM47" s="657"/>
      <c r="CN47" s="657"/>
      <c r="CO47" s="657"/>
      <c r="CP47" s="657"/>
      <c r="CQ47" s="658"/>
      <c r="CR47" s="659" t="s">
        <v>129</v>
      </c>
      <c r="CS47" s="691"/>
      <c r="CT47" s="691"/>
      <c r="CU47" s="691"/>
      <c r="CV47" s="691"/>
      <c r="CW47" s="691"/>
      <c r="CX47" s="691"/>
      <c r="CY47" s="692"/>
      <c r="CZ47" s="664" t="s">
        <v>129</v>
      </c>
      <c r="DA47" s="689"/>
      <c r="DB47" s="689"/>
      <c r="DC47" s="693"/>
      <c r="DD47" s="668" t="s">
        <v>129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c r="B48" s="225"/>
      <c r="CD48" s="699"/>
      <c r="CE48" s="700"/>
      <c r="CF48" s="656" t="s">
        <v>365</v>
      </c>
      <c r="CG48" s="657"/>
      <c r="CH48" s="657"/>
      <c r="CI48" s="657"/>
      <c r="CJ48" s="657"/>
      <c r="CK48" s="657"/>
      <c r="CL48" s="657"/>
      <c r="CM48" s="657"/>
      <c r="CN48" s="657"/>
      <c r="CO48" s="657"/>
      <c r="CP48" s="657"/>
      <c r="CQ48" s="658"/>
      <c r="CR48" s="659" t="s">
        <v>129</v>
      </c>
      <c r="CS48" s="660"/>
      <c r="CT48" s="660"/>
      <c r="CU48" s="660"/>
      <c r="CV48" s="660"/>
      <c r="CW48" s="660"/>
      <c r="CX48" s="660"/>
      <c r="CY48" s="661"/>
      <c r="CZ48" s="664" t="s">
        <v>236</v>
      </c>
      <c r="DA48" s="665"/>
      <c r="DB48" s="665"/>
      <c r="DC48" s="671"/>
      <c r="DD48" s="668" t="s">
        <v>129</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366</v>
      </c>
      <c r="CE49" s="681"/>
      <c r="CF49" s="681"/>
      <c r="CG49" s="681"/>
      <c r="CH49" s="681"/>
      <c r="CI49" s="681"/>
      <c r="CJ49" s="681"/>
      <c r="CK49" s="681"/>
      <c r="CL49" s="681"/>
      <c r="CM49" s="681"/>
      <c r="CN49" s="681"/>
      <c r="CO49" s="681"/>
      <c r="CP49" s="681"/>
      <c r="CQ49" s="682"/>
      <c r="CR49" s="731">
        <v>7274439</v>
      </c>
      <c r="CS49" s="718"/>
      <c r="CT49" s="718"/>
      <c r="CU49" s="718"/>
      <c r="CV49" s="718"/>
      <c r="CW49" s="718"/>
      <c r="CX49" s="718"/>
      <c r="CY49" s="747"/>
      <c r="CZ49" s="739">
        <v>100</v>
      </c>
      <c r="DA49" s="748"/>
      <c r="DB49" s="748"/>
      <c r="DC49" s="749"/>
      <c r="DD49" s="750">
        <v>4643132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NbDKDeAkaflb5pzv36J9SZObTzpfAzaKXPWjG1ktuks2PVKFiAxuYcSmK6CvNG0YKhY36Pvjevut0+E3R7LYPw==" saltValue="5p1fRmByjX588gN1lC57q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367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368</v>
      </c>
      <c r="DK2" s="759"/>
      <c r="DL2" s="759"/>
      <c r="DM2" s="759"/>
      <c r="DN2" s="759"/>
      <c r="DO2" s="760"/>
      <c r="DP2" s="228"/>
      <c r="DQ2" s="758" t="s">
        <v>369</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370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371</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372</v>
      </c>
      <c r="B5" s="764"/>
      <c r="C5" s="764"/>
      <c r="D5" s="764"/>
      <c r="E5" s="764"/>
      <c r="F5" s="764"/>
      <c r="G5" s="764"/>
      <c r="H5" s="764"/>
      <c r="I5" s="764"/>
      <c r="J5" s="764"/>
      <c r="K5" s="764"/>
      <c r="L5" s="764"/>
      <c r="M5" s="764"/>
      <c r="N5" s="764"/>
      <c r="O5" s="764"/>
      <c r="P5" s="765"/>
      <c r="Q5" s="769" t="s">
        <v>373</v>
      </c>
      <c r="R5" s="770"/>
      <c r="S5" s="770"/>
      <c r="T5" s="770"/>
      <c r="U5" s="771"/>
      <c r="V5" s="769" t="s">
        <v>374</v>
      </c>
      <c r="W5" s="770"/>
      <c r="X5" s="770"/>
      <c r="Y5" s="770"/>
      <c r="Z5" s="771"/>
      <c r="AA5" s="769" t="s">
        <v>375</v>
      </c>
      <c r="AB5" s="770"/>
      <c r="AC5" s="770"/>
      <c r="AD5" s="770"/>
      <c r="AE5" s="770"/>
      <c r="AF5" s="775" t="s">
        <v>376</v>
      </c>
      <c r="AG5" s="770"/>
      <c r="AH5" s="770"/>
      <c r="AI5" s="770"/>
      <c r="AJ5" s="776"/>
      <c r="AK5" s="770" t="s">
        <v>377</v>
      </c>
      <c r="AL5" s="770"/>
      <c r="AM5" s="770"/>
      <c r="AN5" s="770"/>
      <c r="AO5" s="771"/>
      <c r="AP5" s="769" t="s">
        <v>378</v>
      </c>
      <c r="AQ5" s="770"/>
      <c r="AR5" s="770"/>
      <c r="AS5" s="770"/>
      <c r="AT5" s="771"/>
      <c r="AU5" s="769" t="s">
        <v>379</v>
      </c>
      <c r="AV5" s="770"/>
      <c r="AW5" s="770"/>
      <c r="AX5" s="770"/>
      <c r="AY5" s="776"/>
      <c r="AZ5" s="232"/>
      <c r="BA5" s="232"/>
      <c r="BB5" s="232"/>
      <c r="BC5" s="232"/>
      <c r="BD5" s="232"/>
      <c r="BE5" s="233"/>
      <c r="BF5" s="233"/>
      <c r="BG5" s="233"/>
      <c r="BH5" s="233"/>
      <c r="BI5" s="233"/>
      <c r="BJ5" s="233"/>
      <c r="BK5" s="233"/>
      <c r="BL5" s="233"/>
      <c r="BM5" s="233"/>
      <c r="BN5" s="233"/>
      <c r="BO5" s="233"/>
      <c r="BP5" s="233"/>
      <c r="BQ5" s="763" t="s">
        <v>380</v>
      </c>
      <c r="BR5" s="764"/>
      <c r="BS5" s="764"/>
      <c r="BT5" s="764"/>
      <c r="BU5" s="764"/>
      <c r="BV5" s="764"/>
      <c r="BW5" s="764"/>
      <c r="BX5" s="764"/>
      <c r="BY5" s="764"/>
      <c r="BZ5" s="764"/>
      <c r="CA5" s="764"/>
      <c r="CB5" s="764"/>
      <c r="CC5" s="764"/>
      <c r="CD5" s="764"/>
      <c r="CE5" s="764"/>
      <c r="CF5" s="764"/>
      <c r="CG5" s="765"/>
      <c r="CH5" s="769" t="s">
        <v>381</v>
      </c>
      <c r="CI5" s="770"/>
      <c r="CJ5" s="770"/>
      <c r="CK5" s="770"/>
      <c r="CL5" s="771"/>
      <c r="CM5" s="769" t="s">
        <v>382</v>
      </c>
      <c r="CN5" s="770"/>
      <c r="CO5" s="770"/>
      <c r="CP5" s="770"/>
      <c r="CQ5" s="771"/>
      <c r="CR5" s="769" t="s">
        <v>383</v>
      </c>
      <c r="CS5" s="770"/>
      <c r="CT5" s="770"/>
      <c r="CU5" s="770"/>
      <c r="CV5" s="771"/>
      <c r="CW5" s="769" t="s">
        <v>384</v>
      </c>
      <c r="CX5" s="770"/>
      <c r="CY5" s="770"/>
      <c r="CZ5" s="770"/>
      <c r="DA5" s="771"/>
      <c r="DB5" s="769" t="s">
        <v>385</v>
      </c>
      <c r="DC5" s="770"/>
      <c r="DD5" s="770"/>
      <c r="DE5" s="770"/>
      <c r="DF5" s="771"/>
      <c r="DG5" s="799" t="s">
        <v>386</v>
      </c>
      <c r="DH5" s="800"/>
      <c r="DI5" s="800"/>
      <c r="DJ5" s="800"/>
      <c r="DK5" s="801"/>
      <c r="DL5" s="799" t="s">
        <v>387</v>
      </c>
      <c r="DM5" s="800"/>
      <c r="DN5" s="800"/>
      <c r="DO5" s="800"/>
      <c r="DP5" s="801"/>
      <c r="DQ5" s="769" t="s">
        <v>388</v>
      </c>
      <c r="DR5" s="770"/>
      <c r="DS5" s="770"/>
      <c r="DT5" s="770"/>
      <c r="DU5" s="771"/>
      <c r="DV5" s="769" t="s">
        <v>379</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389</v>
      </c>
      <c r="C7" s="786"/>
      <c r="D7" s="786"/>
      <c r="E7" s="786"/>
      <c r="F7" s="786"/>
      <c r="G7" s="786"/>
      <c r="H7" s="786"/>
      <c r="I7" s="786"/>
      <c r="J7" s="786"/>
      <c r="K7" s="786"/>
      <c r="L7" s="786"/>
      <c r="M7" s="786"/>
      <c r="N7" s="786"/>
      <c r="O7" s="786"/>
      <c r="P7" s="787"/>
      <c r="Q7" s="788">
        <v>7638</v>
      </c>
      <c r="R7" s="789"/>
      <c r="S7" s="789"/>
      <c r="T7" s="789"/>
      <c r="U7" s="789"/>
      <c r="V7" s="789">
        <v>7255</v>
      </c>
      <c r="W7" s="789"/>
      <c r="X7" s="789"/>
      <c r="Y7" s="789"/>
      <c r="Z7" s="789"/>
      <c r="AA7" s="789">
        <v>383</v>
      </c>
      <c r="AB7" s="789"/>
      <c r="AC7" s="789"/>
      <c r="AD7" s="789"/>
      <c r="AE7" s="790"/>
      <c r="AF7" s="791">
        <v>146</v>
      </c>
      <c r="AG7" s="792"/>
      <c r="AH7" s="792"/>
      <c r="AI7" s="792"/>
      <c r="AJ7" s="793"/>
      <c r="AK7" s="794">
        <v>489</v>
      </c>
      <c r="AL7" s="795"/>
      <c r="AM7" s="795"/>
      <c r="AN7" s="795"/>
      <c r="AO7" s="795"/>
      <c r="AP7" s="795">
        <v>7976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586</v>
      </c>
      <c r="BT7" s="783"/>
      <c r="BU7" s="783"/>
      <c r="BV7" s="783"/>
      <c r="BW7" s="783"/>
      <c r="BX7" s="783"/>
      <c r="BY7" s="783"/>
      <c r="BZ7" s="783"/>
      <c r="CA7" s="783"/>
      <c r="CB7" s="783"/>
      <c r="CC7" s="783"/>
      <c r="CD7" s="783"/>
      <c r="CE7" s="783"/>
      <c r="CF7" s="783"/>
      <c r="CG7" s="798"/>
      <c r="CH7" s="779">
        <v>20</v>
      </c>
      <c r="CI7" s="780"/>
      <c r="CJ7" s="780"/>
      <c r="CK7" s="780"/>
      <c r="CL7" s="781"/>
      <c r="CM7" s="779">
        <v>-41</v>
      </c>
      <c r="CN7" s="780"/>
      <c r="CO7" s="780"/>
      <c r="CP7" s="780"/>
      <c r="CQ7" s="781"/>
      <c r="CR7" s="779">
        <v>8</v>
      </c>
      <c r="CS7" s="780"/>
      <c r="CT7" s="780"/>
      <c r="CU7" s="780"/>
      <c r="CV7" s="781"/>
      <c r="CW7" s="779" t="s">
        <v>585</v>
      </c>
      <c r="CX7" s="780"/>
      <c r="CY7" s="780"/>
      <c r="CZ7" s="780"/>
      <c r="DA7" s="781"/>
      <c r="DB7" s="779" t="s">
        <v>585</v>
      </c>
      <c r="DC7" s="780"/>
      <c r="DD7" s="780"/>
      <c r="DE7" s="780"/>
      <c r="DF7" s="781"/>
      <c r="DG7" s="779" t="s">
        <v>585</v>
      </c>
      <c r="DH7" s="780"/>
      <c r="DI7" s="780"/>
      <c r="DJ7" s="780"/>
      <c r="DK7" s="781"/>
      <c r="DL7" s="779">
        <v>48</v>
      </c>
      <c r="DM7" s="780"/>
      <c r="DN7" s="780"/>
      <c r="DO7" s="780"/>
      <c r="DP7" s="781"/>
      <c r="DQ7" s="779">
        <v>43</v>
      </c>
      <c r="DR7" s="780"/>
      <c r="DS7" s="780"/>
      <c r="DT7" s="780"/>
      <c r="DU7" s="781"/>
      <c r="DV7" s="782"/>
      <c r="DW7" s="783"/>
      <c r="DX7" s="783"/>
      <c r="DY7" s="783"/>
      <c r="DZ7" s="784"/>
      <c r="EA7" s="234"/>
    </row>
    <row r="8" spans="1:131" s="235" customFormat="1" ht="26.25" customHeight="1">
      <c r="A8" s="238">
        <v>2</v>
      </c>
      <c r="B8" s="816" t="s">
        <v>390</v>
      </c>
      <c r="C8" s="817"/>
      <c r="D8" s="817"/>
      <c r="E8" s="817"/>
      <c r="F8" s="817"/>
      <c r="G8" s="817"/>
      <c r="H8" s="817"/>
      <c r="I8" s="817"/>
      <c r="J8" s="817"/>
      <c r="K8" s="817"/>
      <c r="L8" s="817"/>
      <c r="M8" s="817"/>
      <c r="N8" s="817"/>
      <c r="O8" s="817"/>
      <c r="P8" s="818"/>
      <c r="Q8" s="819">
        <v>21</v>
      </c>
      <c r="R8" s="820"/>
      <c r="S8" s="820"/>
      <c r="T8" s="820"/>
      <c r="U8" s="820"/>
      <c r="V8" s="820">
        <v>21</v>
      </c>
      <c r="W8" s="820"/>
      <c r="X8" s="820"/>
      <c r="Y8" s="820"/>
      <c r="Z8" s="820"/>
      <c r="AA8" s="820">
        <v>0</v>
      </c>
      <c r="AB8" s="820"/>
      <c r="AC8" s="820"/>
      <c r="AD8" s="820"/>
      <c r="AE8" s="821"/>
      <c r="AF8" s="822">
        <v>0</v>
      </c>
      <c r="AG8" s="823"/>
      <c r="AH8" s="823"/>
      <c r="AI8" s="823"/>
      <c r="AJ8" s="824"/>
      <c r="AK8" s="805" t="s">
        <v>594</v>
      </c>
      <c r="AL8" s="806"/>
      <c r="AM8" s="806"/>
      <c r="AN8" s="806"/>
      <c r="AO8" s="806"/>
      <c r="AP8" s="806" t="s">
        <v>594</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c r="A9" s="238">
        <v>3</v>
      </c>
      <c r="B9" s="816" t="s">
        <v>391</v>
      </c>
      <c r="C9" s="817"/>
      <c r="D9" s="817"/>
      <c r="E9" s="817"/>
      <c r="F9" s="817"/>
      <c r="G9" s="817"/>
      <c r="H9" s="817"/>
      <c r="I9" s="817"/>
      <c r="J9" s="817"/>
      <c r="K9" s="817"/>
      <c r="L9" s="817"/>
      <c r="M9" s="817"/>
      <c r="N9" s="817"/>
      <c r="O9" s="817"/>
      <c r="P9" s="818"/>
      <c r="Q9" s="819">
        <v>8</v>
      </c>
      <c r="R9" s="820"/>
      <c r="S9" s="820"/>
      <c r="T9" s="820"/>
      <c r="U9" s="820"/>
      <c r="V9" s="820">
        <v>8</v>
      </c>
      <c r="W9" s="820"/>
      <c r="X9" s="820"/>
      <c r="Y9" s="820"/>
      <c r="Z9" s="820"/>
      <c r="AA9" s="820">
        <v>0</v>
      </c>
      <c r="AB9" s="820"/>
      <c r="AC9" s="820"/>
      <c r="AD9" s="820"/>
      <c r="AE9" s="821"/>
      <c r="AF9" s="822">
        <v>0</v>
      </c>
      <c r="AG9" s="823"/>
      <c r="AH9" s="823"/>
      <c r="AI9" s="823"/>
      <c r="AJ9" s="824"/>
      <c r="AK9" s="805" t="s">
        <v>594</v>
      </c>
      <c r="AL9" s="806"/>
      <c r="AM9" s="806"/>
      <c r="AN9" s="806"/>
      <c r="AO9" s="806"/>
      <c r="AP9" s="806" t="s">
        <v>594</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393</v>
      </c>
      <c r="B23" s="825" t="s">
        <v>394</v>
      </c>
      <c r="C23" s="826"/>
      <c r="D23" s="826"/>
      <c r="E23" s="826"/>
      <c r="F23" s="826"/>
      <c r="G23" s="826"/>
      <c r="H23" s="826"/>
      <c r="I23" s="826"/>
      <c r="J23" s="826"/>
      <c r="K23" s="826"/>
      <c r="L23" s="826"/>
      <c r="M23" s="826"/>
      <c r="N23" s="826"/>
      <c r="O23" s="826"/>
      <c r="P23" s="827"/>
      <c r="Q23" s="828">
        <v>7658</v>
      </c>
      <c r="R23" s="829"/>
      <c r="S23" s="829"/>
      <c r="T23" s="829"/>
      <c r="U23" s="829"/>
      <c r="V23" s="829">
        <v>7274</v>
      </c>
      <c r="W23" s="829"/>
      <c r="X23" s="829"/>
      <c r="Y23" s="829"/>
      <c r="Z23" s="829"/>
      <c r="AA23" s="829">
        <v>383</v>
      </c>
      <c r="AB23" s="829"/>
      <c r="AC23" s="829"/>
      <c r="AD23" s="829"/>
      <c r="AE23" s="830"/>
      <c r="AF23" s="831">
        <v>146</v>
      </c>
      <c r="AG23" s="829"/>
      <c r="AH23" s="829"/>
      <c r="AI23" s="829"/>
      <c r="AJ23" s="832"/>
      <c r="AK23" s="833"/>
      <c r="AL23" s="834"/>
      <c r="AM23" s="834"/>
      <c r="AN23" s="834"/>
      <c r="AO23" s="834"/>
      <c r="AP23" s="829">
        <v>7976</v>
      </c>
      <c r="AQ23" s="829"/>
      <c r="AR23" s="829"/>
      <c r="AS23" s="829"/>
      <c r="AT23" s="829"/>
      <c r="AU23" s="845"/>
      <c r="AV23" s="845"/>
      <c r="AW23" s="845"/>
      <c r="AX23" s="845"/>
      <c r="AY23" s="846"/>
      <c r="AZ23" s="847" t="s">
        <v>395</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4" t="s">
        <v>396</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397</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372</v>
      </c>
      <c r="B26" s="764"/>
      <c r="C26" s="764"/>
      <c r="D26" s="764"/>
      <c r="E26" s="764"/>
      <c r="F26" s="764"/>
      <c r="G26" s="764"/>
      <c r="H26" s="764"/>
      <c r="I26" s="764"/>
      <c r="J26" s="764"/>
      <c r="K26" s="764"/>
      <c r="L26" s="764"/>
      <c r="M26" s="764"/>
      <c r="N26" s="764"/>
      <c r="O26" s="764"/>
      <c r="P26" s="765"/>
      <c r="Q26" s="769" t="s">
        <v>398</v>
      </c>
      <c r="R26" s="770"/>
      <c r="S26" s="770"/>
      <c r="T26" s="770"/>
      <c r="U26" s="771"/>
      <c r="V26" s="769" t="s">
        <v>399</v>
      </c>
      <c r="W26" s="770"/>
      <c r="X26" s="770"/>
      <c r="Y26" s="770"/>
      <c r="Z26" s="771"/>
      <c r="AA26" s="769" t="s">
        <v>400</v>
      </c>
      <c r="AB26" s="770"/>
      <c r="AC26" s="770"/>
      <c r="AD26" s="770"/>
      <c r="AE26" s="770"/>
      <c r="AF26" s="850" t="s">
        <v>401</v>
      </c>
      <c r="AG26" s="851"/>
      <c r="AH26" s="851"/>
      <c r="AI26" s="851"/>
      <c r="AJ26" s="852"/>
      <c r="AK26" s="770" t="s">
        <v>402</v>
      </c>
      <c r="AL26" s="770"/>
      <c r="AM26" s="770"/>
      <c r="AN26" s="770"/>
      <c r="AO26" s="771"/>
      <c r="AP26" s="769" t="s">
        <v>403</v>
      </c>
      <c r="AQ26" s="770"/>
      <c r="AR26" s="770"/>
      <c r="AS26" s="770"/>
      <c r="AT26" s="771"/>
      <c r="AU26" s="769" t="s">
        <v>404</v>
      </c>
      <c r="AV26" s="770"/>
      <c r="AW26" s="770"/>
      <c r="AX26" s="770"/>
      <c r="AY26" s="771"/>
      <c r="AZ26" s="769" t="s">
        <v>405</v>
      </c>
      <c r="BA26" s="770"/>
      <c r="BB26" s="770"/>
      <c r="BC26" s="770"/>
      <c r="BD26" s="771"/>
      <c r="BE26" s="769" t="s">
        <v>379</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406</v>
      </c>
      <c r="C28" s="786"/>
      <c r="D28" s="786"/>
      <c r="E28" s="786"/>
      <c r="F28" s="786"/>
      <c r="G28" s="786"/>
      <c r="H28" s="786"/>
      <c r="I28" s="786"/>
      <c r="J28" s="786"/>
      <c r="K28" s="786"/>
      <c r="L28" s="786"/>
      <c r="M28" s="786"/>
      <c r="N28" s="786"/>
      <c r="O28" s="786"/>
      <c r="P28" s="787"/>
      <c r="Q28" s="858">
        <v>1102</v>
      </c>
      <c r="R28" s="859"/>
      <c r="S28" s="859"/>
      <c r="T28" s="859"/>
      <c r="U28" s="859"/>
      <c r="V28" s="859">
        <v>1086</v>
      </c>
      <c r="W28" s="859"/>
      <c r="X28" s="859"/>
      <c r="Y28" s="859"/>
      <c r="Z28" s="859"/>
      <c r="AA28" s="859">
        <v>15</v>
      </c>
      <c r="AB28" s="859"/>
      <c r="AC28" s="859"/>
      <c r="AD28" s="859"/>
      <c r="AE28" s="860"/>
      <c r="AF28" s="861">
        <v>15</v>
      </c>
      <c r="AG28" s="859"/>
      <c r="AH28" s="859"/>
      <c r="AI28" s="859"/>
      <c r="AJ28" s="862"/>
      <c r="AK28" s="863">
        <v>96</v>
      </c>
      <c r="AL28" s="864"/>
      <c r="AM28" s="864"/>
      <c r="AN28" s="864"/>
      <c r="AO28" s="864"/>
      <c r="AP28" s="864" t="s">
        <v>585</v>
      </c>
      <c r="AQ28" s="864"/>
      <c r="AR28" s="864"/>
      <c r="AS28" s="864"/>
      <c r="AT28" s="864"/>
      <c r="AU28" s="864" t="s">
        <v>585</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407</v>
      </c>
      <c r="C29" s="817"/>
      <c r="D29" s="817"/>
      <c r="E29" s="817"/>
      <c r="F29" s="817"/>
      <c r="G29" s="817"/>
      <c r="H29" s="817"/>
      <c r="I29" s="817"/>
      <c r="J29" s="817"/>
      <c r="K29" s="817"/>
      <c r="L29" s="817"/>
      <c r="M29" s="817"/>
      <c r="N29" s="817"/>
      <c r="O29" s="817"/>
      <c r="P29" s="818"/>
      <c r="Q29" s="819">
        <v>840</v>
      </c>
      <c r="R29" s="820"/>
      <c r="S29" s="820"/>
      <c r="T29" s="820"/>
      <c r="U29" s="820"/>
      <c r="V29" s="820">
        <v>772</v>
      </c>
      <c r="W29" s="820"/>
      <c r="X29" s="820"/>
      <c r="Y29" s="820"/>
      <c r="Z29" s="820"/>
      <c r="AA29" s="820">
        <v>68</v>
      </c>
      <c r="AB29" s="820"/>
      <c r="AC29" s="820"/>
      <c r="AD29" s="820"/>
      <c r="AE29" s="821"/>
      <c r="AF29" s="822">
        <v>68</v>
      </c>
      <c r="AG29" s="823"/>
      <c r="AH29" s="823"/>
      <c r="AI29" s="823"/>
      <c r="AJ29" s="824"/>
      <c r="AK29" s="870">
        <v>110</v>
      </c>
      <c r="AL29" s="866"/>
      <c r="AM29" s="866"/>
      <c r="AN29" s="866"/>
      <c r="AO29" s="866"/>
      <c r="AP29" s="866" t="s">
        <v>513</v>
      </c>
      <c r="AQ29" s="866"/>
      <c r="AR29" s="866"/>
      <c r="AS29" s="866"/>
      <c r="AT29" s="866"/>
      <c r="AU29" s="866" t="s">
        <v>513</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408</v>
      </c>
      <c r="C30" s="817"/>
      <c r="D30" s="817"/>
      <c r="E30" s="817"/>
      <c r="F30" s="817"/>
      <c r="G30" s="817"/>
      <c r="H30" s="817"/>
      <c r="I30" s="817"/>
      <c r="J30" s="817"/>
      <c r="K30" s="817"/>
      <c r="L30" s="817"/>
      <c r="M30" s="817"/>
      <c r="N30" s="817"/>
      <c r="O30" s="817"/>
      <c r="P30" s="818"/>
      <c r="Q30" s="819">
        <v>97</v>
      </c>
      <c r="R30" s="820"/>
      <c r="S30" s="820"/>
      <c r="T30" s="820"/>
      <c r="U30" s="820"/>
      <c r="V30" s="820">
        <v>95</v>
      </c>
      <c r="W30" s="820"/>
      <c r="X30" s="820"/>
      <c r="Y30" s="820"/>
      <c r="Z30" s="820"/>
      <c r="AA30" s="820">
        <v>2</v>
      </c>
      <c r="AB30" s="820"/>
      <c r="AC30" s="820"/>
      <c r="AD30" s="820"/>
      <c r="AE30" s="821"/>
      <c r="AF30" s="822">
        <v>2</v>
      </c>
      <c r="AG30" s="823"/>
      <c r="AH30" s="823"/>
      <c r="AI30" s="823"/>
      <c r="AJ30" s="824"/>
      <c r="AK30" s="870">
        <v>30</v>
      </c>
      <c r="AL30" s="866"/>
      <c r="AM30" s="866"/>
      <c r="AN30" s="866"/>
      <c r="AO30" s="866"/>
      <c r="AP30" s="866" t="s">
        <v>513</v>
      </c>
      <c r="AQ30" s="866"/>
      <c r="AR30" s="866"/>
      <c r="AS30" s="866"/>
      <c r="AT30" s="866"/>
      <c r="AU30" s="866" t="s">
        <v>513</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409</v>
      </c>
      <c r="C31" s="817"/>
      <c r="D31" s="817"/>
      <c r="E31" s="817"/>
      <c r="F31" s="817"/>
      <c r="G31" s="817"/>
      <c r="H31" s="817"/>
      <c r="I31" s="817"/>
      <c r="J31" s="817"/>
      <c r="K31" s="817"/>
      <c r="L31" s="817"/>
      <c r="M31" s="817"/>
      <c r="N31" s="817"/>
      <c r="O31" s="817"/>
      <c r="P31" s="818"/>
      <c r="Q31" s="819">
        <v>171</v>
      </c>
      <c r="R31" s="820"/>
      <c r="S31" s="820"/>
      <c r="T31" s="820"/>
      <c r="U31" s="820"/>
      <c r="V31" s="820">
        <v>171</v>
      </c>
      <c r="W31" s="820"/>
      <c r="X31" s="820"/>
      <c r="Y31" s="820"/>
      <c r="Z31" s="820"/>
      <c r="AA31" s="820">
        <v>0</v>
      </c>
      <c r="AB31" s="820"/>
      <c r="AC31" s="820"/>
      <c r="AD31" s="820"/>
      <c r="AE31" s="821"/>
      <c r="AF31" s="822">
        <v>182</v>
      </c>
      <c r="AG31" s="823"/>
      <c r="AH31" s="823"/>
      <c r="AI31" s="823"/>
      <c r="AJ31" s="824"/>
      <c r="AK31" s="870">
        <v>1</v>
      </c>
      <c r="AL31" s="866"/>
      <c r="AM31" s="866"/>
      <c r="AN31" s="866"/>
      <c r="AO31" s="866"/>
      <c r="AP31" s="866">
        <v>804</v>
      </c>
      <c r="AQ31" s="866"/>
      <c r="AR31" s="866"/>
      <c r="AS31" s="866"/>
      <c r="AT31" s="866"/>
      <c r="AU31" s="866">
        <v>1</v>
      </c>
      <c r="AV31" s="866"/>
      <c r="AW31" s="866"/>
      <c r="AX31" s="866"/>
      <c r="AY31" s="866"/>
      <c r="AZ31" s="867"/>
      <c r="BA31" s="867"/>
      <c r="BB31" s="867"/>
      <c r="BC31" s="867"/>
      <c r="BD31" s="867"/>
      <c r="BE31" s="868" t="s">
        <v>410</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t="s">
        <v>411</v>
      </c>
      <c r="C32" s="817"/>
      <c r="D32" s="817"/>
      <c r="E32" s="817"/>
      <c r="F32" s="817"/>
      <c r="G32" s="817"/>
      <c r="H32" s="817"/>
      <c r="I32" s="817"/>
      <c r="J32" s="817"/>
      <c r="K32" s="817"/>
      <c r="L32" s="817"/>
      <c r="M32" s="817"/>
      <c r="N32" s="817"/>
      <c r="O32" s="817"/>
      <c r="P32" s="818"/>
      <c r="Q32" s="819">
        <v>191</v>
      </c>
      <c r="R32" s="820"/>
      <c r="S32" s="820"/>
      <c r="T32" s="820"/>
      <c r="U32" s="820"/>
      <c r="V32" s="820">
        <v>189</v>
      </c>
      <c r="W32" s="820"/>
      <c r="X32" s="820"/>
      <c r="Y32" s="820"/>
      <c r="Z32" s="820"/>
      <c r="AA32" s="820">
        <v>2</v>
      </c>
      <c r="AB32" s="820"/>
      <c r="AC32" s="820"/>
      <c r="AD32" s="820"/>
      <c r="AE32" s="821"/>
      <c r="AF32" s="822">
        <v>2</v>
      </c>
      <c r="AG32" s="823"/>
      <c r="AH32" s="823"/>
      <c r="AI32" s="823"/>
      <c r="AJ32" s="824"/>
      <c r="AK32" s="870">
        <v>117</v>
      </c>
      <c r="AL32" s="866"/>
      <c r="AM32" s="866"/>
      <c r="AN32" s="866"/>
      <c r="AO32" s="866"/>
      <c r="AP32" s="866">
        <v>563</v>
      </c>
      <c r="AQ32" s="866"/>
      <c r="AR32" s="866"/>
      <c r="AS32" s="866"/>
      <c r="AT32" s="866"/>
      <c r="AU32" s="866">
        <v>424</v>
      </c>
      <c r="AV32" s="866"/>
      <c r="AW32" s="866"/>
      <c r="AX32" s="866"/>
      <c r="AY32" s="866"/>
      <c r="AZ32" s="867"/>
      <c r="BA32" s="867"/>
      <c r="BB32" s="867"/>
      <c r="BC32" s="867"/>
      <c r="BD32" s="867"/>
      <c r="BE32" s="868" t="s">
        <v>412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t="s">
        <v>413</v>
      </c>
      <c r="C33" s="817"/>
      <c r="D33" s="817"/>
      <c r="E33" s="817"/>
      <c r="F33" s="817"/>
      <c r="G33" s="817"/>
      <c r="H33" s="817"/>
      <c r="I33" s="817"/>
      <c r="J33" s="817"/>
      <c r="K33" s="817"/>
      <c r="L33" s="817"/>
      <c r="M33" s="817"/>
      <c r="N33" s="817"/>
      <c r="O33" s="817"/>
      <c r="P33" s="818"/>
      <c r="Q33" s="819">
        <v>260</v>
      </c>
      <c r="R33" s="820"/>
      <c r="S33" s="820"/>
      <c r="T33" s="820"/>
      <c r="U33" s="820"/>
      <c r="V33" s="820">
        <v>258</v>
      </c>
      <c r="W33" s="820"/>
      <c r="X33" s="820"/>
      <c r="Y33" s="820"/>
      <c r="Z33" s="820"/>
      <c r="AA33" s="820">
        <v>53</v>
      </c>
      <c r="AB33" s="820"/>
      <c r="AC33" s="820"/>
      <c r="AD33" s="820"/>
      <c r="AE33" s="821"/>
      <c r="AF33" s="822">
        <v>2</v>
      </c>
      <c r="AG33" s="823"/>
      <c r="AH33" s="823"/>
      <c r="AI33" s="823"/>
      <c r="AJ33" s="824"/>
      <c r="AK33" s="870">
        <v>153</v>
      </c>
      <c r="AL33" s="866"/>
      <c r="AM33" s="866"/>
      <c r="AN33" s="866"/>
      <c r="AO33" s="866"/>
      <c r="AP33" s="866">
        <v>1055</v>
      </c>
      <c r="AQ33" s="866"/>
      <c r="AR33" s="866"/>
      <c r="AS33" s="866"/>
      <c r="AT33" s="866"/>
      <c r="AU33" s="866">
        <v>1055</v>
      </c>
      <c r="AV33" s="866"/>
      <c r="AW33" s="866"/>
      <c r="AX33" s="866"/>
      <c r="AY33" s="866"/>
      <c r="AZ33" s="867"/>
      <c r="BA33" s="867"/>
      <c r="BB33" s="867"/>
      <c r="BC33" s="867"/>
      <c r="BD33" s="867"/>
      <c r="BE33" s="868" t="s">
        <v>412</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t="s">
        <v>414</v>
      </c>
      <c r="C34" s="817"/>
      <c r="D34" s="817"/>
      <c r="E34" s="817"/>
      <c r="F34" s="817"/>
      <c r="G34" s="817"/>
      <c r="H34" s="817"/>
      <c r="I34" s="817"/>
      <c r="J34" s="817"/>
      <c r="K34" s="817"/>
      <c r="L34" s="817"/>
      <c r="M34" s="817"/>
      <c r="N34" s="817"/>
      <c r="O34" s="817"/>
      <c r="P34" s="818"/>
      <c r="Q34" s="819">
        <v>37</v>
      </c>
      <c r="R34" s="820"/>
      <c r="S34" s="820"/>
      <c r="T34" s="820"/>
      <c r="U34" s="820"/>
      <c r="V34" s="820">
        <v>37</v>
      </c>
      <c r="W34" s="820"/>
      <c r="X34" s="820"/>
      <c r="Y34" s="820"/>
      <c r="Z34" s="820"/>
      <c r="AA34" s="820">
        <v>1</v>
      </c>
      <c r="AB34" s="820"/>
      <c r="AC34" s="820"/>
      <c r="AD34" s="820"/>
      <c r="AE34" s="821"/>
      <c r="AF34" s="822">
        <v>1</v>
      </c>
      <c r="AG34" s="823"/>
      <c r="AH34" s="823"/>
      <c r="AI34" s="823"/>
      <c r="AJ34" s="824"/>
      <c r="AK34" s="870">
        <v>20</v>
      </c>
      <c r="AL34" s="866"/>
      <c r="AM34" s="866"/>
      <c r="AN34" s="866"/>
      <c r="AO34" s="866"/>
      <c r="AP34" s="866">
        <v>58</v>
      </c>
      <c r="AQ34" s="866"/>
      <c r="AR34" s="866"/>
      <c r="AS34" s="866"/>
      <c r="AT34" s="866"/>
      <c r="AU34" s="866">
        <v>58</v>
      </c>
      <c r="AV34" s="866"/>
      <c r="AW34" s="866"/>
      <c r="AX34" s="866"/>
      <c r="AY34" s="866"/>
      <c r="AZ34" s="867"/>
      <c r="BA34" s="867"/>
      <c r="BB34" s="867"/>
      <c r="BC34" s="867"/>
      <c r="BD34" s="867"/>
      <c r="BE34" s="868" t="s">
        <v>412</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393</v>
      </c>
      <c r="B63" s="825" t="s">
        <v>416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274</v>
      </c>
      <c r="AG63" s="880"/>
      <c r="AH63" s="880"/>
      <c r="AI63" s="880"/>
      <c r="AJ63" s="881"/>
      <c r="AK63" s="882"/>
      <c r="AL63" s="877"/>
      <c r="AM63" s="877"/>
      <c r="AN63" s="877"/>
      <c r="AO63" s="877"/>
      <c r="AP63" s="880">
        <v>2480</v>
      </c>
      <c r="AQ63" s="880"/>
      <c r="AR63" s="880"/>
      <c r="AS63" s="880"/>
      <c r="AT63" s="880"/>
      <c r="AU63" s="880">
        <v>1601</v>
      </c>
      <c r="AV63" s="880"/>
      <c r="AW63" s="880"/>
      <c r="AX63" s="880"/>
      <c r="AY63" s="880"/>
      <c r="AZ63" s="884"/>
      <c r="BA63" s="884"/>
      <c r="BB63" s="884"/>
      <c r="BC63" s="884"/>
      <c r="BD63" s="884"/>
      <c r="BE63" s="885"/>
      <c r="BF63" s="885"/>
      <c r="BG63" s="885"/>
      <c r="BH63" s="885"/>
      <c r="BI63" s="886"/>
      <c r="BJ63" s="887" t="s">
        <v>395</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418</v>
      </c>
      <c r="B66" s="764"/>
      <c r="C66" s="764"/>
      <c r="D66" s="764"/>
      <c r="E66" s="764"/>
      <c r="F66" s="764"/>
      <c r="G66" s="764"/>
      <c r="H66" s="764"/>
      <c r="I66" s="764"/>
      <c r="J66" s="764"/>
      <c r="K66" s="764"/>
      <c r="L66" s="764"/>
      <c r="M66" s="764"/>
      <c r="N66" s="764"/>
      <c r="O66" s="764"/>
      <c r="P66" s="765"/>
      <c r="Q66" s="769" t="s">
        <v>419</v>
      </c>
      <c r="R66" s="770"/>
      <c r="S66" s="770"/>
      <c r="T66" s="770"/>
      <c r="U66" s="771"/>
      <c r="V66" s="769" t="s">
        <v>420</v>
      </c>
      <c r="W66" s="770"/>
      <c r="X66" s="770"/>
      <c r="Y66" s="770"/>
      <c r="Z66" s="771"/>
      <c r="AA66" s="769" t="s">
        <v>400</v>
      </c>
      <c r="AB66" s="770"/>
      <c r="AC66" s="770"/>
      <c r="AD66" s="770"/>
      <c r="AE66" s="771"/>
      <c r="AF66" s="890" t="s">
        <v>401</v>
      </c>
      <c r="AG66" s="851"/>
      <c r="AH66" s="851"/>
      <c r="AI66" s="851"/>
      <c r="AJ66" s="891"/>
      <c r="AK66" s="769" t="s">
        <v>402</v>
      </c>
      <c r="AL66" s="764"/>
      <c r="AM66" s="764"/>
      <c r="AN66" s="764"/>
      <c r="AO66" s="765"/>
      <c r="AP66" s="769" t="s">
        <v>403</v>
      </c>
      <c r="AQ66" s="770"/>
      <c r="AR66" s="770"/>
      <c r="AS66" s="770"/>
      <c r="AT66" s="771"/>
      <c r="AU66" s="769" t="s">
        <v>421</v>
      </c>
      <c r="AV66" s="770"/>
      <c r="AW66" s="770"/>
      <c r="AX66" s="770"/>
      <c r="AY66" s="771"/>
      <c r="AZ66" s="769" t="s">
        <v>379</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c r="A68" s="236">
        <v>1</v>
      </c>
      <c r="B68" s="905" t="s">
        <v>577</v>
      </c>
      <c r="C68" s="906"/>
      <c r="D68" s="906"/>
      <c r="E68" s="906"/>
      <c r="F68" s="906"/>
      <c r="G68" s="906"/>
      <c r="H68" s="906"/>
      <c r="I68" s="906"/>
      <c r="J68" s="906"/>
      <c r="K68" s="906"/>
      <c r="L68" s="906"/>
      <c r="M68" s="906"/>
      <c r="N68" s="906"/>
      <c r="O68" s="906"/>
      <c r="P68" s="907"/>
      <c r="Q68" s="908">
        <v>423</v>
      </c>
      <c r="R68" s="902"/>
      <c r="S68" s="902"/>
      <c r="T68" s="902"/>
      <c r="U68" s="902"/>
      <c r="V68" s="902">
        <v>423</v>
      </c>
      <c r="W68" s="902"/>
      <c r="X68" s="902"/>
      <c r="Y68" s="902"/>
      <c r="Z68" s="902"/>
      <c r="AA68" s="902">
        <v>0</v>
      </c>
      <c r="AB68" s="902"/>
      <c r="AC68" s="902"/>
      <c r="AD68" s="902"/>
      <c r="AE68" s="902"/>
      <c r="AF68" s="902">
        <v>0</v>
      </c>
      <c r="AG68" s="902"/>
      <c r="AH68" s="902"/>
      <c r="AI68" s="902"/>
      <c r="AJ68" s="902"/>
      <c r="AK68" s="902">
        <v>6</v>
      </c>
      <c r="AL68" s="902"/>
      <c r="AM68" s="902"/>
      <c r="AN68" s="902"/>
      <c r="AO68" s="902"/>
      <c r="AP68" s="902">
        <v>36</v>
      </c>
      <c r="AQ68" s="902"/>
      <c r="AR68" s="902"/>
      <c r="AS68" s="902"/>
      <c r="AT68" s="902"/>
      <c r="AU68" s="902">
        <v>12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c r="A69" s="238">
        <v>2</v>
      </c>
      <c r="B69" s="909" t="s">
        <v>578</v>
      </c>
      <c r="C69" s="910"/>
      <c r="D69" s="910"/>
      <c r="E69" s="910"/>
      <c r="F69" s="910"/>
      <c r="G69" s="910"/>
      <c r="H69" s="910"/>
      <c r="I69" s="910"/>
      <c r="J69" s="910"/>
      <c r="K69" s="910"/>
      <c r="L69" s="910"/>
      <c r="M69" s="910"/>
      <c r="N69" s="910"/>
      <c r="O69" s="910"/>
      <c r="P69" s="911"/>
      <c r="Q69" s="912">
        <v>229</v>
      </c>
      <c r="R69" s="866"/>
      <c r="S69" s="866"/>
      <c r="T69" s="866"/>
      <c r="U69" s="866"/>
      <c r="V69" s="866">
        <v>229</v>
      </c>
      <c r="W69" s="866"/>
      <c r="X69" s="866"/>
      <c r="Y69" s="866"/>
      <c r="Z69" s="866"/>
      <c r="AA69" s="866">
        <v>0</v>
      </c>
      <c r="AB69" s="866"/>
      <c r="AC69" s="866"/>
      <c r="AD69" s="866"/>
      <c r="AE69" s="866"/>
      <c r="AF69" s="866">
        <v>0</v>
      </c>
      <c r="AG69" s="866"/>
      <c r="AH69" s="866"/>
      <c r="AI69" s="866"/>
      <c r="AJ69" s="866"/>
      <c r="AK69" s="866" t="s">
        <v>585</v>
      </c>
      <c r="AL69" s="866"/>
      <c r="AM69" s="866"/>
      <c r="AN69" s="866"/>
      <c r="AO69" s="866"/>
      <c r="AP69" s="866">
        <v>92</v>
      </c>
      <c r="AQ69" s="866"/>
      <c r="AR69" s="866"/>
      <c r="AS69" s="866"/>
      <c r="AT69" s="866"/>
      <c r="AU69" s="866">
        <v>46</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c r="A70" s="238">
        <v>3</v>
      </c>
      <c r="B70" s="909" t="s">
        <v>579</v>
      </c>
      <c r="C70" s="910"/>
      <c r="D70" s="910"/>
      <c r="E70" s="910"/>
      <c r="F70" s="910"/>
      <c r="G70" s="910"/>
      <c r="H70" s="910"/>
      <c r="I70" s="910"/>
      <c r="J70" s="910"/>
      <c r="K70" s="910"/>
      <c r="L70" s="910"/>
      <c r="M70" s="910"/>
      <c r="N70" s="910"/>
      <c r="O70" s="910"/>
      <c r="P70" s="911"/>
      <c r="Q70" s="912">
        <v>1</v>
      </c>
      <c r="R70" s="866"/>
      <c r="S70" s="866"/>
      <c r="T70" s="866"/>
      <c r="U70" s="866"/>
      <c r="V70" s="866">
        <v>1</v>
      </c>
      <c r="W70" s="866"/>
      <c r="X70" s="866"/>
      <c r="Y70" s="866"/>
      <c r="Z70" s="866"/>
      <c r="AA70" s="866">
        <v>0</v>
      </c>
      <c r="AB70" s="866"/>
      <c r="AC70" s="866"/>
      <c r="AD70" s="866"/>
      <c r="AE70" s="866"/>
      <c r="AF70" s="866">
        <v>0</v>
      </c>
      <c r="AG70" s="866"/>
      <c r="AH70" s="866"/>
      <c r="AI70" s="866"/>
      <c r="AJ70" s="866"/>
      <c r="AK70" s="866">
        <v>1</v>
      </c>
      <c r="AL70" s="866"/>
      <c r="AM70" s="866"/>
      <c r="AN70" s="866"/>
      <c r="AO70" s="866"/>
      <c r="AP70" s="866" t="s">
        <v>585</v>
      </c>
      <c r="AQ70" s="866"/>
      <c r="AR70" s="866"/>
      <c r="AS70" s="866"/>
      <c r="AT70" s="866"/>
      <c r="AU70" s="866" t="s">
        <v>585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c r="A71" s="238">
        <v>4</v>
      </c>
      <c r="B71" s="909" t="s">
        <v>580</v>
      </c>
      <c r="C71" s="910"/>
      <c r="D71" s="910"/>
      <c r="E71" s="910"/>
      <c r="F71" s="910"/>
      <c r="G71" s="910"/>
      <c r="H71" s="910"/>
      <c r="I71" s="910"/>
      <c r="J71" s="910"/>
      <c r="K71" s="910"/>
      <c r="L71" s="910"/>
      <c r="M71" s="910"/>
      <c r="N71" s="910"/>
      <c r="O71" s="910"/>
      <c r="P71" s="911"/>
      <c r="Q71" s="912">
        <v>131</v>
      </c>
      <c r="R71" s="866"/>
      <c r="S71" s="866"/>
      <c r="T71" s="866"/>
      <c r="U71" s="866"/>
      <c r="V71" s="866">
        <v>126</v>
      </c>
      <c r="W71" s="866"/>
      <c r="X71" s="866"/>
      <c r="Y71" s="866"/>
      <c r="Z71" s="866"/>
      <c r="AA71" s="866">
        <v>6</v>
      </c>
      <c r="AB71" s="866"/>
      <c r="AC71" s="866"/>
      <c r="AD71" s="866"/>
      <c r="AE71" s="866"/>
      <c r="AF71" s="866">
        <v>6</v>
      </c>
      <c r="AG71" s="866"/>
      <c r="AH71" s="866"/>
      <c r="AI71" s="866"/>
      <c r="AJ71" s="866"/>
      <c r="AK71" s="866">
        <v>88</v>
      </c>
      <c r="AL71" s="866"/>
      <c r="AM71" s="866"/>
      <c r="AN71" s="866"/>
      <c r="AO71" s="866"/>
      <c r="AP71" s="866" t="s">
        <v>585</v>
      </c>
      <c r="AQ71" s="866"/>
      <c r="AR71" s="866"/>
      <c r="AS71" s="866"/>
      <c r="AT71" s="866"/>
      <c r="AU71" s="866" t="s">
        <v>585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c r="A72" s="238">
        <v>5</v>
      </c>
      <c r="B72" s="909" t="s">
        <v>581</v>
      </c>
      <c r="C72" s="910"/>
      <c r="D72" s="910"/>
      <c r="E72" s="910"/>
      <c r="F72" s="910"/>
      <c r="G72" s="910"/>
      <c r="H72" s="910"/>
      <c r="I72" s="910"/>
      <c r="J72" s="910"/>
      <c r="K72" s="910"/>
      <c r="L72" s="910"/>
      <c r="M72" s="910"/>
      <c r="N72" s="910"/>
      <c r="O72" s="910"/>
      <c r="P72" s="911"/>
      <c r="Q72" s="912">
        <v>11751</v>
      </c>
      <c r="R72" s="866"/>
      <c r="S72" s="866"/>
      <c r="T72" s="866"/>
      <c r="U72" s="866"/>
      <c r="V72" s="866">
        <v>11426</v>
      </c>
      <c r="W72" s="866"/>
      <c r="X72" s="866"/>
      <c r="Y72" s="866"/>
      <c r="Z72" s="866"/>
      <c r="AA72" s="866">
        <v>325</v>
      </c>
      <c r="AB72" s="866"/>
      <c r="AC72" s="866"/>
      <c r="AD72" s="866"/>
      <c r="AE72" s="866"/>
      <c r="AF72" s="866">
        <v>325</v>
      </c>
      <c r="AG72" s="866"/>
      <c r="AH72" s="866"/>
      <c r="AI72" s="866"/>
      <c r="AJ72" s="866"/>
      <c r="AK72" s="866">
        <v>326</v>
      </c>
      <c r="AL72" s="866"/>
      <c r="AM72" s="866"/>
      <c r="AN72" s="866"/>
      <c r="AO72" s="866"/>
      <c r="AP72" s="866" t="s">
        <v>585</v>
      </c>
      <c r="AQ72" s="866"/>
      <c r="AR72" s="866"/>
      <c r="AS72" s="866"/>
      <c r="AT72" s="866"/>
      <c r="AU72" s="866" t="s">
        <v>585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c r="A73" s="238">
        <v>6</v>
      </c>
      <c r="B73" s="909" t="s">
        <v>582</v>
      </c>
      <c r="C73" s="910"/>
      <c r="D73" s="910"/>
      <c r="E73" s="910"/>
      <c r="F73" s="910"/>
      <c r="G73" s="910"/>
      <c r="H73" s="910"/>
      <c r="I73" s="910"/>
      <c r="J73" s="910"/>
      <c r="K73" s="910"/>
      <c r="L73" s="910"/>
      <c r="M73" s="910"/>
      <c r="N73" s="910"/>
      <c r="O73" s="910"/>
      <c r="P73" s="911"/>
      <c r="Q73" s="912">
        <v>599</v>
      </c>
      <c r="R73" s="866"/>
      <c r="S73" s="866"/>
      <c r="T73" s="866"/>
      <c r="U73" s="866"/>
      <c r="V73" s="866">
        <v>576</v>
      </c>
      <c r="W73" s="866"/>
      <c r="X73" s="866"/>
      <c r="Y73" s="866"/>
      <c r="Z73" s="866"/>
      <c r="AA73" s="866">
        <v>23</v>
      </c>
      <c r="AB73" s="866"/>
      <c r="AC73" s="866"/>
      <c r="AD73" s="866"/>
      <c r="AE73" s="866"/>
      <c r="AF73" s="866">
        <v>23</v>
      </c>
      <c r="AG73" s="866"/>
      <c r="AH73" s="866"/>
      <c r="AI73" s="866"/>
      <c r="AJ73" s="866"/>
      <c r="AK73" s="866">
        <v>33</v>
      </c>
      <c r="AL73" s="866"/>
      <c r="AM73" s="866"/>
      <c r="AN73" s="866"/>
      <c r="AO73" s="866"/>
      <c r="AP73" s="866" t="s">
        <v>585</v>
      </c>
      <c r="AQ73" s="866"/>
      <c r="AR73" s="866"/>
      <c r="AS73" s="866"/>
      <c r="AT73" s="866"/>
      <c r="AU73" s="866" t="s">
        <v>585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c r="A74" s="238">
        <v>7</v>
      </c>
      <c r="B74" s="909" t="s">
        <v>583</v>
      </c>
      <c r="C74" s="910"/>
      <c r="D74" s="910"/>
      <c r="E74" s="910"/>
      <c r="F74" s="910"/>
      <c r="G74" s="910"/>
      <c r="H74" s="910"/>
      <c r="I74" s="910"/>
      <c r="J74" s="910"/>
      <c r="K74" s="910"/>
      <c r="L74" s="910"/>
      <c r="M74" s="910"/>
      <c r="N74" s="910"/>
      <c r="O74" s="910"/>
      <c r="P74" s="911"/>
      <c r="Q74" s="912">
        <v>84</v>
      </c>
      <c r="R74" s="866"/>
      <c r="S74" s="866"/>
      <c r="T74" s="866"/>
      <c r="U74" s="866"/>
      <c r="V74" s="866">
        <v>79</v>
      </c>
      <c r="W74" s="866"/>
      <c r="X74" s="866"/>
      <c r="Y74" s="866"/>
      <c r="Z74" s="866"/>
      <c r="AA74" s="866">
        <v>5</v>
      </c>
      <c r="AB74" s="866"/>
      <c r="AC74" s="866"/>
      <c r="AD74" s="866"/>
      <c r="AE74" s="866"/>
      <c r="AF74" s="866">
        <v>5</v>
      </c>
      <c r="AG74" s="866"/>
      <c r="AH74" s="866"/>
      <c r="AI74" s="866"/>
      <c r="AJ74" s="866"/>
      <c r="AK74" s="866">
        <v>5</v>
      </c>
      <c r="AL74" s="866"/>
      <c r="AM74" s="866"/>
      <c r="AN74" s="866"/>
      <c r="AO74" s="866"/>
      <c r="AP74" s="866" t="s">
        <v>585</v>
      </c>
      <c r="AQ74" s="866"/>
      <c r="AR74" s="866"/>
      <c r="AS74" s="866"/>
      <c r="AT74" s="866"/>
      <c r="AU74" s="866" t="s">
        <v>585</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c r="A75" s="238">
        <v>8</v>
      </c>
      <c r="B75" s="909" t="s">
        <v>584</v>
      </c>
      <c r="C75" s="910"/>
      <c r="D75" s="910"/>
      <c r="E75" s="910"/>
      <c r="F75" s="910"/>
      <c r="G75" s="910"/>
      <c r="H75" s="910"/>
      <c r="I75" s="910"/>
      <c r="J75" s="910"/>
      <c r="K75" s="910"/>
      <c r="L75" s="910"/>
      <c r="M75" s="910"/>
      <c r="N75" s="910"/>
      <c r="O75" s="910"/>
      <c r="P75" s="911"/>
      <c r="Q75" s="913">
        <v>288382</v>
      </c>
      <c r="R75" s="914"/>
      <c r="S75" s="914"/>
      <c r="T75" s="914"/>
      <c r="U75" s="870"/>
      <c r="V75" s="915">
        <v>283191</v>
      </c>
      <c r="W75" s="914"/>
      <c r="X75" s="914"/>
      <c r="Y75" s="914"/>
      <c r="Z75" s="870"/>
      <c r="AA75" s="915">
        <v>5190</v>
      </c>
      <c r="AB75" s="914"/>
      <c r="AC75" s="914"/>
      <c r="AD75" s="914"/>
      <c r="AE75" s="870"/>
      <c r="AF75" s="915">
        <v>5190</v>
      </c>
      <c r="AG75" s="914"/>
      <c r="AH75" s="914"/>
      <c r="AI75" s="914"/>
      <c r="AJ75" s="870"/>
      <c r="AK75" s="915" t="s">
        <v>585</v>
      </c>
      <c r="AL75" s="914"/>
      <c r="AM75" s="914"/>
      <c r="AN75" s="914"/>
      <c r="AO75" s="870"/>
      <c r="AP75" s="866" t="s">
        <v>585</v>
      </c>
      <c r="AQ75" s="866"/>
      <c r="AR75" s="866"/>
      <c r="AS75" s="866"/>
      <c r="AT75" s="866"/>
      <c r="AU75" s="866" t="s">
        <v>585</v>
      </c>
      <c r="AV75" s="866"/>
      <c r="AW75" s="866"/>
      <c r="AX75" s="866"/>
      <c r="AY75" s="866"/>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c r="A88" s="240" t="s">
        <v>393</v>
      </c>
      <c r="B88" s="825" t="s">
        <v>422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5549</v>
      </c>
      <c r="AG88" s="880"/>
      <c r="AH88" s="880"/>
      <c r="AI88" s="880"/>
      <c r="AJ88" s="880"/>
      <c r="AK88" s="877"/>
      <c r="AL88" s="877"/>
      <c r="AM88" s="877"/>
      <c r="AN88" s="877"/>
      <c r="AO88" s="877"/>
      <c r="AP88" s="880">
        <v>128</v>
      </c>
      <c r="AQ88" s="880"/>
      <c r="AR88" s="880"/>
      <c r="AS88" s="880"/>
      <c r="AT88" s="880"/>
      <c r="AU88" s="880">
        <v>58</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5" t="s">
        <v>423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8</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v>48</v>
      </c>
      <c r="DM102" s="888"/>
      <c r="DN102" s="888"/>
      <c r="DO102" s="888"/>
      <c r="DP102" s="927"/>
      <c r="DQ102" s="926">
        <v>43</v>
      </c>
      <c r="DR102" s="888"/>
      <c r="DS102" s="888"/>
      <c r="DT102" s="888"/>
      <c r="DU102" s="927"/>
      <c r="DV102" s="825"/>
      <c r="DW102" s="826"/>
      <c r="DX102" s="826"/>
      <c r="DY102" s="826"/>
      <c r="DZ102" s="950"/>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3" t="s">
        <v>428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c r="A109" s="948" t="s">
        <v>430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431</v>
      </c>
      <c r="AB109" s="929"/>
      <c r="AC109" s="929"/>
      <c r="AD109" s="929"/>
      <c r="AE109" s="930"/>
      <c r="AF109" s="928" t="s">
        <v>432</v>
      </c>
      <c r="AG109" s="929"/>
      <c r="AH109" s="929"/>
      <c r="AI109" s="929"/>
      <c r="AJ109" s="930"/>
      <c r="AK109" s="928" t="s">
        <v>309</v>
      </c>
      <c r="AL109" s="929"/>
      <c r="AM109" s="929"/>
      <c r="AN109" s="929"/>
      <c r="AO109" s="930"/>
      <c r="AP109" s="928" t="s">
        <v>433</v>
      </c>
      <c r="AQ109" s="929"/>
      <c r="AR109" s="929"/>
      <c r="AS109" s="929"/>
      <c r="AT109" s="931"/>
      <c r="AU109" s="948" t="s">
        <v>430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431</v>
      </c>
      <c r="BR109" s="929"/>
      <c r="BS109" s="929"/>
      <c r="BT109" s="929"/>
      <c r="BU109" s="930"/>
      <c r="BV109" s="928" t="s">
        <v>432</v>
      </c>
      <c r="BW109" s="929"/>
      <c r="BX109" s="929"/>
      <c r="BY109" s="929"/>
      <c r="BZ109" s="930"/>
      <c r="CA109" s="928" t="s">
        <v>309</v>
      </c>
      <c r="CB109" s="929"/>
      <c r="CC109" s="929"/>
      <c r="CD109" s="929"/>
      <c r="CE109" s="930"/>
      <c r="CF109" s="949" t="s">
        <v>433</v>
      </c>
      <c r="CG109" s="949"/>
      <c r="CH109" s="949"/>
      <c r="CI109" s="949"/>
      <c r="CJ109" s="949"/>
      <c r="CK109" s="928" t="s">
        <v>434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431</v>
      </c>
      <c r="DH109" s="929"/>
      <c r="DI109" s="929"/>
      <c r="DJ109" s="929"/>
      <c r="DK109" s="930"/>
      <c r="DL109" s="928" t="s">
        <v>432</v>
      </c>
      <c r="DM109" s="929"/>
      <c r="DN109" s="929"/>
      <c r="DO109" s="929"/>
      <c r="DP109" s="930"/>
      <c r="DQ109" s="928" t="s">
        <v>309</v>
      </c>
      <c r="DR109" s="929"/>
      <c r="DS109" s="929"/>
      <c r="DT109" s="929"/>
      <c r="DU109" s="930"/>
      <c r="DV109" s="928" t="s">
        <v>433</v>
      </c>
      <c r="DW109" s="929"/>
      <c r="DX109" s="929"/>
      <c r="DY109" s="929"/>
      <c r="DZ109" s="931"/>
    </row>
    <row r="110" spans="1:131" s="230" customFormat="1" ht="26.25" customHeight="1">
      <c r="A110" s="932" t="s">
        <v>435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990915</v>
      </c>
      <c r="AB110" s="936"/>
      <c r="AC110" s="936"/>
      <c r="AD110" s="936"/>
      <c r="AE110" s="937"/>
      <c r="AF110" s="938">
        <v>944216</v>
      </c>
      <c r="AG110" s="936"/>
      <c r="AH110" s="936"/>
      <c r="AI110" s="936"/>
      <c r="AJ110" s="937"/>
      <c r="AK110" s="938">
        <v>1013406</v>
      </c>
      <c r="AL110" s="936"/>
      <c r="AM110" s="936"/>
      <c r="AN110" s="936"/>
      <c r="AO110" s="937"/>
      <c r="AP110" s="939">
        <v>31.1</v>
      </c>
      <c r="AQ110" s="940"/>
      <c r="AR110" s="940"/>
      <c r="AS110" s="940"/>
      <c r="AT110" s="941"/>
      <c r="AU110" s="942" t="s">
        <v>75</v>
      </c>
      <c r="AV110" s="943"/>
      <c r="AW110" s="943"/>
      <c r="AX110" s="943"/>
      <c r="AY110" s="943"/>
      <c r="AZ110" s="965" t="s">
        <v>436</v>
      </c>
      <c r="BA110" s="933"/>
      <c r="BB110" s="933"/>
      <c r="BC110" s="933"/>
      <c r="BD110" s="933"/>
      <c r="BE110" s="933"/>
      <c r="BF110" s="933"/>
      <c r="BG110" s="933"/>
      <c r="BH110" s="933"/>
      <c r="BI110" s="933"/>
      <c r="BJ110" s="933"/>
      <c r="BK110" s="933"/>
      <c r="BL110" s="933"/>
      <c r="BM110" s="933"/>
      <c r="BN110" s="933"/>
      <c r="BO110" s="933"/>
      <c r="BP110" s="934"/>
      <c r="BQ110" s="966">
        <v>8263522</v>
      </c>
      <c r="BR110" s="967"/>
      <c r="BS110" s="967"/>
      <c r="BT110" s="967"/>
      <c r="BU110" s="967"/>
      <c r="BV110" s="967">
        <v>7996983</v>
      </c>
      <c r="BW110" s="967"/>
      <c r="BX110" s="967"/>
      <c r="BY110" s="967"/>
      <c r="BZ110" s="967"/>
      <c r="CA110" s="967">
        <v>7976256</v>
      </c>
      <c r="CB110" s="967"/>
      <c r="CC110" s="967"/>
      <c r="CD110" s="967"/>
      <c r="CE110" s="967"/>
      <c r="CF110" s="980">
        <v>244.6</v>
      </c>
      <c r="CG110" s="981"/>
      <c r="CH110" s="981"/>
      <c r="CI110" s="981"/>
      <c r="CJ110" s="981"/>
      <c r="CK110" s="982" t="s">
        <v>437</v>
      </c>
      <c r="CL110" s="983"/>
      <c r="CM110" s="965" t="s">
        <v>438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395</v>
      </c>
      <c r="DH110" s="967"/>
      <c r="DI110" s="967"/>
      <c r="DJ110" s="967"/>
      <c r="DK110" s="967"/>
      <c r="DL110" s="967" t="s">
        <v>395</v>
      </c>
      <c r="DM110" s="967"/>
      <c r="DN110" s="967"/>
      <c r="DO110" s="967"/>
      <c r="DP110" s="967"/>
      <c r="DQ110" s="967" t="s">
        <v>395</v>
      </c>
      <c r="DR110" s="967"/>
      <c r="DS110" s="967"/>
      <c r="DT110" s="967"/>
      <c r="DU110" s="967"/>
      <c r="DV110" s="968" t="s">
        <v>395</v>
      </c>
      <c r="DW110" s="968"/>
      <c r="DX110" s="968"/>
      <c r="DY110" s="968"/>
      <c r="DZ110" s="969"/>
    </row>
    <row r="111" spans="1:131" s="230" customFormat="1" ht="26.25" customHeight="1">
      <c r="A111" s="970" t="s">
        <v>439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395</v>
      </c>
      <c r="AB111" s="974"/>
      <c r="AC111" s="974"/>
      <c r="AD111" s="974"/>
      <c r="AE111" s="975"/>
      <c r="AF111" s="976" t="s">
        <v>395</v>
      </c>
      <c r="AG111" s="974"/>
      <c r="AH111" s="974"/>
      <c r="AI111" s="974"/>
      <c r="AJ111" s="975"/>
      <c r="AK111" s="976" t="s">
        <v>395</v>
      </c>
      <c r="AL111" s="974"/>
      <c r="AM111" s="974"/>
      <c r="AN111" s="974"/>
      <c r="AO111" s="975"/>
      <c r="AP111" s="977" t="s">
        <v>395</v>
      </c>
      <c r="AQ111" s="978"/>
      <c r="AR111" s="978"/>
      <c r="AS111" s="978"/>
      <c r="AT111" s="979"/>
      <c r="AU111" s="944"/>
      <c r="AV111" s="945"/>
      <c r="AW111" s="945"/>
      <c r="AX111" s="945"/>
      <c r="AY111" s="945"/>
      <c r="AZ111" s="958" t="s">
        <v>440</v>
      </c>
      <c r="BA111" s="959"/>
      <c r="BB111" s="959"/>
      <c r="BC111" s="959"/>
      <c r="BD111" s="959"/>
      <c r="BE111" s="959"/>
      <c r="BF111" s="959"/>
      <c r="BG111" s="959"/>
      <c r="BH111" s="959"/>
      <c r="BI111" s="959"/>
      <c r="BJ111" s="959"/>
      <c r="BK111" s="959"/>
      <c r="BL111" s="959"/>
      <c r="BM111" s="959"/>
      <c r="BN111" s="959"/>
      <c r="BO111" s="959"/>
      <c r="BP111" s="960"/>
      <c r="BQ111" s="961" t="s">
        <v>395</v>
      </c>
      <c r="BR111" s="962"/>
      <c r="BS111" s="962"/>
      <c r="BT111" s="962"/>
      <c r="BU111" s="962"/>
      <c r="BV111" s="962" t="s">
        <v>395</v>
      </c>
      <c r="BW111" s="962"/>
      <c r="BX111" s="962"/>
      <c r="BY111" s="962"/>
      <c r="BZ111" s="962"/>
      <c r="CA111" s="962" t="s">
        <v>395</v>
      </c>
      <c r="CB111" s="962"/>
      <c r="CC111" s="962"/>
      <c r="CD111" s="962"/>
      <c r="CE111" s="962"/>
      <c r="CF111" s="956" t="s">
        <v>395</v>
      </c>
      <c r="CG111" s="957"/>
      <c r="CH111" s="957"/>
      <c r="CI111" s="957"/>
      <c r="CJ111" s="957"/>
      <c r="CK111" s="984"/>
      <c r="CL111" s="985"/>
      <c r="CM111" s="958" t="s">
        <v>441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395</v>
      </c>
      <c r="DH111" s="962"/>
      <c r="DI111" s="962"/>
      <c r="DJ111" s="962"/>
      <c r="DK111" s="962"/>
      <c r="DL111" s="962" t="s">
        <v>395</v>
      </c>
      <c r="DM111" s="962"/>
      <c r="DN111" s="962"/>
      <c r="DO111" s="962"/>
      <c r="DP111" s="962"/>
      <c r="DQ111" s="962" t="s">
        <v>395</v>
      </c>
      <c r="DR111" s="962"/>
      <c r="DS111" s="962"/>
      <c r="DT111" s="962"/>
      <c r="DU111" s="962"/>
      <c r="DV111" s="963" t="s">
        <v>395</v>
      </c>
      <c r="DW111" s="963"/>
      <c r="DX111" s="963"/>
      <c r="DY111" s="963"/>
      <c r="DZ111" s="964"/>
    </row>
    <row r="112" spans="1:131" s="230" customFormat="1" ht="26.25" customHeight="1">
      <c r="A112" s="988" t="s">
        <v>442</v>
      </c>
      <c r="B112" s="989"/>
      <c r="C112" s="959" t="s">
        <v>443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395</v>
      </c>
      <c r="AB112" s="995"/>
      <c r="AC112" s="995"/>
      <c r="AD112" s="995"/>
      <c r="AE112" s="996"/>
      <c r="AF112" s="997" t="s">
        <v>395</v>
      </c>
      <c r="AG112" s="995"/>
      <c r="AH112" s="995"/>
      <c r="AI112" s="995"/>
      <c r="AJ112" s="996"/>
      <c r="AK112" s="997" t="s">
        <v>395</v>
      </c>
      <c r="AL112" s="995"/>
      <c r="AM112" s="995"/>
      <c r="AN112" s="995"/>
      <c r="AO112" s="996"/>
      <c r="AP112" s="998" t="s">
        <v>395</v>
      </c>
      <c r="AQ112" s="999"/>
      <c r="AR112" s="999"/>
      <c r="AS112" s="999"/>
      <c r="AT112" s="1000"/>
      <c r="AU112" s="944"/>
      <c r="AV112" s="945"/>
      <c r="AW112" s="945"/>
      <c r="AX112" s="945"/>
      <c r="AY112" s="945"/>
      <c r="AZ112" s="958" t="s">
        <v>444</v>
      </c>
      <c r="BA112" s="959"/>
      <c r="BB112" s="959"/>
      <c r="BC112" s="959"/>
      <c r="BD112" s="959"/>
      <c r="BE112" s="959"/>
      <c r="BF112" s="959"/>
      <c r="BG112" s="959"/>
      <c r="BH112" s="959"/>
      <c r="BI112" s="959"/>
      <c r="BJ112" s="959"/>
      <c r="BK112" s="959"/>
      <c r="BL112" s="959"/>
      <c r="BM112" s="959"/>
      <c r="BN112" s="959"/>
      <c r="BO112" s="959"/>
      <c r="BP112" s="960"/>
      <c r="BQ112" s="961">
        <v>1719951</v>
      </c>
      <c r="BR112" s="962"/>
      <c r="BS112" s="962"/>
      <c r="BT112" s="962"/>
      <c r="BU112" s="962"/>
      <c r="BV112" s="962">
        <v>1658621</v>
      </c>
      <c r="BW112" s="962"/>
      <c r="BX112" s="962"/>
      <c r="BY112" s="962"/>
      <c r="BZ112" s="962"/>
      <c r="CA112" s="962">
        <v>1538184</v>
      </c>
      <c r="CB112" s="962"/>
      <c r="CC112" s="962"/>
      <c r="CD112" s="962"/>
      <c r="CE112" s="962"/>
      <c r="CF112" s="956">
        <v>47.2</v>
      </c>
      <c r="CG112" s="957"/>
      <c r="CH112" s="957"/>
      <c r="CI112" s="957"/>
      <c r="CJ112" s="957"/>
      <c r="CK112" s="984"/>
      <c r="CL112" s="985"/>
      <c r="CM112" s="958" t="s">
        <v>445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395</v>
      </c>
      <c r="DH112" s="962"/>
      <c r="DI112" s="962"/>
      <c r="DJ112" s="962"/>
      <c r="DK112" s="962"/>
      <c r="DL112" s="962" t="s">
        <v>395</v>
      </c>
      <c r="DM112" s="962"/>
      <c r="DN112" s="962"/>
      <c r="DO112" s="962"/>
      <c r="DP112" s="962"/>
      <c r="DQ112" s="962" t="s">
        <v>395</v>
      </c>
      <c r="DR112" s="962"/>
      <c r="DS112" s="962"/>
      <c r="DT112" s="962"/>
      <c r="DU112" s="962"/>
      <c r="DV112" s="963" t="s">
        <v>395</v>
      </c>
      <c r="DW112" s="963"/>
      <c r="DX112" s="963"/>
      <c r="DY112" s="963"/>
      <c r="DZ112" s="964"/>
    </row>
    <row r="113" spans="1:130" s="230" customFormat="1" ht="26.25" customHeight="1">
      <c r="A113" s="990"/>
      <c r="B113" s="991"/>
      <c r="C113" s="959" t="s">
        <v>446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159818</v>
      </c>
      <c r="AB113" s="974"/>
      <c r="AC113" s="974"/>
      <c r="AD113" s="974"/>
      <c r="AE113" s="975"/>
      <c r="AF113" s="976">
        <v>155348</v>
      </c>
      <c r="AG113" s="974"/>
      <c r="AH113" s="974"/>
      <c r="AI113" s="974"/>
      <c r="AJ113" s="975"/>
      <c r="AK113" s="976">
        <v>161969</v>
      </c>
      <c r="AL113" s="974"/>
      <c r="AM113" s="974"/>
      <c r="AN113" s="974"/>
      <c r="AO113" s="975"/>
      <c r="AP113" s="977">
        <v>5</v>
      </c>
      <c r="AQ113" s="978"/>
      <c r="AR113" s="978"/>
      <c r="AS113" s="978"/>
      <c r="AT113" s="979"/>
      <c r="AU113" s="944"/>
      <c r="AV113" s="945"/>
      <c r="AW113" s="945"/>
      <c r="AX113" s="945"/>
      <c r="AY113" s="945"/>
      <c r="AZ113" s="958" t="s">
        <v>447</v>
      </c>
      <c r="BA113" s="959"/>
      <c r="BB113" s="959"/>
      <c r="BC113" s="959"/>
      <c r="BD113" s="959"/>
      <c r="BE113" s="959"/>
      <c r="BF113" s="959"/>
      <c r="BG113" s="959"/>
      <c r="BH113" s="959"/>
      <c r="BI113" s="959"/>
      <c r="BJ113" s="959"/>
      <c r="BK113" s="959"/>
      <c r="BL113" s="959"/>
      <c r="BM113" s="959"/>
      <c r="BN113" s="959"/>
      <c r="BO113" s="959"/>
      <c r="BP113" s="960"/>
      <c r="BQ113" s="961">
        <v>77363</v>
      </c>
      <c r="BR113" s="962"/>
      <c r="BS113" s="962"/>
      <c r="BT113" s="962"/>
      <c r="BU113" s="962"/>
      <c r="BV113" s="962">
        <v>67705</v>
      </c>
      <c r="BW113" s="962"/>
      <c r="BX113" s="962"/>
      <c r="BY113" s="962"/>
      <c r="BZ113" s="962"/>
      <c r="CA113" s="962">
        <v>57976</v>
      </c>
      <c r="CB113" s="962"/>
      <c r="CC113" s="962"/>
      <c r="CD113" s="962"/>
      <c r="CE113" s="962"/>
      <c r="CF113" s="956">
        <v>1.8</v>
      </c>
      <c r="CG113" s="957"/>
      <c r="CH113" s="957"/>
      <c r="CI113" s="957"/>
      <c r="CJ113" s="957"/>
      <c r="CK113" s="984"/>
      <c r="CL113" s="985"/>
      <c r="CM113" s="958" t="s">
        <v>448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395</v>
      </c>
      <c r="DH113" s="995"/>
      <c r="DI113" s="995"/>
      <c r="DJ113" s="995"/>
      <c r="DK113" s="996"/>
      <c r="DL113" s="997" t="s">
        <v>395</v>
      </c>
      <c r="DM113" s="995"/>
      <c r="DN113" s="995"/>
      <c r="DO113" s="995"/>
      <c r="DP113" s="996"/>
      <c r="DQ113" s="997" t="s">
        <v>395</v>
      </c>
      <c r="DR113" s="995"/>
      <c r="DS113" s="995"/>
      <c r="DT113" s="995"/>
      <c r="DU113" s="996"/>
      <c r="DV113" s="998" t="s">
        <v>395</v>
      </c>
      <c r="DW113" s="999"/>
      <c r="DX113" s="999"/>
      <c r="DY113" s="999"/>
      <c r="DZ113" s="1000"/>
    </row>
    <row r="114" spans="1:130" s="230" customFormat="1" ht="26.25" customHeight="1">
      <c r="A114" s="990"/>
      <c r="B114" s="991"/>
      <c r="C114" s="959" t="s">
        <v>449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5192</v>
      </c>
      <c r="AB114" s="995"/>
      <c r="AC114" s="995"/>
      <c r="AD114" s="995"/>
      <c r="AE114" s="996"/>
      <c r="AF114" s="997">
        <v>8402</v>
      </c>
      <c r="AG114" s="995"/>
      <c r="AH114" s="995"/>
      <c r="AI114" s="995"/>
      <c r="AJ114" s="996"/>
      <c r="AK114" s="997">
        <v>10192</v>
      </c>
      <c r="AL114" s="995"/>
      <c r="AM114" s="995"/>
      <c r="AN114" s="995"/>
      <c r="AO114" s="996"/>
      <c r="AP114" s="998">
        <v>0.3</v>
      </c>
      <c r="AQ114" s="999"/>
      <c r="AR114" s="999"/>
      <c r="AS114" s="999"/>
      <c r="AT114" s="1000"/>
      <c r="AU114" s="944"/>
      <c r="AV114" s="945"/>
      <c r="AW114" s="945"/>
      <c r="AX114" s="945"/>
      <c r="AY114" s="945"/>
      <c r="AZ114" s="958" t="s">
        <v>450</v>
      </c>
      <c r="BA114" s="959"/>
      <c r="BB114" s="959"/>
      <c r="BC114" s="959"/>
      <c r="BD114" s="959"/>
      <c r="BE114" s="959"/>
      <c r="BF114" s="959"/>
      <c r="BG114" s="959"/>
      <c r="BH114" s="959"/>
      <c r="BI114" s="959"/>
      <c r="BJ114" s="959"/>
      <c r="BK114" s="959"/>
      <c r="BL114" s="959"/>
      <c r="BM114" s="959"/>
      <c r="BN114" s="959"/>
      <c r="BO114" s="959"/>
      <c r="BP114" s="960"/>
      <c r="BQ114" s="961">
        <v>334002</v>
      </c>
      <c r="BR114" s="962"/>
      <c r="BS114" s="962"/>
      <c r="BT114" s="962"/>
      <c r="BU114" s="962"/>
      <c r="BV114" s="962">
        <v>339209</v>
      </c>
      <c r="BW114" s="962"/>
      <c r="BX114" s="962"/>
      <c r="BY114" s="962"/>
      <c r="BZ114" s="962"/>
      <c r="CA114" s="962">
        <v>290458</v>
      </c>
      <c r="CB114" s="962"/>
      <c r="CC114" s="962"/>
      <c r="CD114" s="962"/>
      <c r="CE114" s="962"/>
      <c r="CF114" s="956">
        <v>8.9</v>
      </c>
      <c r="CG114" s="957"/>
      <c r="CH114" s="957"/>
      <c r="CI114" s="957"/>
      <c r="CJ114" s="957"/>
      <c r="CK114" s="984"/>
      <c r="CL114" s="985"/>
      <c r="CM114" s="958" t="s">
        <v>451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395</v>
      </c>
      <c r="DH114" s="995"/>
      <c r="DI114" s="995"/>
      <c r="DJ114" s="995"/>
      <c r="DK114" s="996"/>
      <c r="DL114" s="997" t="s">
        <v>395</v>
      </c>
      <c r="DM114" s="995"/>
      <c r="DN114" s="995"/>
      <c r="DO114" s="995"/>
      <c r="DP114" s="996"/>
      <c r="DQ114" s="997" t="s">
        <v>395</v>
      </c>
      <c r="DR114" s="995"/>
      <c r="DS114" s="995"/>
      <c r="DT114" s="995"/>
      <c r="DU114" s="996"/>
      <c r="DV114" s="998" t="s">
        <v>395</v>
      </c>
      <c r="DW114" s="999"/>
      <c r="DX114" s="999"/>
      <c r="DY114" s="999"/>
      <c r="DZ114" s="1000"/>
    </row>
    <row r="115" spans="1:130" s="230" customFormat="1" ht="26.25" customHeight="1">
      <c r="A115" s="990"/>
      <c r="B115" s="991"/>
      <c r="C115" s="959" t="s">
        <v>452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125</v>
      </c>
      <c r="AB115" s="974"/>
      <c r="AC115" s="974"/>
      <c r="AD115" s="974"/>
      <c r="AE115" s="975"/>
      <c r="AF115" s="976">
        <v>22</v>
      </c>
      <c r="AG115" s="974"/>
      <c r="AH115" s="974"/>
      <c r="AI115" s="974"/>
      <c r="AJ115" s="975"/>
      <c r="AK115" s="976">
        <v>69</v>
      </c>
      <c r="AL115" s="974"/>
      <c r="AM115" s="974"/>
      <c r="AN115" s="974"/>
      <c r="AO115" s="975"/>
      <c r="AP115" s="977">
        <v>0</v>
      </c>
      <c r="AQ115" s="978"/>
      <c r="AR115" s="978"/>
      <c r="AS115" s="978"/>
      <c r="AT115" s="979"/>
      <c r="AU115" s="944"/>
      <c r="AV115" s="945"/>
      <c r="AW115" s="945"/>
      <c r="AX115" s="945"/>
      <c r="AY115" s="945"/>
      <c r="AZ115" s="958" t="s">
        <v>453</v>
      </c>
      <c r="BA115" s="959"/>
      <c r="BB115" s="959"/>
      <c r="BC115" s="959"/>
      <c r="BD115" s="959"/>
      <c r="BE115" s="959"/>
      <c r="BF115" s="959"/>
      <c r="BG115" s="959"/>
      <c r="BH115" s="959"/>
      <c r="BI115" s="959"/>
      <c r="BJ115" s="959"/>
      <c r="BK115" s="959"/>
      <c r="BL115" s="959"/>
      <c r="BM115" s="959"/>
      <c r="BN115" s="959"/>
      <c r="BO115" s="959"/>
      <c r="BP115" s="960"/>
      <c r="BQ115" s="961">
        <v>123485</v>
      </c>
      <c r="BR115" s="962"/>
      <c r="BS115" s="962"/>
      <c r="BT115" s="962"/>
      <c r="BU115" s="962"/>
      <c r="BV115" s="962">
        <v>144341</v>
      </c>
      <c r="BW115" s="962"/>
      <c r="BX115" s="962"/>
      <c r="BY115" s="962"/>
      <c r="BZ115" s="962"/>
      <c r="CA115" s="962">
        <v>142880</v>
      </c>
      <c r="CB115" s="962"/>
      <c r="CC115" s="962"/>
      <c r="CD115" s="962"/>
      <c r="CE115" s="962"/>
      <c r="CF115" s="956">
        <v>4.4000000000000004</v>
      </c>
      <c r="CG115" s="957"/>
      <c r="CH115" s="957"/>
      <c r="CI115" s="957"/>
      <c r="CJ115" s="957"/>
      <c r="CK115" s="984"/>
      <c r="CL115" s="985"/>
      <c r="CM115" s="958" t="s">
        <v>454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395</v>
      </c>
      <c r="DH115" s="995"/>
      <c r="DI115" s="995"/>
      <c r="DJ115" s="995"/>
      <c r="DK115" s="996"/>
      <c r="DL115" s="997" t="s">
        <v>395</v>
      </c>
      <c r="DM115" s="995"/>
      <c r="DN115" s="995"/>
      <c r="DO115" s="995"/>
      <c r="DP115" s="996"/>
      <c r="DQ115" s="997" t="s">
        <v>395</v>
      </c>
      <c r="DR115" s="995"/>
      <c r="DS115" s="995"/>
      <c r="DT115" s="995"/>
      <c r="DU115" s="996"/>
      <c r="DV115" s="998" t="s">
        <v>395</v>
      </c>
      <c r="DW115" s="999"/>
      <c r="DX115" s="999"/>
      <c r="DY115" s="999"/>
      <c r="DZ115" s="1000"/>
    </row>
    <row r="116" spans="1:130" s="230" customFormat="1" ht="26.25" customHeight="1">
      <c r="A116" s="992"/>
      <c r="B116" s="993"/>
      <c r="C116" s="1001" t="s">
        <v>455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168</v>
      </c>
      <c r="AB116" s="995"/>
      <c r="AC116" s="995"/>
      <c r="AD116" s="995"/>
      <c r="AE116" s="996"/>
      <c r="AF116" s="997">
        <v>224</v>
      </c>
      <c r="AG116" s="995"/>
      <c r="AH116" s="995"/>
      <c r="AI116" s="995"/>
      <c r="AJ116" s="996"/>
      <c r="AK116" s="997" t="s">
        <v>395</v>
      </c>
      <c r="AL116" s="995"/>
      <c r="AM116" s="995"/>
      <c r="AN116" s="995"/>
      <c r="AO116" s="996"/>
      <c r="AP116" s="998" t="s">
        <v>395</v>
      </c>
      <c r="AQ116" s="999"/>
      <c r="AR116" s="999"/>
      <c r="AS116" s="999"/>
      <c r="AT116" s="1000"/>
      <c r="AU116" s="944"/>
      <c r="AV116" s="945"/>
      <c r="AW116" s="945"/>
      <c r="AX116" s="945"/>
      <c r="AY116" s="945"/>
      <c r="AZ116" s="1003" t="s">
        <v>456</v>
      </c>
      <c r="BA116" s="1004"/>
      <c r="BB116" s="1004"/>
      <c r="BC116" s="1004"/>
      <c r="BD116" s="1004"/>
      <c r="BE116" s="1004"/>
      <c r="BF116" s="1004"/>
      <c r="BG116" s="1004"/>
      <c r="BH116" s="1004"/>
      <c r="BI116" s="1004"/>
      <c r="BJ116" s="1004"/>
      <c r="BK116" s="1004"/>
      <c r="BL116" s="1004"/>
      <c r="BM116" s="1004"/>
      <c r="BN116" s="1004"/>
      <c r="BO116" s="1004"/>
      <c r="BP116" s="1005"/>
      <c r="BQ116" s="961" t="s">
        <v>395</v>
      </c>
      <c r="BR116" s="962"/>
      <c r="BS116" s="962"/>
      <c r="BT116" s="962"/>
      <c r="BU116" s="962"/>
      <c r="BV116" s="962" t="s">
        <v>395</v>
      </c>
      <c r="BW116" s="962"/>
      <c r="BX116" s="962"/>
      <c r="BY116" s="962"/>
      <c r="BZ116" s="962"/>
      <c r="CA116" s="962" t="s">
        <v>395</v>
      </c>
      <c r="CB116" s="962"/>
      <c r="CC116" s="962"/>
      <c r="CD116" s="962"/>
      <c r="CE116" s="962"/>
      <c r="CF116" s="956" t="s">
        <v>395</v>
      </c>
      <c r="CG116" s="957"/>
      <c r="CH116" s="957"/>
      <c r="CI116" s="957"/>
      <c r="CJ116" s="957"/>
      <c r="CK116" s="984"/>
      <c r="CL116" s="985"/>
      <c r="CM116" s="958" t="s">
        <v>457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395</v>
      </c>
      <c r="DH116" s="995"/>
      <c r="DI116" s="995"/>
      <c r="DJ116" s="995"/>
      <c r="DK116" s="996"/>
      <c r="DL116" s="997" t="s">
        <v>395</v>
      </c>
      <c r="DM116" s="995"/>
      <c r="DN116" s="995"/>
      <c r="DO116" s="995"/>
      <c r="DP116" s="996"/>
      <c r="DQ116" s="997" t="s">
        <v>395</v>
      </c>
      <c r="DR116" s="995"/>
      <c r="DS116" s="995"/>
      <c r="DT116" s="995"/>
      <c r="DU116" s="996"/>
      <c r="DV116" s="998" t="s">
        <v>395</v>
      </c>
      <c r="DW116" s="999"/>
      <c r="DX116" s="999"/>
      <c r="DY116" s="999"/>
      <c r="DZ116" s="1000"/>
    </row>
    <row r="117" spans="1:130" s="230" customFormat="1" ht="26.25" customHeight="1">
      <c r="A117" s="948" t="s">
        <v>191</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458</v>
      </c>
      <c r="Z117" s="930"/>
      <c r="AA117" s="1014">
        <v>1156218</v>
      </c>
      <c r="AB117" s="1015"/>
      <c r="AC117" s="1015"/>
      <c r="AD117" s="1015"/>
      <c r="AE117" s="1016"/>
      <c r="AF117" s="1017">
        <v>1108212</v>
      </c>
      <c r="AG117" s="1015"/>
      <c r="AH117" s="1015"/>
      <c r="AI117" s="1015"/>
      <c r="AJ117" s="1016"/>
      <c r="AK117" s="1017">
        <v>1185636</v>
      </c>
      <c r="AL117" s="1015"/>
      <c r="AM117" s="1015"/>
      <c r="AN117" s="1015"/>
      <c r="AO117" s="1016"/>
      <c r="AP117" s="1018"/>
      <c r="AQ117" s="1019"/>
      <c r="AR117" s="1019"/>
      <c r="AS117" s="1019"/>
      <c r="AT117" s="1020"/>
      <c r="AU117" s="944"/>
      <c r="AV117" s="945"/>
      <c r="AW117" s="945"/>
      <c r="AX117" s="945"/>
      <c r="AY117" s="945"/>
      <c r="AZ117" s="1010" t="s">
        <v>459</v>
      </c>
      <c r="BA117" s="1011"/>
      <c r="BB117" s="1011"/>
      <c r="BC117" s="1011"/>
      <c r="BD117" s="1011"/>
      <c r="BE117" s="1011"/>
      <c r="BF117" s="1011"/>
      <c r="BG117" s="1011"/>
      <c r="BH117" s="1011"/>
      <c r="BI117" s="1011"/>
      <c r="BJ117" s="1011"/>
      <c r="BK117" s="1011"/>
      <c r="BL117" s="1011"/>
      <c r="BM117" s="1011"/>
      <c r="BN117" s="1011"/>
      <c r="BO117" s="1011"/>
      <c r="BP117" s="1012"/>
      <c r="BQ117" s="961" t="s">
        <v>395</v>
      </c>
      <c r="BR117" s="962"/>
      <c r="BS117" s="962"/>
      <c r="BT117" s="962"/>
      <c r="BU117" s="962"/>
      <c r="BV117" s="962" t="s">
        <v>395</v>
      </c>
      <c r="BW117" s="962"/>
      <c r="BX117" s="962"/>
      <c r="BY117" s="962"/>
      <c r="BZ117" s="962"/>
      <c r="CA117" s="962" t="s">
        <v>395</v>
      </c>
      <c r="CB117" s="962"/>
      <c r="CC117" s="962"/>
      <c r="CD117" s="962"/>
      <c r="CE117" s="962"/>
      <c r="CF117" s="956" t="s">
        <v>395</v>
      </c>
      <c r="CG117" s="957"/>
      <c r="CH117" s="957"/>
      <c r="CI117" s="957"/>
      <c r="CJ117" s="957"/>
      <c r="CK117" s="984"/>
      <c r="CL117" s="985"/>
      <c r="CM117" s="958" t="s">
        <v>460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395</v>
      </c>
      <c r="DH117" s="995"/>
      <c r="DI117" s="995"/>
      <c r="DJ117" s="995"/>
      <c r="DK117" s="996"/>
      <c r="DL117" s="997" t="s">
        <v>395</v>
      </c>
      <c r="DM117" s="995"/>
      <c r="DN117" s="995"/>
      <c r="DO117" s="995"/>
      <c r="DP117" s="996"/>
      <c r="DQ117" s="997" t="s">
        <v>395</v>
      </c>
      <c r="DR117" s="995"/>
      <c r="DS117" s="995"/>
      <c r="DT117" s="995"/>
      <c r="DU117" s="996"/>
      <c r="DV117" s="998" t="s">
        <v>395</v>
      </c>
      <c r="DW117" s="999"/>
      <c r="DX117" s="999"/>
      <c r="DY117" s="999"/>
      <c r="DZ117" s="1000"/>
    </row>
    <row r="118" spans="1:130" s="230" customFormat="1" ht="26.25" customHeight="1">
      <c r="A118" s="948" t="s">
        <v>434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431</v>
      </c>
      <c r="AB118" s="929"/>
      <c r="AC118" s="929"/>
      <c r="AD118" s="929"/>
      <c r="AE118" s="930"/>
      <c r="AF118" s="928" t="s">
        <v>432</v>
      </c>
      <c r="AG118" s="929"/>
      <c r="AH118" s="929"/>
      <c r="AI118" s="929"/>
      <c r="AJ118" s="930"/>
      <c r="AK118" s="928" t="s">
        <v>309</v>
      </c>
      <c r="AL118" s="929"/>
      <c r="AM118" s="929"/>
      <c r="AN118" s="929"/>
      <c r="AO118" s="930"/>
      <c r="AP118" s="1006" t="s">
        <v>433</v>
      </c>
      <c r="AQ118" s="1007"/>
      <c r="AR118" s="1007"/>
      <c r="AS118" s="1007"/>
      <c r="AT118" s="1008"/>
      <c r="AU118" s="944"/>
      <c r="AV118" s="945"/>
      <c r="AW118" s="945"/>
      <c r="AX118" s="945"/>
      <c r="AY118" s="945"/>
      <c r="AZ118" s="1009" t="s">
        <v>461</v>
      </c>
      <c r="BA118" s="1001"/>
      <c r="BB118" s="1001"/>
      <c r="BC118" s="1001"/>
      <c r="BD118" s="1001"/>
      <c r="BE118" s="1001"/>
      <c r="BF118" s="1001"/>
      <c r="BG118" s="1001"/>
      <c r="BH118" s="1001"/>
      <c r="BI118" s="1001"/>
      <c r="BJ118" s="1001"/>
      <c r="BK118" s="1001"/>
      <c r="BL118" s="1001"/>
      <c r="BM118" s="1001"/>
      <c r="BN118" s="1001"/>
      <c r="BO118" s="1001"/>
      <c r="BP118" s="1002"/>
      <c r="BQ118" s="1035" t="s">
        <v>395</v>
      </c>
      <c r="BR118" s="1036"/>
      <c r="BS118" s="1036"/>
      <c r="BT118" s="1036"/>
      <c r="BU118" s="1036"/>
      <c r="BV118" s="1036" t="s">
        <v>395</v>
      </c>
      <c r="BW118" s="1036"/>
      <c r="BX118" s="1036"/>
      <c r="BY118" s="1036"/>
      <c r="BZ118" s="1036"/>
      <c r="CA118" s="1036" t="s">
        <v>395</v>
      </c>
      <c r="CB118" s="1036"/>
      <c r="CC118" s="1036"/>
      <c r="CD118" s="1036"/>
      <c r="CE118" s="1036"/>
      <c r="CF118" s="956" t="s">
        <v>395</v>
      </c>
      <c r="CG118" s="957"/>
      <c r="CH118" s="957"/>
      <c r="CI118" s="957"/>
      <c r="CJ118" s="957"/>
      <c r="CK118" s="984"/>
      <c r="CL118" s="985"/>
      <c r="CM118" s="958" t="s">
        <v>462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395</v>
      </c>
      <c r="DH118" s="995"/>
      <c r="DI118" s="995"/>
      <c r="DJ118" s="995"/>
      <c r="DK118" s="996"/>
      <c r="DL118" s="997" t="s">
        <v>395</v>
      </c>
      <c r="DM118" s="995"/>
      <c r="DN118" s="995"/>
      <c r="DO118" s="995"/>
      <c r="DP118" s="996"/>
      <c r="DQ118" s="997" t="s">
        <v>395</v>
      </c>
      <c r="DR118" s="995"/>
      <c r="DS118" s="995"/>
      <c r="DT118" s="995"/>
      <c r="DU118" s="996"/>
      <c r="DV118" s="998" t="s">
        <v>395</v>
      </c>
      <c r="DW118" s="999"/>
      <c r="DX118" s="999"/>
      <c r="DY118" s="999"/>
      <c r="DZ118" s="1000"/>
    </row>
    <row r="119" spans="1:130" s="230" customFormat="1" ht="26.25" customHeight="1">
      <c r="A119" s="1092" t="s">
        <v>437</v>
      </c>
      <c r="B119" s="983"/>
      <c r="C119" s="965" t="s">
        <v>438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395</v>
      </c>
      <c r="AB119" s="936"/>
      <c r="AC119" s="936"/>
      <c r="AD119" s="936"/>
      <c r="AE119" s="937"/>
      <c r="AF119" s="938" t="s">
        <v>395</v>
      </c>
      <c r="AG119" s="936"/>
      <c r="AH119" s="936"/>
      <c r="AI119" s="936"/>
      <c r="AJ119" s="937"/>
      <c r="AK119" s="938" t="s">
        <v>395</v>
      </c>
      <c r="AL119" s="936"/>
      <c r="AM119" s="936"/>
      <c r="AN119" s="936"/>
      <c r="AO119" s="937"/>
      <c r="AP119" s="939" t="s">
        <v>395</v>
      </c>
      <c r="AQ119" s="940"/>
      <c r="AR119" s="940"/>
      <c r="AS119" s="940"/>
      <c r="AT119" s="941"/>
      <c r="AU119" s="946"/>
      <c r="AV119" s="947"/>
      <c r="AW119" s="947"/>
      <c r="AX119" s="947"/>
      <c r="AY119" s="947"/>
      <c r="AZ119" s="251" t="s">
        <v>191</v>
      </c>
      <c r="BA119" s="251"/>
      <c r="BB119" s="251"/>
      <c r="BC119" s="251"/>
      <c r="BD119" s="251"/>
      <c r="BE119" s="251"/>
      <c r="BF119" s="251"/>
      <c r="BG119" s="251"/>
      <c r="BH119" s="251"/>
      <c r="BI119" s="251"/>
      <c r="BJ119" s="251"/>
      <c r="BK119" s="251"/>
      <c r="BL119" s="251"/>
      <c r="BM119" s="251"/>
      <c r="BN119" s="251"/>
      <c r="BO119" s="1013" t="s">
        <v>463</v>
      </c>
      <c r="BP119" s="1041"/>
      <c r="BQ119" s="1035">
        <v>10518323</v>
      </c>
      <c r="BR119" s="1036"/>
      <c r="BS119" s="1036"/>
      <c r="BT119" s="1036"/>
      <c r="BU119" s="1036"/>
      <c r="BV119" s="1036">
        <v>10206859</v>
      </c>
      <c r="BW119" s="1036"/>
      <c r="BX119" s="1036"/>
      <c r="BY119" s="1036"/>
      <c r="BZ119" s="1036"/>
      <c r="CA119" s="1036">
        <v>10005754</v>
      </c>
      <c r="CB119" s="1036"/>
      <c r="CC119" s="1036"/>
      <c r="CD119" s="1036"/>
      <c r="CE119" s="1036"/>
      <c r="CF119" s="1037"/>
      <c r="CG119" s="1038"/>
      <c r="CH119" s="1038"/>
      <c r="CI119" s="1038"/>
      <c r="CJ119" s="1039"/>
      <c r="CK119" s="986"/>
      <c r="CL119" s="987"/>
      <c r="CM119" s="1009" t="s">
        <v>464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395</v>
      </c>
      <c r="DH119" s="1022"/>
      <c r="DI119" s="1022"/>
      <c r="DJ119" s="1022"/>
      <c r="DK119" s="1023"/>
      <c r="DL119" s="1021" t="s">
        <v>395</v>
      </c>
      <c r="DM119" s="1022"/>
      <c r="DN119" s="1022"/>
      <c r="DO119" s="1022"/>
      <c r="DP119" s="1023"/>
      <c r="DQ119" s="1021" t="s">
        <v>395</v>
      </c>
      <c r="DR119" s="1022"/>
      <c r="DS119" s="1022"/>
      <c r="DT119" s="1022"/>
      <c r="DU119" s="1023"/>
      <c r="DV119" s="1024" t="s">
        <v>395</v>
      </c>
      <c r="DW119" s="1025"/>
      <c r="DX119" s="1025"/>
      <c r="DY119" s="1025"/>
      <c r="DZ119" s="1026"/>
    </row>
    <row r="120" spans="1:130" s="230" customFormat="1" ht="26.25" customHeight="1">
      <c r="A120" s="1093"/>
      <c r="B120" s="985"/>
      <c r="C120" s="958" t="s">
        <v>441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395</v>
      </c>
      <c r="AB120" s="995"/>
      <c r="AC120" s="995"/>
      <c r="AD120" s="995"/>
      <c r="AE120" s="996"/>
      <c r="AF120" s="997" t="s">
        <v>395</v>
      </c>
      <c r="AG120" s="995"/>
      <c r="AH120" s="995"/>
      <c r="AI120" s="995"/>
      <c r="AJ120" s="996"/>
      <c r="AK120" s="997" t="s">
        <v>395</v>
      </c>
      <c r="AL120" s="995"/>
      <c r="AM120" s="995"/>
      <c r="AN120" s="995"/>
      <c r="AO120" s="996"/>
      <c r="AP120" s="998" t="s">
        <v>395</v>
      </c>
      <c r="AQ120" s="999"/>
      <c r="AR120" s="999"/>
      <c r="AS120" s="999"/>
      <c r="AT120" s="1000"/>
      <c r="AU120" s="1027" t="s">
        <v>465</v>
      </c>
      <c r="AV120" s="1028"/>
      <c r="AW120" s="1028"/>
      <c r="AX120" s="1028"/>
      <c r="AY120" s="1029"/>
      <c r="AZ120" s="965" t="s">
        <v>466</v>
      </c>
      <c r="BA120" s="933"/>
      <c r="BB120" s="933"/>
      <c r="BC120" s="933"/>
      <c r="BD120" s="933"/>
      <c r="BE120" s="933"/>
      <c r="BF120" s="933"/>
      <c r="BG120" s="933"/>
      <c r="BH120" s="933"/>
      <c r="BI120" s="933"/>
      <c r="BJ120" s="933"/>
      <c r="BK120" s="933"/>
      <c r="BL120" s="933"/>
      <c r="BM120" s="933"/>
      <c r="BN120" s="933"/>
      <c r="BO120" s="933"/>
      <c r="BP120" s="934"/>
      <c r="BQ120" s="966">
        <v>2696618</v>
      </c>
      <c r="BR120" s="967"/>
      <c r="BS120" s="967"/>
      <c r="BT120" s="967"/>
      <c r="BU120" s="967"/>
      <c r="BV120" s="967">
        <v>3165593</v>
      </c>
      <c r="BW120" s="967"/>
      <c r="BX120" s="967"/>
      <c r="BY120" s="967"/>
      <c r="BZ120" s="967"/>
      <c r="CA120" s="967">
        <v>3239177</v>
      </c>
      <c r="CB120" s="967"/>
      <c r="CC120" s="967"/>
      <c r="CD120" s="967"/>
      <c r="CE120" s="967"/>
      <c r="CF120" s="980">
        <v>99.3</v>
      </c>
      <c r="CG120" s="981"/>
      <c r="CH120" s="981"/>
      <c r="CI120" s="981"/>
      <c r="CJ120" s="981"/>
      <c r="CK120" s="1042" t="s">
        <v>467</v>
      </c>
      <c r="CL120" s="1043"/>
      <c r="CM120" s="1043"/>
      <c r="CN120" s="1043"/>
      <c r="CO120" s="1044"/>
      <c r="CP120" s="1050" t="s">
        <v>413</v>
      </c>
      <c r="CQ120" s="1051"/>
      <c r="CR120" s="1051"/>
      <c r="CS120" s="1051"/>
      <c r="CT120" s="1051"/>
      <c r="CU120" s="1051"/>
      <c r="CV120" s="1051"/>
      <c r="CW120" s="1051"/>
      <c r="CX120" s="1051"/>
      <c r="CY120" s="1051"/>
      <c r="CZ120" s="1051"/>
      <c r="DA120" s="1051"/>
      <c r="DB120" s="1051"/>
      <c r="DC120" s="1051"/>
      <c r="DD120" s="1051"/>
      <c r="DE120" s="1051"/>
      <c r="DF120" s="1052"/>
      <c r="DG120" s="966">
        <v>1173202</v>
      </c>
      <c r="DH120" s="967"/>
      <c r="DI120" s="967"/>
      <c r="DJ120" s="967"/>
      <c r="DK120" s="967"/>
      <c r="DL120" s="967">
        <v>1112195</v>
      </c>
      <c r="DM120" s="967"/>
      <c r="DN120" s="967"/>
      <c r="DO120" s="967"/>
      <c r="DP120" s="967"/>
      <c r="DQ120" s="967">
        <v>1055070</v>
      </c>
      <c r="DR120" s="967"/>
      <c r="DS120" s="967"/>
      <c r="DT120" s="967"/>
      <c r="DU120" s="967"/>
      <c r="DV120" s="968">
        <v>32.4</v>
      </c>
      <c r="DW120" s="968"/>
      <c r="DX120" s="968"/>
      <c r="DY120" s="968"/>
      <c r="DZ120" s="969"/>
    </row>
    <row r="121" spans="1:130" s="230" customFormat="1" ht="26.25" customHeight="1">
      <c r="A121" s="1093"/>
      <c r="B121" s="985"/>
      <c r="C121" s="1010" t="s">
        <v>468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395</v>
      </c>
      <c r="AB121" s="995"/>
      <c r="AC121" s="995"/>
      <c r="AD121" s="995"/>
      <c r="AE121" s="996"/>
      <c r="AF121" s="997" t="s">
        <v>395</v>
      </c>
      <c r="AG121" s="995"/>
      <c r="AH121" s="995"/>
      <c r="AI121" s="995"/>
      <c r="AJ121" s="996"/>
      <c r="AK121" s="997" t="s">
        <v>395</v>
      </c>
      <c r="AL121" s="995"/>
      <c r="AM121" s="995"/>
      <c r="AN121" s="995"/>
      <c r="AO121" s="996"/>
      <c r="AP121" s="998" t="s">
        <v>395</v>
      </c>
      <c r="AQ121" s="999"/>
      <c r="AR121" s="999"/>
      <c r="AS121" s="999"/>
      <c r="AT121" s="1000"/>
      <c r="AU121" s="1030"/>
      <c r="AV121" s="1031"/>
      <c r="AW121" s="1031"/>
      <c r="AX121" s="1031"/>
      <c r="AY121" s="1032"/>
      <c r="AZ121" s="958" t="s">
        <v>469</v>
      </c>
      <c r="BA121" s="959"/>
      <c r="BB121" s="959"/>
      <c r="BC121" s="959"/>
      <c r="BD121" s="959"/>
      <c r="BE121" s="959"/>
      <c r="BF121" s="959"/>
      <c r="BG121" s="959"/>
      <c r="BH121" s="959"/>
      <c r="BI121" s="959"/>
      <c r="BJ121" s="959"/>
      <c r="BK121" s="959"/>
      <c r="BL121" s="959"/>
      <c r="BM121" s="959"/>
      <c r="BN121" s="959"/>
      <c r="BO121" s="959"/>
      <c r="BP121" s="960"/>
      <c r="BQ121" s="961">
        <v>502329</v>
      </c>
      <c r="BR121" s="962"/>
      <c r="BS121" s="962"/>
      <c r="BT121" s="962"/>
      <c r="BU121" s="962"/>
      <c r="BV121" s="962">
        <v>586884</v>
      </c>
      <c r="BW121" s="962"/>
      <c r="BX121" s="962"/>
      <c r="BY121" s="962"/>
      <c r="BZ121" s="962"/>
      <c r="CA121" s="962">
        <v>597190</v>
      </c>
      <c r="CB121" s="962"/>
      <c r="CC121" s="962"/>
      <c r="CD121" s="962"/>
      <c r="CE121" s="962"/>
      <c r="CF121" s="956">
        <v>18.3</v>
      </c>
      <c r="CG121" s="957"/>
      <c r="CH121" s="957"/>
      <c r="CI121" s="957"/>
      <c r="CJ121" s="957"/>
      <c r="CK121" s="1045"/>
      <c r="CL121" s="1046"/>
      <c r="CM121" s="1046"/>
      <c r="CN121" s="1046"/>
      <c r="CO121" s="1047"/>
      <c r="CP121" s="1055" t="s">
        <v>411</v>
      </c>
      <c r="CQ121" s="1056"/>
      <c r="CR121" s="1056"/>
      <c r="CS121" s="1056"/>
      <c r="CT121" s="1056"/>
      <c r="CU121" s="1056"/>
      <c r="CV121" s="1056"/>
      <c r="CW121" s="1056"/>
      <c r="CX121" s="1056"/>
      <c r="CY121" s="1056"/>
      <c r="CZ121" s="1056"/>
      <c r="DA121" s="1056"/>
      <c r="DB121" s="1056"/>
      <c r="DC121" s="1056"/>
      <c r="DD121" s="1056"/>
      <c r="DE121" s="1056"/>
      <c r="DF121" s="1057"/>
      <c r="DG121" s="961">
        <v>495269</v>
      </c>
      <c r="DH121" s="962"/>
      <c r="DI121" s="962"/>
      <c r="DJ121" s="962"/>
      <c r="DK121" s="962"/>
      <c r="DL121" s="962">
        <v>491972</v>
      </c>
      <c r="DM121" s="962"/>
      <c r="DN121" s="962"/>
      <c r="DO121" s="962"/>
      <c r="DP121" s="962"/>
      <c r="DQ121" s="962">
        <v>423881</v>
      </c>
      <c r="DR121" s="962"/>
      <c r="DS121" s="962"/>
      <c r="DT121" s="962"/>
      <c r="DU121" s="962"/>
      <c r="DV121" s="963">
        <v>13</v>
      </c>
      <c r="DW121" s="963"/>
      <c r="DX121" s="963"/>
      <c r="DY121" s="963"/>
      <c r="DZ121" s="964"/>
    </row>
    <row r="122" spans="1:130" s="230" customFormat="1" ht="26.25" customHeight="1">
      <c r="A122" s="1093"/>
      <c r="B122" s="985"/>
      <c r="C122" s="958" t="s">
        <v>451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395</v>
      </c>
      <c r="AB122" s="995"/>
      <c r="AC122" s="995"/>
      <c r="AD122" s="995"/>
      <c r="AE122" s="996"/>
      <c r="AF122" s="997" t="s">
        <v>395</v>
      </c>
      <c r="AG122" s="995"/>
      <c r="AH122" s="995"/>
      <c r="AI122" s="995"/>
      <c r="AJ122" s="996"/>
      <c r="AK122" s="997" t="s">
        <v>395</v>
      </c>
      <c r="AL122" s="995"/>
      <c r="AM122" s="995"/>
      <c r="AN122" s="995"/>
      <c r="AO122" s="996"/>
      <c r="AP122" s="998" t="s">
        <v>395</v>
      </c>
      <c r="AQ122" s="999"/>
      <c r="AR122" s="999"/>
      <c r="AS122" s="999"/>
      <c r="AT122" s="1000"/>
      <c r="AU122" s="1030"/>
      <c r="AV122" s="1031"/>
      <c r="AW122" s="1031"/>
      <c r="AX122" s="1031"/>
      <c r="AY122" s="1032"/>
      <c r="AZ122" s="1009" t="s">
        <v>470</v>
      </c>
      <c r="BA122" s="1001"/>
      <c r="BB122" s="1001"/>
      <c r="BC122" s="1001"/>
      <c r="BD122" s="1001"/>
      <c r="BE122" s="1001"/>
      <c r="BF122" s="1001"/>
      <c r="BG122" s="1001"/>
      <c r="BH122" s="1001"/>
      <c r="BI122" s="1001"/>
      <c r="BJ122" s="1001"/>
      <c r="BK122" s="1001"/>
      <c r="BL122" s="1001"/>
      <c r="BM122" s="1001"/>
      <c r="BN122" s="1001"/>
      <c r="BO122" s="1001"/>
      <c r="BP122" s="1002"/>
      <c r="BQ122" s="1035">
        <v>6640843</v>
      </c>
      <c r="BR122" s="1036"/>
      <c r="BS122" s="1036"/>
      <c r="BT122" s="1036"/>
      <c r="BU122" s="1036"/>
      <c r="BV122" s="1036">
        <v>5935772</v>
      </c>
      <c r="BW122" s="1036"/>
      <c r="BX122" s="1036"/>
      <c r="BY122" s="1036"/>
      <c r="BZ122" s="1036"/>
      <c r="CA122" s="1036">
        <v>6150339</v>
      </c>
      <c r="CB122" s="1036"/>
      <c r="CC122" s="1036"/>
      <c r="CD122" s="1036"/>
      <c r="CE122" s="1036"/>
      <c r="CF122" s="1053">
        <v>188.6</v>
      </c>
      <c r="CG122" s="1054"/>
      <c r="CH122" s="1054"/>
      <c r="CI122" s="1054"/>
      <c r="CJ122" s="1054"/>
      <c r="CK122" s="1045"/>
      <c r="CL122" s="1046"/>
      <c r="CM122" s="1046"/>
      <c r="CN122" s="1046"/>
      <c r="CO122" s="1047"/>
      <c r="CP122" s="1055" t="s">
        <v>414</v>
      </c>
      <c r="CQ122" s="1056"/>
      <c r="CR122" s="1056"/>
      <c r="CS122" s="1056"/>
      <c r="CT122" s="1056"/>
      <c r="CU122" s="1056"/>
      <c r="CV122" s="1056"/>
      <c r="CW122" s="1056"/>
      <c r="CX122" s="1056"/>
      <c r="CY122" s="1056"/>
      <c r="CZ122" s="1056"/>
      <c r="DA122" s="1056"/>
      <c r="DB122" s="1056"/>
      <c r="DC122" s="1056"/>
      <c r="DD122" s="1056"/>
      <c r="DE122" s="1056"/>
      <c r="DF122" s="1057"/>
      <c r="DG122" s="961">
        <v>50702</v>
      </c>
      <c r="DH122" s="962"/>
      <c r="DI122" s="962"/>
      <c r="DJ122" s="962"/>
      <c r="DK122" s="962"/>
      <c r="DL122" s="962">
        <v>53670</v>
      </c>
      <c r="DM122" s="962"/>
      <c r="DN122" s="962"/>
      <c r="DO122" s="962"/>
      <c r="DP122" s="962"/>
      <c r="DQ122" s="962">
        <v>58430</v>
      </c>
      <c r="DR122" s="962"/>
      <c r="DS122" s="962"/>
      <c r="DT122" s="962"/>
      <c r="DU122" s="962"/>
      <c r="DV122" s="963">
        <v>1.8</v>
      </c>
      <c r="DW122" s="963"/>
      <c r="DX122" s="963"/>
      <c r="DY122" s="963"/>
      <c r="DZ122" s="964"/>
    </row>
    <row r="123" spans="1:130" s="230" customFormat="1" ht="26.25" customHeight="1">
      <c r="A123" s="1093"/>
      <c r="B123" s="985"/>
      <c r="C123" s="958" t="s">
        <v>457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395</v>
      </c>
      <c r="AB123" s="995"/>
      <c r="AC123" s="995"/>
      <c r="AD123" s="995"/>
      <c r="AE123" s="996"/>
      <c r="AF123" s="997" t="s">
        <v>395</v>
      </c>
      <c r="AG123" s="995"/>
      <c r="AH123" s="995"/>
      <c r="AI123" s="995"/>
      <c r="AJ123" s="996"/>
      <c r="AK123" s="997" t="s">
        <v>395</v>
      </c>
      <c r="AL123" s="995"/>
      <c r="AM123" s="995"/>
      <c r="AN123" s="995"/>
      <c r="AO123" s="996"/>
      <c r="AP123" s="998" t="s">
        <v>395</v>
      </c>
      <c r="AQ123" s="999"/>
      <c r="AR123" s="999"/>
      <c r="AS123" s="999"/>
      <c r="AT123" s="1000"/>
      <c r="AU123" s="1033"/>
      <c r="AV123" s="1034"/>
      <c r="AW123" s="1034"/>
      <c r="AX123" s="1034"/>
      <c r="AY123" s="1034"/>
      <c r="AZ123" s="251" t="s">
        <v>191</v>
      </c>
      <c r="BA123" s="251"/>
      <c r="BB123" s="251"/>
      <c r="BC123" s="251"/>
      <c r="BD123" s="251"/>
      <c r="BE123" s="251"/>
      <c r="BF123" s="251"/>
      <c r="BG123" s="251"/>
      <c r="BH123" s="251"/>
      <c r="BI123" s="251"/>
      <c r="BJ123" s="251"/>
      <c r="BK123" s="251"/>
      <c r="BL123" s="251"/>
      <c r="BM123" s="251"/>
      <c r="BN123" s="251"/>
      <c r="BO123" s="1013" t="s">
        <v>471</v>
      </c>
      <c r="BP123" s="1041"/>
      <c r="BQ123" s="1099">
        <v>9839790</v>
      </c>
      <c r="BR123" s="1100"/>
      <c r="BS123" s="1100"/>
      <c r="BT123" s="1100"/>
      <c r="BU123" s="1100"/>
      <c r="BV123" s="1100">
        <v>9688249</v>
      </c>
      <c r="BW123" s="1100"/>
      <c r="BX123" s="1100"/>
      <c r="BY123" s="1100"/>
      <c r="BZ123" s="1100"/>
      <c r="CA123" s="1100">
        <v>9986706</v>
      </c>
      <c r="CB123" s="1100"/>
      <c r="CC123" s="1100"/>
      <c r="CD123" s="1100"/>
      <c r="CE123" s="1100"/>
      <c r="CF123" s="1037"/>
      <c r="CG123" s="1038"/>
      <c r="CH123" s="1038"/>
      <c r="CI123" s="1038"/>
      <c r="CJ123" s="1039"/>
      <c r="CK123" s="1045"/>
      <c r="CL123" s="1046"/>
      <c r="CM123" s="1046"/>
      <c r="CN123" s="1046"/>
      <c r="CO123" s="1047"/>
      <c r="CP123" s="1055" t="s">
        <v>409</v>
      </c>
      <c r="CQ123" s="1056"/>
      <c r="CR123" s="1056"/>
      <c r="CS123" s="1056"/>
      <c r="CT123" s="1056"/>
      <c r="CU123" s="1056"/>
      <c r="CV123" s="1056"/>
      <c r="CW123" s="1056"/>
      <c r="CX123" s="1056"/>
      <c r="CY123" s="1056"/>
      <c r="CZ123" s="1056"/>
      <c r="DA123" s="1056"/>
      <c r="DB123" s="1056"/>
      <c r="DC123" s="1056"/>
      <c r="DD123" s="1056"/>
      <c r="DE123" s="1056"/>
      <c r="DF123" s="1057"/>
      <c r="DG123" s="994">
        <v>778</v>
      </c>
      <c r="DH123" s="995"/>
      <c r="DI123" s="995"/>
      <c r="DJ123" s="995"/>
      <c r="DK123" s="996"/>
      <c r="DL123" s="997">
        <v>784</v>
      </c>
      <c r="DM123" s="995"/>
      <c r="DN123" s="995"/>
      <c r="DO123" s="995"/>
      <c r="DP123" s="996"/>
      <c r="DQ123" s="997">
        <v>803</v>
      </c>
      <c r="DR123" s="995"/>
      <c r="DS123" s="995"/>
      <c r="DT123" s="995"/>
      <c r="DU123" s="996"/>
      <c r="DV123" s="998">
        <v>0</v>
      </c>
      <c r="DW123" s="999"/>
      <c r="DX123" s="999"/>
      <c r="DY123" s="999"/>
      <c r="DZ123" s="1000"/>
    </row>
    <row r="124" spans="1:130" s="230" customFormat="1" ht="26.25" customHeight="1" thickBot="1">
      <c r="A124" s="1093"/>
      <c r="B124" s="985"/>
      <c r="C124" s="958" t="s">
        <v>460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395</v>
      </c>
      <c r="AB124" s="995"/>
      <c r="AC124" s="995"/>
      <c r="AD124" s="995"/>
      <c r="AE124" s="996"/>
      <c r="AF124" s="997" t="s">
        <v>395</v>
      </c>
      <c r="AG124" s="995"/>
      <c r="AH124" s="995"/>
      <c r="AI124" s="995"/>
      <c r="AJ124" s="996"/>
      <c r="AK124" s="997" t="s">
        <v>395</v>
      </c>
      <c r="AL124" s="995"/>
      <c r="AM124" s="995"/>
      <c r="AN124" s="995"/>
      <c r="AO124" s="996"/>
      <c r="AP124" s="998" t="s">
        <v>395</v>
      </c>
      <c r="AQ124" s="999"/>
      <c r="AR124" s="999"/>
      <c r="AS124" s="999"/>
      <c r="AT124" s="1000"/>
      <c r="AU124" s="1095" t="s">
        <v>472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22.3</v>
      </c>
      <c r="BR124" s="1063"/>
      <c r="BS124" s="1063"/>
      <c r="BT124" s="1063"/>
      <c r="BU124" s="1063"/>
      <c r="BV124" s="1063">
        <v>15.5</v>
      </c>
      <c r="BW124" s="1063"/>
      <c r="BX124" s="1063"/>
      <c r="BY124" s="1063"/>
      <c r="BZ124" s="1063"/>
      <c r="CA124" s="1063">
        <v>0.5</v>
      </c>
      <c r="CB124" s="1063"/>
      <c r="CC124" s="1063"/>
      <c r="CD124" s="1063"/>
      <c r="CE124" s="1063"/>
      <c r="CF124" s="1064"/>
      <c r="CG124" s="1065"/>
      <c r="CH124" s="1065"/>
      <c r="CI124" s="1065"/>
      <c r="CJ124" s="1066"/>
      <c r="CK124" s="1048"/>
      <c r="CL124" s="1048"/>
      <c r="CM124" s="1048"/>
      <c r="CN124" s="1048"/>
      <c r="CO124" s="1049"/>
      <c r="CP124" s="1055" t="s">
        <v>473</v>
      </c>
      <c r="CQ124" s="1056"/>
      <c r="CR124" s="1056"/>
      <c r="CS124" s="1056"/>
      <c r="CT124" s="1056"/>
      <c r="CU124" s="1056"/>
      <c r="CV124" s="1056"/>
      <c r="CW124" s="1056"/>
      <c r="CX124" s="1056"/>
      <c r="CY124" s="1056"/>
      <c r="CZ124" s="1056"/>
      <c r="DA124" s="1056"/>
      <c r="DB124" s="1056"/>
      <c r="DC124" s="1056"/>
      <c r="DD124" s="1056"/>
      <c r="DE124" s="1056"/>
      <c r="DF124" s="1057"/>
      <c r="DG124" s="1040" t="s">
        <v>474</v>
      </c>
      <c r="DH124" s="1022"/>
      <c r="DI124" s="1022"/>
      <c r="DJ124" s="1022"/>
      <c r="DK124" s="1023"/>
      <c r="DL124" s="1021" t="s">
        <v>474</v>
      </c>
      <c r="DM124" s="1022"/>
      <c r="DN124" s="1022"/>
      <c r="DO124" s="1022"/>
      <c r="DP124" s="1023"/>
      <c r="DQ124" s="1021" t="s">
        <v>474</v>
      </c>
      <c r="DR124" s="1022"/>
      <c r="DS124" s="1022"/>
      <c r="DT124" s="1022"/>
      <c r="DU124" s="1023"/>
      <c r="DV124" s="1024" t="s">
        <v>475</v>
      </c>
      <c r="DW124" s="1025"/>
      <c r="DX124" s="1025"/>
      <c r="DY124" s="1025"/>
      <c r="DZ124" s="1026"/>
    </row>
    <row r="125" spans="1:130" s="230" customFormat="1" ht="26.25" customHeight="1">
      <c r="A125" s="1093"/>
      <c r="B125" s="985"/>
      <c r="C125" s="958" t="s">
        <v>462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474</v>
      </c>
      <c r="AB125" s="995"/>
      <c r="AC125" s="995"/>
      <c r="AD125" s="995"/>
      <c r="AE125" s="996"/>
      <c r="AF125" s="997" t="s">
        <v>475</v>
      </c>
      <c r="AG125" s="995"/>
      <c r="AH125" s="995"/>
      <c r="AI125" s="995"/>
      <c r="AJ125" s="996"/>
      <c r="AK125" s="997" t="s">
        <v>129</v>
      </c>
      <c r="AL125" s="995"/>
      <c r="AM125" s="995"/>
      <c r="AN125" s="995"/>
      <c r="AO125" s="996"/>
      <c r="AP125" s="998" t="s">
        <v>129</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476</v>
      </c>
      <c r="CL125" s="1043"/>
      <c r="CM125" s="1043"/>
      <c r="CN125" s="1043"/>
      <c r="CO125" s="1044"/>
      <c r="CP125" s="965" t="s">
        <v>477</v>
      </c>
      <c r="CQ125" s="933"/>
      <c r="CR125" s="933"/>
      <c r="CS125" s="933"/>
      <c r="CT125" s="933"/>
      <c r="CU125" s="933"/>
      <c r="CV125" s="933"/>
      <c r="CW125" s="933"/>
      <c r="CX125" s="933"/>
      <c r="CY125" s="933"/>
      <c r="CZ125" s="933"/>
      <c r="DA125" s="933"/>
      <c r="DB125" s="933"/>
      <c r="DC125" s="933"/>
      <c r="DD125" s="933"/>
      <c r="DE125" s="933"/>
      <c r="DF125" s="934"/>
      <c r="DG125" s="966" t="s">
        <v>474</v>
      </c>
      <c r="DH125" s="967"/>
      <c r="DI125" s="967"/>
      <c r="DJ125" s="967"/>
      <c r="DK125" s="967"/>
      <c r="DL125" s="967" t="s">
        <v>475</v>
      </c>
      <c r="DM125" s="967"/>
      <c r="DN125" s="967"/>
      <c r="DO125" s="967"/>
      <c r="DP125" s="967"/>
      <c r="DQ125" s="967" t="s">
        <v>478</v>
      </c>
      <c r="DR125" s="967"/>
      <c r="DS125" s="967"/>
      <c r="DT125" s="967"/>
      <c r="DU125" s="967"/>
      <c r="DV125" s="968" t="s">
        <v>475</v>
      </c>
      <c r="DW125" s="968"/>
      <c r="DX125" s="968"/>
      <c r="DY125" s="968"/>
      <c r="DZ125" s="969"/>
    </row>
    <row r="126" spans="1:130" s="230" customFormat="1" ht="26.25" customHeight="1" thickBot="1">
      <c r="A126" s="1093"/>
      <c r="B126" s="985"/>
      <c r="C126" s="958" t="s">
        <v>464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474</v>
      </c>
      <c r="AB126" s="995"/>
      <c r="AC126" s="995"/>
      <c r="AD126" s="995"/>
      <c r="AE126" s="996"/>
      <c r="AF126" s="997" t="s">
        <v>474</v>
      </c>
      <c r="AG126" s="995"/>
      <c r="AH126" s="995"/>
      <c r="AI126" s="995"/>
      <c r="AJ126" s="996"/>
      <c r="AK126" s="997" t="s">
        <v>474</v>
      </c>
      <c r="AL126" s="995"/>
      <c r="AM126" s="995"/>
      <c r="AN126" s="995"/>
      <c r="AO126" s="996"/>
      <c r="AP126" s="998" t="s">
        <v>474</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479</v>
      </c>
      <c r="CQ126" s="959"/>
      <c r="CR126" s="959"/>
      <c r="CS126" s="959"/>
      <c r="CT126" s="959"/>
      <c r="CU126" s="959"/>
      <c r="CV126" s="959"/>
      <c r="CW126" s="959"/>
      <c r="CX126" s="959"/>
      <c r="CY126" s="959"/>
      <c r="CZ126" s="959"/>
      <c r="DA126" s="959"/>
      <c r="DB126" s="959"/>
      <c r="DC126" s="959"/>
      <c r="DD126" s="959"/>
      <c r="DE126" s="959"/>
      <c r="DF126" s="960"/>
      <c r="DG126" s="961" t="s">
        <v>129</v>
      </c>
      <c r="DH126" s="962"/>
      <c r="DI126" s="962"/>
      <c r="DJ126" s="962"/>
      <c r="DK126" s="962"/>
      <c r="DL126" s="962" t="s">
        <v>478</v>
      </c>
      <c r="DM126" s="962"/>
      <c r="DN126" s="962"/>
      <c r="DO126" s="962"/>
      <c r="DP126" s="962"/>
      <c r="DQ126" s="962" t="s">
        <v>480</v>
      </c>
      <c r="DR126" s="962"/>
      <c r="DS126" s="962"/>
      <c r="DT126" s="962"/>
      <c r="DU126" s="962"/>
      <c r="DV126" s="963" t="s">
        <v>129</v>
      </c>
      <c r="DW126" s="963"/>
      <c r="DX126" s="963"/>
      <c r="DY126" s="963"/>
      <c r="DZ126" s="964"/>
    </row>
    <row r="127" spans="1:130" s="230" customFormat="1" ht="26.25" customHeight="1">
      <c r="A127" s="1094"/>
      <c r="B127" s="987"/>
      <c r="C127" s="1009" t="s">
        <v>481</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125</v>
      </c>
      <c r="AB127" s="995"/>
      <c r="AC127" s="995"/>
      <c r="AD127" s="995"/>
      <c r="AE127" s="996"/>
      <c r="AF127" s="997">
        <v>22</v>
      </c>
      <c r="AG127" s="995"/>
      <c r="AH127" s="995"/>
      <c r="AI127" s="995"/>
      <c r="AJ127" s="996"/>
      <c r="AK127" s="997">
        <v>69</v>
      </c>
      <c r="AL127" s="995"/>
      <c r="AM127" s="995"/>
      <c r="AN127" s="995"/>
      <c r="AO127" s="996"/>
      <c r="AP127" s="998">
        <v>0</v>
      </c>
      <c r="AQ127" s="999"/>
      <c r="AR127" s="999"/>
      <c r="AS127" s="999"/>
      <c r="AT127" s="1000"/>
      <c r="AU127" s="232"/>
      <c r="AV127" s="232"/>
      <c r="AW127" s="232"/>
      <c r="AX127" s="1067" t="s">
        <v>482</v>
      </c>
      <c r="AY127" s="1068"/>
      <c r="AZ127" s="1068"/>
      <c r="BA127" s="1068"/>
      <c r="BB127" s="1068"/>
      <c r="BC127" s="1068"/>
      <c r="BD127" s="1068"/>
      <c r="BE127" s="1069"/>
      <c r="BF127" s="1070" t="s">
        <v>483</v>
      </c>
      <c r="BG127" s="1068"/>
      <c r="BH127" s="1068"/>
      <c r="BI127" s="1068"/>
      <c r="BJ127" s="1068"/>
      <c r="BK127" s="1068"/>
      <c r="BL127" s="1069"/>
      <c r="BM127" s="1070" t="s">
        <v>484</v>
      </c>
      <c r="BN127" s="1068"/>
      <c r="BO127" s="1068"/>
      <c r="BP127" s="1068"/>
      <c r="BQ127" s="1068"/>
      <c r="BR127" s="1068"/>
      <c r="BS127" s="1069"/>
      <c r="BT127" s="1070" t="s">
        <v>485</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486</v>
      </c>
      <c r="CQ127" s="959"/>
      <c r="CR127" s="959"/>
      <c r="CS127" s="959"/>
      <c r="CT127" s="959"/>
      <c r="CU127" s="959"/>
      <c r="CV127" s="959"/>
      <c r="CW127" s="959"/>
      <c r="CX127" s="959"/>
      <c r="CY127" s="959"/>
      <c r="CZ127" s="959"/>
      <c r="DA127" s="959"/>
      <c r="DB127" s="959"/>
      <c r="DC127" s="959"/>
      <c r="DD127" s="959"/>
      <c r="DE127" s="959"/>
      <c r="DF127" s="960"/>
      <c r="DG127" s="961" t="s">
        <v>480</v>
      </c>
      <c r="DH127" s="962"/>
      <c r="DI127" s="962"/>
      <c r="DJ127" s="962"/>
      <c r="DK127" s="962"/>
      <c r="DL127" s="962" t="s">
        <v>487</v>
      </c>
      <c r="DM127" s="962"/>
      <c r="DN127" s="962"/>
      <c r="DO127" s="962"/>
      <c r="DP127" s="962"/>
      <c r="DQ127" s="962" t="s">
        <v>474</v>
      </c>
      <c r="DR127" s="962"/>
      <c r="DS127" s="962"/>
      <c r="DT127" s="962"/>
      <c r="DU127" s="962"/>
      <c r="DV127" s="963" t="s">
        <v>475</v>
      </c>
      <c r="DW127" s="963"/>
      <c r="DX127" s="963"/>
      <c r="DY127" s="963"/>
      <c r="DZ127" s="964"/>
    </row>
    <row r="128" spans="1:130" s="230" customFormat="1" ht="26.25" customHeight="1" thickBot="1">
      <c r="A128" s="1077" t="s">
        <v>488</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489</v>
      </c>
      <c r="X128" s="1079"/>
      <c r="Y128" s="1079"/>
      <c r="Z128" s="1080"/>
      <c r="AA128" s="1081">
        <v>28661</v>
      </c>
      <c r="AB128" s="1082"/>
      <c r="AC128" s="1082"/>
      <c r="AD128" s="1082"/>
      <c r="AE128" s="1083"/>
      <c r="AF128" s="1084">
        <v>27256</v>
      </c>
      <c r="AG128" s="1082"/>
      <c r="AH128" s="1082"/>
      <c r="AI128" s="1082"/>
      <c r="AJ128" s="1083"/>
      <c r="AK128" s="1084">
        <v>20031</v>
      </c>
      <c r="AL128" s="1082"/>
      <c r="AM128" s="1082"/>
      <c r="AN128" s="1082"/>
      <c r="AO128" s="1083"/>
      <c r="AP128" s="1085"/>
      <c r="AQ128" s="1086"/>
      <c r="AR128" s="1086"/>
      <c r="AS128" s="1086"/>
      <c r="AT128" s="1087"/>
      <c r="AU128" s="232"/>
      <c r="AV128" s="232"/>
      <c r="AW128" s="232"/>
      <c r="AX128" s="932" t="s">
        <v>490</v>
      </c>
      <c r="AY128" s="933"/>
      <c r="AZ128" s="933"/>
      <c r="BA128" s="933"/>
      <c r="BB128" s="933"/>
      <c r="BC128" s="933"/>
      <c r="BD128" s="933"/>
      <c r="BE128" s="934"/>
      <c r="BF128" s="1088" t="s">
        <v>487</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491</v>
      </c>
      <c r="CQ128" s="762"/>
      <c r="CR128" s="762"/>
      <c r="CS128" s="762"/>
      <c r="CT128" s="762"/>
      <c r="CU128" s="762"/>
      <c r="CV128" s="762"/>
      <c r="CW128" s="762"/>
      <c r="CX128" s="762"/>
      <c r="CY128" s="762"/>
      <c r="CZ128" s="762"/>
      <c r="DA128" s="762"/>
      <c r="DB128" s="762"/>
      <c r="DC128" s="762"/>
      <c r="DD128" s="762"/>
      <c r="DE128" s="762"/>
      <c r="DF128" s="1072"/>
      <c r="DG128" s="1073">
        <v>123485</v>
      </c>
      <c r="DH128" s="1074"/>
      <c r="DI128" s="1074"/>
      <c r="DJ128" s="1074"/>
      <c r="DK128" s="1074"/>
      <c r="DL128" s="1074">
        <v>144341</v>
      </c>
      <c r="DM128" s="1074"/>
      <c r="DN128" s="1074"/>
      <c r="DO128" s="1074"/>
      <c r="DP128" s="1074"/>
      <c r="DQ128" s="1074">
        <v>142880</v>
      </c>
      <c r="DR128" s="1074"/>
      <c r="DS128" s="1074"/>
      <c r="DT128" s="1074"/>
      <c r="DU128" s="1074"/>
      <c r="DV128" s="1075">
        <v>4.4000000000000004</v>
      </c>
      <c r="DW128" s="1075"/>
      <c r="DX128" s="1075"/>
      <c r="DY128" s="1075"/>
      <c r="DZ128" s="1076"/>
    </row>
    <row r="129" spans="1:131" s="230" customFormat="1" ht="26.25" customHeight="1">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492</v>
      </c>
      <c r="X129" s="1107"/>
      <c r="Y129" s="1107"/>
      <c r="Z129" s="1108"/>
      <c r="AA129" s="994">
        <v>3779215</v>
      </c>
      <c r="AB129" s="995"/>
      <c r="AC129" s="995"/>
      <c r="AD129" s="995"/>
      <c r="AE129" s="996"/>
      <c r="AF129" s="997">
        <v>4049237</v>
      </c>
      <c r="AG129" s="995"/>
      <c r="AH129" s="995"/>
      <c r="AI129" s="995"/>
      <c r="AJ129" s="996"/>
      <c r="AK129" s="997">
        <v>4029288</v>
      </c>
      <c r="AL129" s="995"/>
      <c r="AM129" s="995"/>
      <c r="AN129" s="995"/>
      <c r="AO129" s="996"/>
      <c r="AP129" s="1109"/>
      <c r="AQ129" s="1110"/>
      <c r="AR129" s="1110"/>
      <c r="AS129" s="1110"/>
      <c r="AT129" s="1111"/>
      <c r="AU129" s="233"/>
      <c r="AV129" s="233"/>
      <c r="AW129" s="233"/>
      <c r="AX129" s="1101" t="s">
        <v>493</v>
      </c>
      <c r="AY129" s="959"/>
      <c r="AZ129" s="959"/>
      <c r="BA129" s="959"/>
      <c r="BB129" s="959"/>
      <c r="BC129" s="959"/>
      <c r="BD129" s="959"/>
      <c r="BE129" s="960"/>
      <c r="BF129" s="1102" t="s">
        <v>478</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0" t="s">
        <v>494</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495</v>
      </c>
      <c r="X130" s="1107"/>
      <c r="Y130" s="1107"/>
      <c r="Z130" s="1108"/>
      <c r="AA130" s="994">
        <v>741090</v>
      </c>
      <c r="AB130" s="995"/>
      <c r="AC130" s="995"/>
      <c r="AD130" s="995"/>
      <c r="AE130" s="996"/>
      <c r="AF130" s="997">
        <v>722041</v>
      </c>
      <c r="AG130" s="995"/>
      <c r="AH130" s="995"/>
      <c r="AI130" s="995"/>
      <c r="AJ130" s="996"/>
      <c r="AK130" s="997">
        <v>768543</v>
      </c>
      <c r="AL130" s="995"/>
      <c r="AM130" s="995"/>
      <c r="AN130" s="995"/>
      <c r="AO130" s="996"/>
      <c r="AP130" s="1109"/>
      <c r="AQ130" s="1110"/>
      <c r="AR130" s="1110"/>
      <c r="AS130" s="1110"/>
      <c r="AT130" s="1111"/>
      <c r="AU130" s="233"/>
      <c r="AV130" s="233"/>
      <c r="AW130" s="233"/>
      <c r="AX130" s="1101" t="s">
        <v>496</v>
      </c>
      <c r="AY130" s="959"/>
      <c r="AZ130" s="959"/>
      <c r="BA130" s="959"/>
      <c r="BB130" s="959"/>
      <c r="BC130" s="959"/>
      <c r="BD130" s="959"/>
      <c r="BE130" s="960"/>
      <c r="BF130" s="1137">
        <v>11.8</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497</v>
      </c>
      <c r="X131" s="1144"/>
      <c r="Y131" s="1144"/>
      <c r="Z131" s="1145"/>
      <c r="AA131" s="1040">
        <v>3038125</v>
      </c>
      <c r="AB131" s="1022"/>
      <c r="AC131" s="1022"/>
      <c r="AD131" s="1022"/>
      <c r="AE131" s="1023"/>
      <c r="AF131" s="1021">
        <v>3327196</v>
      </c>
      <c r="AG131" s="1022"/>
      <c r="AH131" s="1022"/>
      <c r="AI131" s="1022"/>
      <c r="AJ131" s="1023"/>
      <c r="AK131" s="1021">
        <v>3260745</v>
      </c>
      <c r="AL131" s="1022"/>
      <c r="AM131" s="1022"/>
      <c r="AN131" s="1022"/>
      <c r="AO131" s="1023"/>
      <c r="AP131" s="1146"/>
      <c r="AQ131" s="1147"/>
      <c r="AR131" s="1147"/>
      <c r="AS131" s="1147"/>
      <c r="AT131" s="1148"/>
      <c r="AU131" s="233"/>
      <c r="AV131" s="233"/>
      <c r="AW131" s="233"/>
      <c r="AX131" s="1119" t="s">
        <v>498</v>
      </c>
      <c r="AY131" s="762"/>
      <c r="AZ131" s="762"/>
      <c r="BA131" s="762"/>
      <c r="BB131" s="762"/>
      <c r="BC131" s="762"/>
      <c r="BD131" s="762"/>
      <c r="BE131" s="1072"/>
      <c r="BF131" s="1120">
        <v>0.5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6" t="s">
        <v>499</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500</v>
      </c>
      <c r="W132" s="1130"/>
      <c r="X132" s="1130"/>
      <c r="Y132" s="1130"/>
      <c r="Z132" s="1131"/>
      <c r="AA132" s="1132">
        <v>12.72057601</v>
      </c>
      <c r="AB132" s="1133"/>
      <c r="AC132" s="1133"/>
      <c r="AD132" s="1133"/>
      <c r="AE132" s="1134"/>
      <c r="AF132" s="1135">
        <v>10.787311600000001</v>
      </c>
      <c r="AG132" s="1133"/>
      <c r="AH132" s="1133"/>
      <c r="AI132" s="1133"/>
      <c r="AJ132" s="1134"/>
      <c r="AK132" s="1135">
        <v>12.177033160000001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501</v>
      </c>
      <c r="W133" s="1113"/>
      <c r="X133" s="1113"/>
      <c r="Y133" s="1113"/>
      <c r="Z133" s="1114"/>
      <c r="AA133" s="1115">
        <v>11.2</v>
      </c>
      <c r="AB133" s="1116"/>
      <c r="AC133" s="1116"/>
      <c r="AD133" s="1116"/>
      <c r="AE133" s="1117"/>
      <c r="AF133" s="1115">
        <v>10.7</v>
      </c>
      <c r="AG133" s="1116"/>
      <c r="AH133" s="1116"/>
      <c r="AI133" s="1116"/>
      <c r="AJ133" s="1117"/>
      <c r="AK133" s="1115">
        <v>11.8</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ORPI8NvymvCsmBaYPjJ2I9sl4zWOiZ9xha1sBR0qhAevR9gBhNeQHrnJR1yEZBRI7CZ6xygpeynkCk1rl8zvg==" saltValue="PX4Ma9P9zpydYwdIsOUkF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502</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qavHve8R8l6coIEqB7X+81ixWnN6BTLXSbGMibHzE/gXcN2j7sba4S8rNAQO4Ll4plfo3vbPn3150CFyo2hONA==" saltValue="lkatb5FDHrwRRLe6hnvP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TUvnZw1J7fHJuuVcy5ibRDmec9LhV5ZdFCfbOk3zLJ/IlxNJw8igLnfXQ8+N6oZNmxj3U/84FjMn8P68Udjl1w==" saltValue="Rob4aRtDR9oEfbCASrjy+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503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504</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505</v>
      </c>
      <c r="AP7" s="272"/>
      <c r="AQ7" s="273" t="s">
        <v>506</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507</v>
      </c>
      <c r="AQ8" s="279" t="s">
        <v>508</v>
      </c>
      <c r="AR8" s="280" t="s">
        <v>509</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510</v>
      </c>
      <c r="AL9" s="1153"/>
      <c r="AM9" s="1153"/>
      <c r="AN9" s="1154"/>
      <c r="AO9" s="281">
        <v>1187839</v>
      </c>
      <c r="AP9" s="281">
        <v>210834</v>
      </c>
      <c r="AQ9" s="282">
        <v>166998</v>
      </c>
      <c r="AR9" s="283">
        <v>26.2</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511</v>
      </c>
      <c r="AL10" s="1153"/>
      <c r="AM10" s="1153"/>
      <c r="AN10" s="1154"/>
      <c r="AO10" s="284">
        <v>138119</v>
      </c>
      <c r="AP10" s="284">
        <v>24515</v>
      </c>
      <c r="AQ10" s="285">
        <v>26170</v>
      </c>
      <c r="AR10" s="286">
        <v>-6.3</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512</v>
      </c>
      <c r="AL11" s="1153"/>
      <c r="AM11" s="1153"/>
      <c r="AN11" s="1154"/>
      <c r="AO11" s="284" t="s">
        <v>513</v>
      </c>
      <c r="AP11" s="284" t="s">
        <v>513</v>
      </c>
      <c r="AQ11" s="285">
        <v>5047</v>
      </c>
      <c r="AR11" s="286" t="s">
        <v>513</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514</v>
      </c>
      <c r="AL12" s="1153"/>
      <c r="AM12" s="1153"/>
      <c r="AN12" s="1154"/>
      <c r="AO12" s="284" t="s">
        <v>513</v>
      </c>
      <c r="AP12" s="284" t="s">
        <v>513</v>
      </c>
      <c r="AQ12" s="285" t="s">
        <v>513</v>
      </c>
      <c r="AR12" s="286" t="s">
        <v>513</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515</v>
      </c>
      <c r="AL13" s="1153"/>
      <c r="AM13" s="1153"/>
      <c r="AN13" s="1154"/>
      <c r="AO13" s="284">
        <v>40002</v>
      </c>
      <c r="AP13" s="284">
        <v>7100</v>
      </c>
      <c r="AQ13" s="285">
        <v>6466</v>
      </c>
      <c r="AR13" s="286">
        <v>9.8000000000000007</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516</v>
      </c>
      <c r="AL14" s="1153"/>
      <c r="AM14" s="1153"/>
      <c r="AN14" s="1154"/>
      <c r="AO14" s="284">
        <v>33812</v>
      </c>
      <c r="AP14" s="284">
        <v>6001</v>
      </c>
      <c r="AQ14" s="285">
        <v>3589</v>
      </c>
      <c r="AR14" s="286">
        <v>67.2</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517</v>
      </c>
      <c r="AL15" s="1156"/>
      <c r="AM15" s="1156"/>
      <c r="AN15" s="1157"/>
      <c r="AO15" s="284">
        <v>-95953</v>
      </c>
      <c r="AP15" s="284">
        <v>-17031</v>
      </c>
      <c r="AQ15" s="285">
        <v>-12920</v>
      </c>
      <c r="AR15" s="286">
        <v>31.8</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191</v>
      </c>
      <c r="AL16" s="1156"/>
      <c r="AM16" s="1156"/>
      <c r="AN16" s="1157"/>
      <c r="AO16" s="284">
        <v>1303819</v>
      </c>
      <c r="AP16" s="284">
        <v>231420</v>
      </c>
      <c r="AQ16" s="285">
        <v>195349</v>
      </c>
      <c r="AR16" s="286">
        <v>18.5</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518</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519</v>
      </c>
      <c r="AP20" s="293" t="s">
        <v>520</v>
      </c>
      <c r="AQ20" s="294" t="s">
        <v>521</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522</v>
      </c>
      <c r="AL21" s="1159"/>
      <c r="AM21" s="1159"/>
      <c r="AN21" s="1160"/>
      <c r="AO21" s="297">
        <v>23.78</v>
      </c>
      <c r="AP21" s="298">
        <v>16.600000000000001</v>
      </c>
      <c r="AQ21" s="299">
        <v>7.18</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523</v>
      </c>
      <c r="AL22" s="1159"/>
      <c r="AM22" s="1159"/>
      <c r="AN22" s="1160"/>
      <c r="AO22" s="302">
        <v>96</v>
      </c>
      <c r="AP22" s="303">
        <v>95.6</v>
      </c>
      <c r="AQ22" s="304">
        <v>0.4</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49" t="s">
        <v>524</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c r="A27" s="309"/>
      <c r="AO27" s="262"/>
      <c r="AP27" s="262"/>
      <c r="AQ27" s="262"/>
      <c r="AR27" s="262"/>
      <c r="AS27" s="262"/>
      <c r="AT27" s="262"/>
    </row>
    <row r="28" spans="1:46" ht="16.5">
      <c r="A28" s="263" t="s">
        <v>525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526</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505</v>
      </c>
      <c r="AP30" s="272"/>
      <c r="AQ30" s="273" t="s">
        <v>506</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507</v>
      </c>
      <c r="AQ31" s="279" t="s">
        <v>508</v>
      </c>
      <c r="AR31" s="280" t="s">
        <v>509</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527</v>
      </c>
      <c r="AL32" s="1167"/>
      <c r="AM32" s="1167"/>
      <c r="AN32" s="1168"/>
      <c r="AO32" s="312">
        <v>1013406</v>
      </c>
      <c r="AP32" s="312">
        <v>179873</v>
      </c>
      <c r="AQ32" s="313">
        <v>125145</v>
      </c>
      <c r="AR32" s="314">
        <v>43.7</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528</v>
      </c>
      <c r="AL33" s="1167"/>
      <c r="AM33" s="1167"/>
      <c r="AN33" s="1168"/>
      <c r="AO33" s="312" t="s">
        <v>513</v>
      </c>
      <c r="AP33" s="312" t="s">
        <v>513</v>
      </c>
      <c r="AQ33" s="313">
        <v>142</v>
      </c>
      <c r="AR33" s="314" t="s">
        <v>513</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529</v>
      </c>
      <c r="AL34" s="1167"/>
      <c r="AM34" s="1167"/>
      <c r="AN34" s="1168"/>
      <c r="AO34" s="312" t="s">
        <v>513</v>
      </c>
      <c r="AP34" s="312" t="s">
        <v>513</v>
      </c>
      <c r="AQ34" s="313">
        <v>186</v>
      </c>
      <c r="AR34" s="314" t="s">
        <v>513</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530</v>
      </c>
      <c r="AL35" s="1167"/>
      <c r="AM35" s="1167"/>
      <c r="AN35" s="1168"/>
      <c r="AO35" s="312">
        <v>161969</v>
      </c>
      <c r="AP35" s="312">
        <v>28748</v>
      </c>
      <c r="AQ35" s="313">
        <v>24116</v>
      </c>
      <c r="AR35" s="314">
        <v>19.2</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531</v>
      </c>
      <c r="AL36" s="1167"/>
      <c r="AM36" s="1167"/>
      <c r="AN36" s="1168"/>
      <c r="AO36" s="312">
        <v>10192</v>
      </c>
      <c r="AP36" s="312">
        <v>1809</v>
      </c>
      <c r="AQ36" s="313">
        <v>3945</v>
      </c>
      <c r="AR36" s="314">
        <v>-54.1</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532</v>
      </c>
      <c r="AL37" s="1167"/>
      <c r="AM37" s="1167"/>
      <c r="AN37" s="1168"/>
      <c r="AO37" s="312">
        <v>69</v>
      </c>
      <c r="AP37" s="312">
        <v>12</v>
      </c>
      <c r="AQ37" s="313">
        <v>817</v>
      </c>
      <c r="AR37" s="314">
        <v>-98.5</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533</v>
      </c>
      <c r="AL38" s="1170"/>
      <c r="AM38" s="1170"/>
      <c r="AN38" s="1171"/>
      <c r="AO38" s="315" t="s">
        <v>513</v>
      </c>
      <c r="AP38" s="315" t="s">
        <v>513</v>
      </c>
      <c r="AQ38" s="316">
        <v>16</v>
      </c>
      <c r="AR38" s="304" t="s">
        <v>513</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534</v>
      </c>
      <c r="AL39" s="1170"/>
      <c r="AM39" s="1170"/>
      <c r="AN39" s="1171"/>
      <c r="AO39" s="312">
        <v>-20031</v>
      </c>
      <c r="AP39" s="312">
        <v>-3555</v>
      </c>
      <c r="AQ39" s="313">
        <v>-6780</v>
      </c>
      <c r="AR39" s="314">
        <v>-47.6</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535</v>
      </c>
      <c r="AL40" s="1167"/>
      <c r="AM40" s="1167"/>
      <c r="AN40" s="1168"/>
      <c r="AO40" s="312">
        <v>-768543</v>
      </c>
      <c r="AP40" s="312">
        <v>-136412</v>
      </c>
      <c r="AQ40" s="313">
        <v>-98746</v>
      </c>
      <c r="AR40" s="314">
        <v>38.1</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302</v>
      </c>
      <c r="AL41" s="1173"/>
      <c r="AM41" s="1173"/>
      <c r="AN41" s="1174"/>
      <c r="AO41" s="312">
        <v>397062</v>
      </c>
      <c r="AP41" s="312">
        <v>70476</v>
      </c>
      <c r="AQ41" s="313">
        <v>48842</v>
      </c>
      <c r="AR41" s="314">
        <v>44.3</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536</v>
      </c>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537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538</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505</v>
      </c>
      <c r="AN49" s="1163" t="s">
        <v>539</v>
      </c>
      <c r="AO49" s="1164"/>
      <c r="AP49" s="1164"/>
      <c r="AQ49" s="1164"/>
      <c r="AR49" s="1165"/>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540</v>
      </c>
      <c r="AO50" s="329" t="s">
        <v>541</v>
      </c>
      <c r="AP50" s="330" t="s">
        <v>542</v>
      </c>
      <c r="AQ50" s="331" t="s">
        <v>543</v>
      </c>
      <c r="AR50" s="332" t="s">
        <v>544</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545</v>
      </c>
      <c r="AL51" s="325"/>
      <c r="AM51" s="333">
        <v>788065</v>
      </c>
      <c r="AN51" s="334">
        <v>131017</v>
      </c>
      <c r="AO51" s="335">
        <v>-31.6</v>
      </c>
      <c r="AP51" s="336">
        <v>167497</v>
      </c>
      <c r="AQ51" s="337">
        <v>-17.399999999999999</v>
      </c>
      <c r="AR51" s="338">
        <v>-14.2</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546</v>
      </c>
      <c r="AM52" s="341">
        <v>158708</v>
      </c>
      <c r="AN52" s="342">
        <v>26385</v>
      </c>
      <c r="AO52" s="343">
        <v>-7.4</v>
      </c>
      <c r="AP52" s="344">
        <v>82571</v>
      </c>
      <c r="AQ52" s="345">
        <v>3.6</v>
      </c>
      <c r="AR52" s="346">
        <v>-11</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547</v>
      </c>
      <c r="AL53" s="325"/>
      <c r="AM53" s="333">
        <v>1339655</v>
      </c>
      <c r="AN53" s="334">
        <v>228182</v>
      </c>
      <c r="AO53" s="335">
        <v>74.2</v>
      </c>
      <c r="AP53" s="336">
        <v>190274</v>
      </c>
      <c r="AQ53" s="337">
        <v>13.6</v>
      </c>
      <c r="AR53" s="338">
        <v>60.6</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546</v>
      </c>
      <c r="AM54" s="341">
        <v>63195</v>
      </c>
      <c r="AN54" s="342">
        <v>10764</v>
      </c>
      <c r="AO54" s="343">
        <v>-59.2</v>
      </c>
      <c r="AP54" s="344">
        <v>88584</v>
      </c>
      <c r="AQ54" s="345">
        <v>7.3</v>
      </c>
      <c r="AR54" s="346">
        <v>-66.5</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548</v>
      </c>
      <c r="AL55" s="325"/>
      <c r="AM55" s="333">
        <v>1170077</v>
      </c>
      <c r="AN55" s="334">
        <v>201877</v>
      </c>
      <c r="AO55" s="335">
        <v>-11.5</v>
      </c>
      <c r="AP55" s="336">
        <v>200194</v>
      </c>
      <c r="AQ55" s="337">
        <v>5.2</v>
      </c>
      <c r="AR55" s="338">
        <v>-16.7</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546</v>
      </c>
      <c r="AM56" s="341">
        <v>295425</v>
      </c>
      <c r="AN56" s="342">
        <v>50970</v>
      </c>
      <c r="AO56" s="343">
        <v>373.5</v>
      </c>
      <c r="AP56" s="344">
        <v>106422</v>
      </c>
      <c r="AQ56" s="345">
        <v>20.100000000000001</v>
      </c>
      <c r="AR56" s="346">
        <v>353.4</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549</v>
      </c>
      <c r="AL57" s="325"/>
      <c r="AM57" s="333">
        <v>1104076</v>
      </c>
      <c r="AN57" s="334">
        <v>192784</v>
      </c>
      <c r="AO57" s="335">
        <v>-4.5</v>
      </c>
      <c r="AP57" s="336">
        <v>196914</v>
      </c>
      <c r="AQ57" s="337">
        <v>-1.6</v>
      </c>
      <c r="AR57" s="338">
        <v>-2.9</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546</v>
      </c>
      <c r="AM58" s="341">
        <v>511951</v>
      </c>
      <c r="AN58" s="342">
        <v>89393</v>
      </c>
      <c r="AO58" s="343">
        <v>75.400000000000006</v>
      </c>
      <c r="AP58" s="344">
        <v>98966</v>
      </c>
      <c r="AQ58" s="345">
        <v>-7</v>
      </c>
      <c r="AR58" s="346">
        <v>82.4</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550</v>
      </c>
      <c r="AL59" s="325"/>
      <c r="AM59" s="333">
        <v>1377058</v>
      </c>
      <c r="AN59" s="334">
        <v>244419</v>
      </c>
      <c r="AO59" s="335">
        <v>26.8</v>
      </c>
      <c r="AP59" s="336">
        <v>204757</v>
      </c>
      <c r="AQ59" s="337">
        <v>4</v>
      </c>
      <c r="AR59" s="338">
        <v>22.8</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546</v>
      </c>
      <c r="AM60" s="341">
        <v>917229</v>
      </c>
      <c r="AN60" s="342">
        <v>162802</v>
      </c>
      <c r="AO60" s="343">
        <v>82.1</v>
      </c>
      <c r="AP60" s="344">
        <v>106071</v>
      </c>
      <c r="AQ60" s="345">
        <v>7.2</v>
      </c>
      <c r="AR60" s="346">
        <v>74.900000000000006</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551</v>
      </c>
      <c r="AL61" s="347"/>
      <c r="AM61" s="348">
        <v>1155786</v>
      </c>
      <c r="AN61" s="349">
        <v>199656</v>
      </c>
      <c r="AO61" s="350">
        <v>10.7</v>
      </c>
      <c r="AP61" s="351">
        <v>191927</v>
      </c>
      <c r="AQ61" s="352">
        <v>0.8</v>
      </c>
      <c r="AR61" s="338">
        <v>9.9</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546</v>
      </c>
      <c r="AM62" s="341">
        <v>389302</v>
      </c>
      <c r="AN62" s="342">
        <v>68063</v>
      </c>
      <c r="AO62" s="343">
        <v>92.9</v>
      </c>
      <c r="AP62" s="344">
        <v>96523</v>
      </c>
      <c r="AQ62" s="345">
        <v>6.2</v>
      </c>
      <c r="AR62" s="346">
        <v>86.7</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O0f6/tUs0G4BMomHbnoag8tsI5grNJR0mVlYk/2Eq3qjEG8WYAVovwZvxD5flOldxqWYvlNl22lKMzk6ofGnAQ==" saltValue="lYyuyc5Kmb13Xeq7Dru1+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553</v>
      </c>
    </row>
    <row r="120" spans="125:125" ht="13.5" hidden="1" customHeight="1"/>
    <row r="121" spans="125:125" ht="13.5" hidden="1" customHeight="1">
      <c r="DU121" s="259"/>
    </row>
  </sheetData>
  <sheetProtection algorithmName="SHA-512" hashValue="an3T6u4jJo6R3h5Ky+RtMpx0jTSFcZ0arzyyHNd5tpWkYadGuHtgDd7WnqXGqLVhaEFwYOlbyD0avPRRxH33Uw==" saltValue="LY6ZosZqbREBSPNcx7nv7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554</v>
      </c>
    </row>
  </sheetData>
  <sheetProtection algorithmName="SHA-512" hashValue="HhBQdBUad9/DTCz/phx9wamoYn2coiIC1Ap49dUjP4VeAePnwB+IN5IkjlIK2m8NK4cRhC8nQV5Og4fbaxrgXw==" saltValue="DpWBWyMf1jjVZb6KhwgU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175" t="s">
        <v>3</v>
      </c>
      <c r="D47" s="1175"/>
      <c r="E47" s="1176"/>
      <c r="F47" s="11">
        <v>35.26</v>
      </c>
      <c r="G47" s="12">
        <v>37.479999999999997</v>
      </c>
      <c r="H47" s="12">
        <v>37.270000000000003</v>
      </c>
      <c r="I47" s="12">
        <v>36.44</v>
      </c>
      <c r="J47" s="13">
        <v>36.700000000000003</v>
      </c>
    </row>
    <row r="48" spans="2:10" ht="57.75" customHeight="1">
      <c r="B48" s="14"/>
      <c r="C48" s="1177" t="s">
        <v>4</v>
      </c>
      <c r="D48" s="1177"/>
      <c r="E48" s="1178"/>
      <c r="F48" s="15">
        <v>7.93</v>
      </c>
      <c r="G48" s="16">
        <v>6.2</v>
      </c>
      <c r="H48" s="16">
        <v>3.92</v>
      </c>
      <c r="I48" s="16">
        <v>5.29</v>
      </c>
      <c r="J48" s="17">
        <v>3.63</v>
      </c>
    </row>
    <row r="49" spans="2:10" ht="57.75" customHeight="1" thickBot="1">
      <c r="B49" s="18"/>
      <c r="C49" s="1179" t="s">
        <v>5</v>
      </c>
      <c r="D49" s="1179"/>
      <c r="E49" s="1180"/>
      <c r="F49" s="19">
        <v>1.1200000000000001</v>
      </c>
      <c r="G49" s="20">
        <v>0.6</v>
      </c>
      <c r="H49" s="20">
        <v>0.82</v>
      </c>
      <c r="I49" s="20">
        <v>3.29</v>
      </c>
      <c r="J49" s="21" t="s">
        <v>560</v>
      </c>
    </row>
    <row r="50" spans="2:10" ht="13"/>
  </sheetData>
  <sheetProtection algorithmName="SHA-512" hashValue="3Y9UV6zeBVbVH5IXX1RAs6SlPLLjUYfsIsKq3E9yiKaQxm4+YV+aS3fngb95jR/1lVb9x8nX3l41s77UGGpZrg==" saltValue="Vyl2qtiIOKCE195zbkzY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上水流 千智</cp:lastModifiedBy>
  <cp:lastPrinted>2024-03-12T01:22:17Z</cp:lastPrinted>
  <dcterms:created xsi:type="dcterms:W3CDTF">2024-02-05T04:04:33Z</dcterms:created>
  <dcterms:modified xsi:type="dcterms:W3CDTF">2024-09-11T04:50:46Z</dcterms:modified>
  <cp:category/>
</cp:coreProperties>
</file>