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2"/>
  <workbookPr/>
  <mc:AlternateContent xmlns:mc="http://schemas.openxmlformats.org/markup-compatibility/2006">
    <mc:Choice Requires="x15">
      <x15ac:absPath xmlns:x15ac="http://schemas.microsoft.com/office/spreadsheetml/2010/11/ac" url="Z:\3 財務係\★★★業務データ★★★\04 普通会計決算統計\42 普通会計決算統計総括\Ｒ５\◎国調査（決算統計関係：コロナ，基金状況，財政状況資料，決算カード等）\240321〆 令和４年度財政状況資料の作成・公表について（依頼）\12_係員確認後データ\"/>
    </mc:Choice>
  </mc:AlternateContent>
  <xr:revisionPtr revIDLastSave="0" documentId="13_ncr:1_{0A7E2603-B170-46FA-8EF5-484512E09A2A}" xr6:coauthVersionLast="36" xr6:coauthVersionMax="36" xr10:uidLastSave="{00000000-0000-0000-0000-000000000000}"/>
  <bookViews>
    <workbookView xWindow="0" yWindow="0" windowWidth="19200" windowHeight="8080" xr2:uid="{00000000-000D-0000-FFFF-FFFF00000000}"/>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22" r:id="rId14"/>
    <sheet name="施設類型別ストック情報分析表①" sheetId="23" r:id="rId15"/>
    <sheet name="施設類型別ストック情報分析表②" sheetId="24"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C37" i="10"/>
  <c r="CO36" i="10"/>
  <c r="BE36" i="10"/>
  <c r="AM36" i="10"/>
  <c r="C36" i="10"/>
  <c r="CO35" i="10"/>
  <c r="AM35" i="10"/>
  <c r="C35" i="10"/>
  <c r="CO34" i="10"/>
  <c r="C34" i="10"/>
  <c r="U34" i="10" l="1"/>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E34" i="10" s="1"/>
  <c r="BE35" i="10" s="1"/>
  <c r="BW34" i="10" l="1"/>
  <c r="BW35" i="10" s="1"/>
  <c r="BW36" i="10" s="1"/>
  <c r="BW37" i="10" s="1"/>
  <c r="BW38" i="10" s="1"/>
  <c r="BW39" i="10" s="1"/>
</calcChain>
</file>

<file path=xl/sharedStrings.xml><?xml version="1.0" encoding="utf-8"?>
<sst xmlns="http://schemas.openxmlformats.org/spreadsheetml/2006/main" count="1165" uniqueCount="613">
  <si>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</si>
  <si>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</si>
  <si>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</si>
  <si>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</si>
  <si>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</si>
  <si>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</si>
  <si>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</si>
  <si>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</si>
  <si>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</si>
  <si>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</si>
  <si>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</si>
  <si>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</si>
  <si>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</si>
  <si>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</si>
  <si>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</si>
  <si>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</si>
  <si>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</si>
  <si>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</si>
  <si>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</si>
  <si>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</si>
  <si>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</si>
  <si>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</si>
  <si>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</si>
  <si>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</si>
  <si>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</si>
  <si>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</si>
  <si>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</si>
  <si>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</si>
  <si>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</si>
  <si>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</si>
  <si>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</si>
  <si>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</si>
  <si>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</si>
  <si>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</si>
  <si>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</si>
  <si>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</si>
  <si>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</si>
  <si>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</si>
  <si>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</si>
  <si>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</si>
  <si>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</si>
  <si>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</si>
  <si>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</si>
  <si>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</si>
  <si>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</si>
  <si>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</si>
  <si>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</si>
  <si>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</si>
  <si>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</si>
  <si>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</si>
  <si>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</si>
  <si>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</si>
  <si>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</si>
  <si>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</si>
  <si>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</si>
  <si>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</si>
  <si>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</si>
  <si>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</si>
  <si>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</si>
  <si>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</si>
  <si>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</si>
  <si>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</si>
  <si>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</si>
  <si>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</si>
  <si>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</si>
  <si>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</si>
  <si>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</si>
  <si>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</si>
  <si>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</si>
  <si>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</si>
  <si>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</si>
  <si>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</si>
  <si>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</si>
  <si>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</si>
  <si>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</si>
  <si>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</si>
  <si>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</si>
  <si>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</si>
  <si>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</si>
  <si>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</si>
  <si>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</si>
  <si>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</si>
  <si>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</si>
  <si>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</si>
  <si>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</si>
  <si>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</si>
  <si>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Ⅱ－０</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</si>
  <si>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</si>
  <si>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</si>
  <si>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</si>
  <si>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</si>
  <si>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</si>
  <si>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</si>
  <si>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</si>
  <si>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</si>
  <si>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</si>
  <si>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</si>
  <si>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</si>
  <si>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</si>
  <si>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喜界町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</si>
  <si>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</si>
  <si>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</si>
  <si>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</si>
  <si>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</si>
  <si>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</si>
  <si>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</si>
  <si>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</si>
  <si>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</si>
  <si>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</si>
  <si>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</si>
  <si>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</si>
  <si>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</si>
  <si>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</si>
  <si>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</si>
  <si>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</si>
  <si>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</si>
  <si>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</si>
  <si>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</si>
  <si>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</si>
  <si>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</si>
  <si>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</si>
  <si>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</si>
  <si>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</si>
  <si>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</si>
  <si>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</si>
  <si>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</si>
  <si>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</si>
  <si>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</si>
  <si>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</si>
  <si>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</si>
  <si>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</si>
  <si>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</si>
  <si>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</si>
  <si>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</si>
  <si>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</si>
  <si>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</si>
  <si>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</si>
  <si>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</si>
  <si>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</si>
  <si>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</si>
  <si>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</si>
  <si>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</si>
  <si>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</si>
  <si>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</si>
  <si>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</si>
  <si>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</si>
  <si>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</si>
  <si>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</si>
  <si>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</si>
  <si>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</si>
  <si>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-2.7</t>
    <phoneticPr fontId="5"/>
  </si>
  <si>
    <t>基準財政需要額</t>
    <phoneticPr fontId="25"/>
  </si>
  <si>
    <t>うち日本人(％)</t>
    <phoneticPr fontId="5"/>
  </si>
  <si>
    <t>-2.7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</si>
  <si>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</si>
  <si>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</si>
  <si>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</si>
  <si>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</si>
  <si>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</si>
  <si>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</si>
  <si>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</si>
  <si>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</si>
  <si>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</si>
  <si>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</si>
  <si>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</si>
  <si>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</si>
  <si>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</si>
  <si>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</si>
  <si>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</si>
  <si>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</si>
  <si>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</si>
  <si>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</si>
  <si>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</si>
  <si>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</si>
  <si>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</si>
  <si>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</si>
  <si>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</si>
  <si>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</si>
  <si>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</si>
  <si>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</si>
  <si>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</si>
  <si>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</si>
  <si>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</si>
  <si>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</si>
  <si>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</si>
  <si>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</si>
  <si>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</si>
  <si>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</si>
  <si>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</si>
  <si>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</si>
  <si>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</si>
  <si>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</si>
  <si>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</si>
  <si>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</si>
  <si>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</si>
  <si>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</si>
  <si>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</si>
  <si>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</si>
  <si>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</si>
  <si>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</si>
  <si>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</si>
  <si>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</si>
  <si>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</si>
  <si>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</si>
  <si>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</si>
  <si>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</si>
  <si>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</si>
  <si>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</si>
  <si>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</si>
  <si>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</si>
  <si>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</si>
  <si>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</si>
  <si>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鹿児島県喜界町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</si>
  <si>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</si>
  <si>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</si>
  <si>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</si>
  <si>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</si>
  <si>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</si>
  <si>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</si>
  <si>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</si>
  <si>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</si>
  <si>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</si>
  <si>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</si>
  <si>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</si>
  <si>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</si>
  <si>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</si>
  <si>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</si>
  <si>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</si>
  <si>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</si>
  <si>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</si>
  <si>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</si>
  <si>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</si>
  <si>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</si>
  <si>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</si>
  <si>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</si>
  <si>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</si>
  <si>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</si>
  <si>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</si>
  <si>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</si>
  <si>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</si>
  <si>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</si>
  <si>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</si>
  <si>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</si>
  <si>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</si>
  <si>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t>
    <phoneticPr fontId="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</si>
  <si>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</si>
  <si>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</si>
  <si>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</si>
  <si>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</si>
  <si>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</si>
  <si>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</si>
  <si>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</si>
  <si>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</si>
  <si>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</si>
  <si>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</si>
  <si>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</si>
  <si>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</si>
  <si>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</si>
  <si>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</si>
  <si>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</si>
  <si>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</si>
  <si>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</si>
  <si>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</si>
  <si>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</si>
  <si>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</si>
  <si>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</si>
  <si>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</si>
  <si>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</si>
  <si>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</si>
  <si>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</si>
  <si>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</si>
  <si>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</si>
  <si>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</si>
  <si>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</si>
  <si>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</si>
  <si>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</si>
  <si>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</si>
  <si>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</si>
  <si>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</si>
  <si>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</si>
  <si>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</si>
  <si>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</si>
  <si>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</si>
  <si>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</si>
  <si>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</si>
  <si>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</si>
  <si>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</si>
  <si>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</si>
  <si>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</si>
  <si>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</si>
  <si>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</si>
  <si>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</si>
  <si>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</si>
  <si>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</si>
  <si>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</si>
  <si>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</si>
  <si>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</si>
  <si>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</si>
  <si>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</si>
  <si>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</si>
  <si>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</si>
  <si>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</si>
  <si>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</si>
  <si>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</si>
  <si>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</si>
  <si>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</si>
  <si>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</si>
  <si>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</si>
  <si>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</si>
  <si>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</si>
  <si>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</si>
  <si>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</si>
  <si>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</si>
  <si>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</si>
  <si>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</si>
  <si>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</si>
  <si>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</si>
  <si>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</si>
  <si>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</si>
  <si>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</si>
  <si>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</si>
  <si>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</si>
  <si>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</si>
  <si>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</si>
  <si>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</si>
  <si>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</si>
  <si>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</si>
  <si>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</si>
  <si>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</si>
  <si>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</si>
  <si>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</si>
  <si>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</si>
  <si>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上水道</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</si>
  <si>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</si>
  <si>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</si>
  <si>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</si>
  <si>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</si>
  <si>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</si>
  <si>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</si>
  <si>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</si>
  <si>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</si>
  <si>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</si>
  <si>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</si>
  <si>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</si>
  <si>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</si>
  <si>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</si>
  <si>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</si>
  <si>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</si>
  <si>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</si>
  <si>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</si>
  <si>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</si>
  <si>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</si>
  <si>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</si>
  <si>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</si>
  <si>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</si>
  <si>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</si>
  <si>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</si>
  <si>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</si>
  <si>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</si>
  <si>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</si>
  <si>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</si>
  <si>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</si>
  <si>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</si>
  <si>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</si>
  <si>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</si>
  <si>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</si>
  <si>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</si>
  <si>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鹿児島県喜界町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</si>
  <si>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</si>
  <si>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</si>
  <si>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</si>
  <si>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</si>
  <si>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</si>
  <si>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</si>
  <si>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</si>
  <si>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</si>
  <si>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</si>
  <si>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</si>
  <si>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</si>
  <si>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</si>
  <si>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</si>
  <si>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</si>
  <si>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</si>
  <si>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</si>
  <si>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</si>
  <si>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</si>
  <si>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</si>
  <si>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</si>
  <si>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</si>
  <si>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</si>
  <si>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</si>
  <si>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</si>
  <si>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</si>
  <si>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</si>
  <si>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</si>
  <si>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</si>
  <si>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</si>
  <si>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</si>
  <si>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</si>
  <si>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</si>
  <si>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</si>
  <si>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国民健康保険特別会計(国民健康保険事業)</t>
    <phoneticPr fontId="5"/>
  </si>
  <si>
    <t>国民健康保険特別会計(国民健康保険診療所事業)</t>
    <phoneticPr fontId="5"/>
  </si>
  <si>
    <t>-</t>
    <phoneticPr fontId="5"/>
  </si>
  <si>
    <t>介護保険特別会計</t>
    <phoneticPr fontId="5"/>
  </si>
  <si>
    <t>後期高齢者医療特別会計</t>
    <phoneticPr fontId="5"/>
  </si>
  <si>
    <t>水道事業会計</t>
    <phoneticPr fontId="5"/>
  </si>
  <si>
    <t>法適用企業</t>
    <phoneticPr fontId="5"/>
  </si>
  <si>
    <t>農業集落排水事業特別会計</t>
    <phoneticPr fontId="5"/>
  </si>
  <si>
    <t>法非適用企業</t>
    <phoneticPr fontId="5"/>
  </si>
  <si>
    <t>公共下水道事業特別会計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</si>
  <si>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</si>
  <si>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</si>
  <si>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</si>
  <si>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</si>
  <si>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</si>
  <si>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</si>
  <si>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</si>
  <si>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</si>
  <si>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</si>
  <si>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</si>
  <si>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</si>
  <si>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</si>
  <si>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</si>
  <si>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</si>
  <si>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</si>
  <si>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</si>
  <si>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</si>
  <si>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</si>
  <si>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</si>
  <si>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</si>
  <si>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</si>
  <si>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</si>
  <si>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</si>
  <si>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</si>
  <si>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</si>
  <si>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</si>
  <si>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</si>
  <si>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</si>
  <si>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</si>
  <si>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</si>
  <si>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</si>
  <si>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</si>
  <si>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</si>
  <si>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</si>
  <si>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</si>
  <si>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</si>
  <si>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</si>
  <si>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</si>
  <si>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</si>
  <si>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</si>
  <si>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</si>
  <si>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</si>
  <si>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</si>
  <si>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</si>
  <si>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</si>
  <si>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</si>
  <si>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</si>
  <si>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</si>
  <si>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</si>
  <si>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</si>
  <si>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</si>
  <si>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</si>
  <si>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</si>
  <si>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</si>
  <si>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</si>
  <si>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</si>
  <si>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</si>
  <si>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</si>
  <si>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</si>
  <si>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</si>
  <si>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</si>
  <si>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</si>
  <si>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</si>
  <si>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</si>
  <si>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</si>
  <si>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</si>
  <si>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</si>
  <si>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</si>
  <si>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公共下水道事業特別会計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</si>
  <si>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</si>
  <si>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農業集落排水事業特別会計</t>
    <phoneticPr fontId="5"/>
  </si>
  <si>
    <t>-</t>
    <phoneticPr fontId="5"/>
  </si>
  <si>
    <t>(Ｆ)</t>
    <phoneticPr fontId="5"/>
  </si>
  <si>
    <t>介護保険特別会計</t>
    <phoneticPr fontId="5"/>
  </si>
  <si>
    <t>-</t>
    <phoneticPr fontId="5"/>
  </si>
  <si>
    <t>-</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</si>
  <si>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</si>
  <si>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</si>
  <si>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</si>
  <si>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</si>
  <si>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</si>
  <si>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</si>
  <si>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</si>
  <si>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</si>
  <si>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</si>
  <si>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</si>
  <si>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</si>
  <si>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</si>
  <si>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</si>
  <si>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</si>
  <si>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</si>
  <si>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</si>
  <si>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</si>
  <si>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</si>
  <si>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</si>
  <si>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</si>
  <si>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</si>
  <si>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</si>
  <si>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</si>
  <si>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</si>
  <si>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</si>
  <si>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</si>
  <si>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</si>
  <si>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</si>
  <si>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</si>
  <si>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</si>
  <si>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</si>
  <si>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</si>
  <si>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</si>
  <si>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</si>
  <si>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</si>
  <si>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</si>
  <si>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</si>
  <si>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</si>
  <si>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</si>
  <si>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</si>
  <si>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</si>
  <si>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</si>
  <si>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</si>
  <si>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</si>
  <si>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</si>
  <si>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</si>
  <si>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</si>
  <si>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</si>
  <si>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</si>
  <si>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</si>
  <si>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</si>
  <si>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</si>
  <si>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</si>
  <si>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</si>
  <si>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</si>
  <si>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</si>
  <si>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</si>
  <si>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</si>
  <si>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</si>
  <si>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</si>
  <si>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</si>
  <si>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</si>
  <si>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</si>
  <si>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</si>
  <si>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</si>
  <si>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</si>
  <si>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</si>
  <si>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</si>
  <si>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</si>
  <si>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</si>
  <si>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</si>
  <si>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</si>
  <si>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</si>
  <si>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</si>
  <si>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</si>
  <si>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</si>
  <si>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</si>
  <si>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</si>
  <si>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</si>
  <si>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</si>
  <si>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</si>
  <si>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</si>
  <si>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</si>
  <si>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</si>
  <si>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4.95</t>
  </si>
  <si>
    <t>▲ 2.07</t>
  </si>
  <si>
    <t>▲ 3.44</t>
  </si>
  <si>
    <t>水道事業会計</t>
  </si>
  <si>
    <t>一般会計</t>
  </si>
  <si>
    <t>介護保険特別会計</t>
  </si>
  <si>
    <t>国民健康保険特別会計(国民健康保険事業)</t>
  </si>
  <si>
    <t>後期高齢者医療特別会計</t>
  </si>
  <si>
    <t>国民健康保険特別会計(国民健康保険診療所事業)</t>
  </si>
  <si>
    <t>農業集落排水事業特別会計</t>
  </si>
  <si>
    <t>公共下水道事業特別会計</t>
  </si>
  <si>
    <t>その他会計（赤字）</t>
  </si>
  <si>
    <t>その他会計（黒字）</t>
  </si>
  <si>
    <t>（百万円）</t>
    <phoneticPr fontId="5"/>
  </si>
  <si>
    <t>H30</t>
    <phoneticPr fontId="5"/>
  </si>
  <si>
    <t>R01</t>
    <phoneticPr fontId="5"/>
  </si>
  <si>
    <t>R02</t>
    <phoneticPr fontId="5"/>
  </si>
  <si>
    <t>R03</t>
    <phoneticPr fontId="5"/>
  </si>
  <si>
    <t>R04</t>
    <phoneticPr fontId="5"/>
  </si>
  <si>
    <t>-</t>
    <phoneticPr fontId="2"/>
  </si>
  <si>
    <t>鹿児島県市町村総合事務組合</t>
    <rPh sb="0" eb="4">
      <t>カゴシマケン</t>
    </rPh>
    <rPh sb="4" eb="7">
      <t>シチョウソン</t>
    </rPh>
    <rPh sb="7" eb="9">
      <t>ソウゴウ</t>
    </rPh>
    <rPh sb="9" eb="11">
      <t>ジム</t>
    </rPh>
    <rPh sb="11" eb="13">
      <t>クミアイ</t>
    </rPh>
    <phoneticPr fontId="11"/>
  </si>
  <si>
    <t>大島地区消防組合</t>
  </si>
  <si>
    <t>奄美群島広域事務組合</t>
    <rPh sb="0" eb="2">
      <t>アマミ</t>
    </rPh>
    <rPh sb="2" eb="4">
      <t>グントウ</t>
    </rPh>
    <rPh sb="4" eb="6">
      <t>コウイキ</t>
    </rPh>
    <rPh sb="6" eb="8">
      <t>ジム</t>
    </rPh>
    <rPh sb="8" eb="10">
      <t>クミアイ</t>
    </rPh>
    <phoneticPr fontId="11"/>
  </si>
  <si>
    <t>奄美大島地区介護保険一部事務組合</t>
  </si>
  <si>
    <t>鹿児島県後期高齢者医療広域連合（一般会計）</t>
    <rPh sb="0" eb="4">
      <t>カゴシマケン</t>
    </rPh>
    <rPh sb="4" eb="6">
      <t>コウキ</t>
    </rPh>
    <rPh sb="6" eb="9">
      <t>コウレイシャ</t>
    </rPh>
    <rPh sb="9" eb="11">
      <t>イリョウ</t>
    </rPh>
    <rPh sb="11" eb="13">
      <t>コウイキ</t>
    </rPh>
    <rPh sb="13" eb="15">
      <t>レンゴウ</t>
    </rPh>
    <rPh sb="16" eb="18">
      <t>イッパン</t>
    </rPh>
    <rPh sb="18" eb="20">
      <t>カイケイ</t>
    </rPh>
    <phoneticPr fontId="11"/>
  </si>
  <si>
    <t>鹿児島県後期高齢者医療広域連合（特別会計）</t>
    <rPh sb="0" eb="4">
      <t>カゴシマケン</t>
    </rPh>
    <rPh sb="4" eb="6">
      <t>コウキ</t>
    </rPh>
    <rPh sb="6" eb="9">
      <t>コウレイシャ</t>
    </rPh>
    <rPh sb="9" eb="11">
      <t>イリョウ</t>
    </rPh>
    <rPh sb="11" eb="13">
      <t>コウイキ</t>
    </rPh>
    <rPh sb="13" eb="15">
      <t>レンゴウ</t>
    </rPh>
    <rPh sb="16" eb="18">
      <t>トクベツ</t>
    </rPh>
    <rPh sb="18" eb="20">
      <t>カイケイ</t>
    </rPh>
    <phoneticPr fontId="11"/>
  </si>
  <si>
    <t>喜界町公共施設整備基金</t>
  </si>
  <si>
    <t>退職手当準備基金</t>
  </si>
  <si>
    <t>喜界町災害対策基金</t>
  </si>
  <si>
    <t>ふるさと寄附基金</t>
  </si>
  <si>
    <t>喜界町奨学金基金</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</si>
  <si>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</si>
  <si>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</si>
  <si>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・地方債の新規発行を抑制してきた結果、将来負担比率は０％を維持している。一方で、有形固定資産原価償却率は、高止まりしており類似団体よりも高い状態である。
・老朽化が進み有形固定資産減価償却率の数値が高い港湾・漁港、公民館、幼稚園・保育所、体育館・プール、福祉施設について、公共施設等総合管理計画に基づき、老朽化対策に取り組んでいく。</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</si>
  <si>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</si>
  <si>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</si>
  <si>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</si>
  <si>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</si>
  <si>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</si>
  <si>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</si>
  <si>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住民生活に必要な一般廃棄物処理施設、光ファイバーや防災食育センターの整備に伴う起債償還額の増加により実質公債費率が上昇した。今後も大型公共事業が予定されており、実質公債費率上昇局面がしばらく続くと思われる。充当可能基金の積立を行うなどしながら将来負担比率０％を維持できるように努め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</si>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</sst>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2">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name val="ＭＳ Ｐゴシック"/>
      <family val="3"/>
    </font>
    <font>
      <sz val="11"/>
      <color rgb="FF000000"/>
      <name val="ＭＳ Ｐゴシック"/>
      <family val="2"/>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3">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xf numFmtId="0" fontId="39" fillId="0" borderId="0">
      <alignment vertical="center"/>
    </xf>
    <xf numFmtId="0" fontId="40"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40"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41" fillId="0" borderId="0" xfId="22"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3">
    <cellStyle name="説明文 2" xfId="20" xr:uid="{00000000-0005-0000-0000-000000000000}"/>
    <cellStyle name="標準" xfId="0" builtinId="0"/>
    <cellStyle name="標準 2" xfId="6" xr:uid="{00000000-0005-0000-0000-000002000000}"/>
    <cellStyle name="標準 2 2" xfId="7" xr:uid="{00000000-0005-0000-0000-000003000000}"/>
    <cellStyle name="標準 2 3" xfId="10" xr:uid="{00000000-0005-0000-0000-000004000000}"/>
    <cellStyle name="標準 3" xfId="11" xr:uid="{00000000-0005-0000-0000-000005000000}"/>
    <cellStyle name="標準 4" xfId="5" xr:uid="{00000000-0005-0000-0000-000006000000}"/>
    <cellStyle name="標準 4_APAHO401600" xfId="1" xr:uid="{00000000-0005-0000-0000-000007000000}"/>
    <cellStyle name="標準 4_APAHO4019001" xfId="4" xr:uid="{00000000-0005-0000-0000-000008000000}"/>
    <cellStyle name="標準 4_ZJ08_022012_青森市_2010" xfId="3" xr:uid="{00000000-0005-0000-0000-000009000000}"/>
    <cellStyle name="標準 5" xfId="21" xr:uid="{00000000-0005-0000-0000-00000A000000}"/>
    <cellStyle name="標準 6" xfId="8" xr:uid="{00000000-0005-0000-0000-00000B000000}"/>
    <cellStyle name="標準 6_APAHO401000" xfId="9" xr:uid="{00000000-0005-0000-0000-00000C000000}"/>
    <cellStyle name="標準 6_APAHO401200_O-JJ1016-001-3_財政状況資料集(決算状況カード(各会計・関係団体))(Rev2)2" xfId="15" xr:uid="{00000000-0005-0000-0000-00000D000000}"/>
    <cellStyle name="標準 6_APAHO402200_O-JJ1016-001-3_財政状況資料集(決算状況カード(各会計・関係団体))(Rev2)2" xfId="12" xr:uid="{00000000-0005-0000-0000-00000E000000}"/>
    <cellStyle name="標準 7" xfId="22" xr:uid="{AB6EF418-28C8-4C87-B5A3-3565073D7F92}"/>
    <cellStyle name="標準_【レイアウト】（県）資料３（Ｐ２）　歳出比較分析表" xfId="16" xr:uid="{00000000-0005-0000-0000-00000F000000}"/>
    <cellStyle name="標準_【レイアウト】（市）資料３（Ｐ２）　歳出比較分析表" xfId="17" xr:uid="{00000000-0005-0000-0000-000010000000}"/>
    <cellStyle name="標準_APAHO251300" xfId="18" xr:uid="{00000000-0005-0000-0000-000011000000}"/>
    <cellStyle name="標準_APAHO252300" xfId="19" xr:uid="{00000000-0005-0000-0000-000012000000}"/>
    <cellStyle name="標準_Book1" xfId="13" xr:uid="{00000000-0005-0000-0000-000013000000}"/>
    <cellStyle name="標準_O-JJ0722-001-3_決算状況カード(各会計・関係団体)_O-JJ1016-001-3_財政状況資料集(決算状況カード(各会計・関係団体))(Rev2)2" xfId="14" xr:uid="{00000000-0005-0000-0000-000014000000}"/>
    <cellStyle name="標準_O-JJ0722-001-8_連結実質赤字比率に係る赤字・黒字の構成分析" xfId="2" xr:uid="{00000000-0005-0000-0000-000015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167497</c:v>
                </c:pt>
                <c:pt idx="1">
                  <c:v>190274</c:v>
                </c:pt>
                <c:pt idx="2">
                  <c:v>200194</c:v>
                </c:pt>
                <c:pt idx="3">
                  <c:v>196914</c:v>
                </c:pt>
                <c:pt idx="4">
                  <c:v>204757</c:v>
                </c:pt>
              </c:numCache>
            </c:numRef>
          </c:val>
          <c:smooth val="0"/>
          <c:extLst>
            <c:ext xmlns:c16="http://schemas.microsoft.com/office/drawing/2014/chart" uri="{C3380CC4-5D6E-409C-BE32-E72D297353CC}">
              <c16:uniqueId val="{00000000-2724-4D6B-9C48-6CFFFB6E849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192712</c:v>
                </c:pt>
                <c:pt idx="1">
                  <c:v>284180</c:v>
                </c:pt>
                <c:pt idx="2">
                  <c:v>302462</c:v>
                </c:pt>
                <c:pt idx="3">
                  <c:v>300928</c:v>
                </c:pt>
                <c:pt idx="4">
                  <c:v>146279</c:v>
                </c:pt>
              </c:numCache>
            </c:numRef>
          </c:val>
          <c:smooth val="0"/>
          <c:extLst>
            <c:ext xmlns:c16="http://schemas.microsoft.com/office/drawing/2014/chart" uri="{C3380CC4-5D6E-409C-BE32-E72D297353CC}">
              <c16:uniqueId val="{00000001-2724-4D6B-9C48-6CFFFB6E849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9.5399999999999991</c:v>
                </c:pt>
                <c:pt idx="1">
                  <c:v>4.58</c:v>
                </c:pt>
                <c:pt idx="2">
                  <c:v>2.2999999999999998</c:v>
                </c:pt>
                <c:pt idx="3">
                  <c:v>2.2400000000000002</c:v>
                </c:pt>
                <c:pt idx="4">
                  <c:v>2.52</c:v>
                </c:pt>
              </c:numCache>
            </c:numRef>
          </c:val>
          <c:extLst>
            <c:ext xmlns:c16="http://schemas.microsoft.com/office/drawing/2014/chart" uri="{C3380CC4-5D6E-409C-BE32-E72D297353CC}">
              <c16:uniqueId val="{00000000-3F0E-4C1B-B401-968B54DA35E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40.700000000000003</c:v>
                </c:pt>
                <c:pt idx="1">
                  <c:v>45.64</c:v>
                </c:pt>
                <c:pt idx="2">
                  <c:v>46.04</c:v>
                </c:pt>
                <c:pt idx="3">
                  <c:v>44</c:v>
                </c:pt>
                <c:pt idx="4">
                  <c:v>42.57</c:v>
                </c:pt>
              </c:numCache>
            </c:numRef>
          </c:val>
          <c:extLst>
            <c:ext xmlns:c16="http://schemas.microsoft.com/office/drawing/2014/chart" uri="{C3380CC4-5D6E-409C-BE32-E72D297353CC}">
              <c16:uniqueId val="{00000001-3F0E-4C1B-B401-968B54DA35E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2.21</c:v>
                </c:pt>
                <c:pt idx="1">
                  <c:v>-4.95</c:v>
                </c:pt>
                <c:pt idx="2">
                  <c:v>-2.0699999999999998</c:v>
                </c:pt>
                <c:pt idx="3">
                  <c:v>0.13</c:v>
                </c:pt>
                <c:pt idx="4">
                  <c:v>-3.44</c:v>
                </c:pt>
              </c:numCache>
            </c:numRef>
          </c:val>
          <c:smooth val="0"/>
          <c:extLst>
            <c:ext xmlns:c16="http://schemas.microsoft.com/office/drawing/2014/chart" uri="{C3380CC4-5D6E-409C-BE32-E72D297353CC}">
              <c16:uniqueId val="{00000002-3F0E-4C1B-B401-968B54DA35E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7.0000000000000007E-2</c:v>
                </c:pt>
                <c:pt idx="2">
                  <c:v>#N/A</c:v>
                </c:pt>
                <c:pt idx="3">
                  <c:v>5.43</c:v>
                </c:pt>
                <c:pt idx="4">
                  <c:v>0</c:v>
                </c:pt>
                <c:pt idx="5">
                  <c:v>0</c:v>
                </c:pt>
                <c:pt idx="6">
                  <c:v>0</c:v>
                </c:pt>
                <c:pt idx="7">
                  <c:v>0</c:v>
                </c:pt>
                <c:pt idx="8">
                  <c:v>0</c:v>
                </c:pt>
                <c:pt idx="9">
                  <c:v>0</c:v>
                </c:pt>
              </c:numCache>
            </c:numRef>
          </c:val>
          <c:extLst>
            <c:ext xmlns:c16="http://schemas.microsoft.com/office/drawing/2014/chart" uri="{C3380CC4-5D6E-409C-BE32-E72D297353CC}">
              <c16:uniqueId val="{00000000-189F-4614-B81E-956EA7CC6E6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89F-4614-B81E-956EA7CC6E6E}"/>
            </c:ext>
          </c:extLst>
        </c:ser>
        <c:ser>
          <c:idx val="2"/>
          <c:order val="2"/>
          <c:tx>
            <c:strRef>
              <c:f>データシート!$A$29</c:f>
              <c:strCache>
                <c:ptCount val="1"/>
                <c:pt idx="0">
                  <c:v>公共下水道事業特別会計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189F-4614-B81E-956EA7CC6E6E}"/>
            </c:ext>
          </c:extLst>
        </c:ser>
        <c:ser>
          <c:idx val="3"/>
          <c:order val="3"/>
          <c:tx>
            <c:strRef>
              <c:f>データシート!$A$30</c:f>
              <c:strCache>
                <c:ptCount val="1"/>
                <c:pt idx="0">
                  <c:v>農業集落排水事業特別会計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189F-4614-B81E-956EA7CC6E6E}"/>
            </c:ext>
          </c:extLst>
        </c:ser>
        <c:ser>
          <c:idx val="4"/>
          <c:order val="4"/>
          <c:tx>
            <c:strRef>
              <c:f>データシート!$A$31</c:f>
              <c:strCache>
                <c:ptCount val="1"/>
                <c:pt idx="0">
                  <c:v>国民健康保険特別会計(国民健康保険診療所事業)</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189F-4614-B81E-956EA7CC6E6E}"/>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7.0000000000000007E-2</c:v>
                </c:pt>
                <c:pt idx="2">
                  <c:v>#N/A</c:v>
                </c:pt>
                <c:pt idx="3">
                  <c:v>0.02</c:v>
                </c:pt>
                <c:pt idx="4">
                  <c:v>#N/A</c:v>
                </c:pt>
                <c:pt idx="5">
                  <c:v>0.03</c:v>
                </c:pt>
                <c:pt idx="6">
                  <c:v>#N/A</c:v>
                </c:pt>
                <c:pt idx="7">
                  <c:v>0.04</c:v>
                </c:pt>
                <c:pt idx="8">
                  <c:v>#N/A</c:v>
                </c:pt>
                <c:pt idx="9">
                  <c:v>0.01</c:v>
                </c:pt>
              </c:numCache>
            </c:numRef>
          </c:val>
          <c:extLst>
            <c:ext xmlns:c16="http://schemas.microsoft.com/office/drawing/2014/chart" uri="{C3380CC4-5D6E-409C-BE32-E72D297353CC}">
              <c16:uniqueId val="{00000005-189F-4614-B81E-956EA7CC6E6E}"/>
            </c:ext>
          </c:extLst>
        </c:ser>
        <c:ser>
          <c:idx val="6"/>
          <c:order val="6"/>
          <c:tx>
            <c:strRef>
              <c:f>データシート!$A$33</c:f>
              <c:strCache>
                <c:ptCount val="1"/>
                <c:pt idx="0">
                  <c:v>国民健康保険特別会計(国民健康保険事業)</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0.38</c:v>
                </c:pt>
                <c:pt idx="2">
                  <c:v>#N/A</c:v>
                </c:pt>
                <c:pt idx="3">
                  <c:v>0.93</c:v>
                </c:pt>
                <c:pt idx="4">
                  <c:v>#N/A</c:v>
                </c:pt>
                <c:pt idx="5">
                  <c:v>0.21</c:v>
                </c:pt>
                <c:pt idx="6">
                  <c:v>#N/A</c:v>
                </c:pt>
                <c:pt idx="7">
                  <c:v>0.37</c:v>
                </c:pt>
                <c:pt idx="8">
                  <c:v>#N/A</c:v>
                </c:pt>
                <c:pt idx="9">
                  <c:v>0.22</c:v>
                </c:pt>
              </c:numCache>
            </c:numRef>
          </c:val>
          <c:extLst>
            <c:ext xmlns:c16="http://schemas.microsoft.com/office/drawing/2014/chart" uri="{C3380CC4-5D6E-409C-BE32-E72D297353CC}">
              <c16:uniqueId val="{00000006-189F-4614-B81E-956EA7CC6E6E}"/>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1.21</c:v>
                </c:pt>
                <c:pt idx="2">
                  <c:v>#N/A</c:v>
                </c:pt>
                <c:pt idx="3">
                  <c:v>0.9</c:v>
                </c:pt>
                <c:pt idx="4">
                  <c:v>#N/A</c:v>
                </c:pt>
                <c:pt idx="5">
                  <c:v>1.07</c:v>
                </c:pt>
                <c:pt idx="6">
                  <c:v>#N/A</c:v>
                </c:pt>
                <c:pt idx="7">
                  <c:v>0.88</c:v>
                </c:pt>
                <c:pt idx="8">
                  <c:v>#N/A</c:v>
                </c:pt>
                <c:pt idx="9">
                  <c:v>0.79</c:v>
                </c:pt>
              </c:numCache>
            </c:numRef>
          </c:val>
          <c:extLst>
            <c:ext xmlns:c16="http://schemas.microsoft.com/office/drawing/2014/chart" uri="{C3380CC4-5D6E-409C-BE32-E72D297353CC}">
              <c16:uniqueId val="{00000007-189F-4614-B81E-956EA7CC6E6E}"/>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9.5399999999999991</c:v>
                </c:pt>
                <c:pt idx="2">
                  <c:v>#N/A</c:v>
                </c:pt>
                <c:pt idx="3">
                  <c:v>4.58</c:v>
                </c:pt>
                <c:pt idx="4">
                  <c:v>#N/A</c:v>
                </c:pt>
                <c:pt idx="5">
                  <c:v>2.29</c:v>
                </c:pt>
                <c:pt idx="6">
                  <c:v>#N/A</c:v>
                </c:pt>
                <c:pt idx="7">
                  <c:v>2.2400000000000002</c:v>
                </c:pt>
                <c:pt idx="8">
                  <c:v>#N/A</c:v>
                </c:pt>
                <c:pt idx="9">
                  <c:v>2.52</c:v>
                </c:pt>
              </c:numCache>
            </c:numRef>
          </c:val>
          <c:extLst>
            <c:ext xmlns:c16="http://schemas.microsoft.com/office/drawing/2014/chart" uri="{C3380CC4-5D6E-409C-BE32-E72D297353CC}">
              <c16:uniqueId val="{00000008-189F-4614-B81E-956EA7CC6E6E}"/>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0</c:v>
                </c:pt>
                <c:pt idx="1">
                  <c:v>0</c:v>
                </c:pt>
                <c:pt idx="2">
                  <c:v>0</c:v>
                </c:pt>
                <c:pt idx="3">
                  <c:v>0</c:v>
                </c:pt>
                <c:pt idx="4">
                  <c:v>#N/A</c:v>
                </c:pt>
                <c:pt idx="5">
                  <c:v>4.53</c:v>
                </c:pt>
                <c:pt idx="6">
                  <c:v>#N/A</c:v>
                </c:pt>
                <c:pt idx="7">
                  <c:v>4.1500000000000004</c:v>
                </c:pt>
                <c:pt idx="8">
                  <c:v>#N/A</c:v>
                </c:pt>
                <c:pt idx="9">
                  <c:v>4.01</c:v>
                </c:pt>
              </c:numCache>
            </c:numRef>
          </c:val>
          <c:extLst>
            <c:ext xmlns:c16="http://schemas.microsoft.com/office/drawing/2014/chart" uri="{C3380CC4-5D6E-409C-BE32-E72D297353CC}">
              <c16:uniqueId val="{00000009-189F-4614-B81E-956EA7CC6E6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723</c:v>
                </c:pt>
                <c:pt idx="5">
                  <c:v>720</c:v>
                </c:pt>
                <c:pt idx="8">
                  <c:v>722</c:v>
                </c:pt>
                <c:pt idx="11">
                  <c:v>723</c:v>
                </c:pt>
                <c:pt idx="14">
                  <c:v>732</c:v>
                </c:pt>
              </c:numCache>
            </c:numRef>
          </c:val>
          <c:extLst>
            <c:ext xmlns:c16="http://schemas.microsoft.com/office/drawing/2014/chart" uri="{C3380CC4-5D6E-409C-BE32-E72D297353CC}">
              <c16:uniqueId val="{00000000-1FCD-4722-80B8-E118B1EC9C5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FCD-4722-80B8-E118B1EC9C5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1FCD-4722-80B8-E118B1EC9C5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FCD-4722-80B8-E118B1EC9C5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304</c:v>
                </c:pt>
                <c:pt idx="3">
                  <c:v>272</c:v>
                </c:pt>
                <c:pt idx="6">
                  <c:v>275</c:v>
                </c:pt>
                <c:pt idx="9">
                  <c:v>281</c:v>
                </c:pt>
                <c:pt idx="12">
                  <c:v>258</c:v>
                </c:pt>
              </c:numCache>
            </c:numRef>
          </c:val>
          <c:extLst>
            <c:ext xmlns:c16="http://schemas.microsoft.com/office/drawing/2014/chart" uri="{C3380CC4-5D6E-409C-BE32-E72D297353CC}">
              <c16:uniqueId val="{00000004-1FCD-4722-80B8-E118B1EC9C5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FCD-4722-80B8-E118B1EC9C5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FCD-4722-80B8-E118B1EC9C5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720</c:v>
                </c:pt>
                <c:pt idx="3">
                  <c:v>741</c:v>
                </c:pt>
                <c:pt idx="6">
                  <c:v>772</c:v>
                </c:pt>
                <c:pt idx="9">
                  <c:v>787</c:v>
                </c:pt>
                <c:pt idx="12">
                  <c:v>838</c:v>
                </c:pt>
              </c:numCache>
            </c:numRef>
          </c:val>
          <c:extLst>
            <c:ext xmlns:c16="http://schemas.microsoft.com/office/drawing/2014/chart" uri="{C3380CC4-5D6E-409C-BE32-E72D297353CC}">
              <c16:uniqueId val="{00000007-1FCD-4722-80B8-E118B1EC9C5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301</c:v>
                </c:pt>
                <c:pt idx="2">
                  <c:v>#N/A</c:v>
                </c:pt>
                <c:pt idx="3">
                  <c:v>#N/A</c:v>
                </c:pt>
                <c:pt idx="4">
                  <c:v>293</c:v>
                </c:pt>
                <c:pt idx="5">
                  <c:v>#N/A</c:v>
                </c:pt>
                <c:pt idx="6">
                  <c:v>#N/A</c:v>
                </c:pt>
                <c:pt idx="7">
                  <c:v>325</c:v>
                </c:pt>
                <c:pt idx="8">
                  <c:v>#N/A</c:v>
                </c:pt>
                <c:pt idx="9">
                  <c:v>#N/A</c:v>
                </c:pt>
                <c:pt idx="10">
                  <c:v>345</c:v>
                </c:pt>
                <c:pt idx="11">
                  <c:v>#N/A</c:v>
                </c:pt>
                <c:pt idx="12">
                  <c:v>#N/A</c:v>
                </c:pt>
                <c:pt idx="13">
                  <c:v>364</c:v>
                </c:pt>
                <c:pt idx="14">
                  <c:v>#N/A</c:v>
                </c:pt>
              </c:numCache>
            </c:numRef>
          </c:val>
          <c:smooth val="0"/>
          <c:extLst>
            <c:ext xmlns:c16="http://schemas.microsoft.com/office/drawing/2014/chart" uri="{C3380CC4-5D6E-409C-BE32-E72D297353CC}">
              <c16:uniqueId val="{00000008-1FCD-4722-80B8-E118B1EC9C5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7125</c:v>
                </c:pt>
                <c:pt idx="5">
                  <c:v>6888</c:v>
                </c:pt>
                <c:pt idx="8">
                  <c:v>6894</c:v>
                </c:pt>
                <c:pt idx="11">
                  <c:v>6407</c:v>
                </c:pt>
                <c:pt idx="14">
                  <c:v>6046</c:v>
                </c:pt>
              </c:numCache>
            </c:numRef>
          </c:val>
          <c:extLst>
            <c:ext xmlns:c16="http://schemas.microsoft.com/office/drawing/2014/chart" uri="{C3380CC4-5D6E-409C-BE32-E72D297353CC}">
              <c16:uniqueId val="{00000000-23A2-441C-9E12-431646D36E4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392</c:v>
                </c:pt>
                <c:pt idx="5">
                  <c:v>448</c:v>
                </c:pt>
                <c:pt idx="8">
                  <c:v>450</c:v>
                </c:pt>
                <c:pt idx="11">
                  <c:v>415</c:v>
                </c:pt>
                <c:pt idx="14">
                  <c:v>374</c:v>
                </c:pt>
              </c:numCache>
            </c:numRef>
          </c:val>
          <c:extLst>
            <c:ext xmlns:c16="http://schemas.microsoft.com/office/drawing/2014/chart" uri="{C3380CC4-5D6E-409C-BE32-E72D297353CC}">
              <c16:uniqueId val="{00000001-23A2-441C-9E12-431646D36E4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3206</c:v>
                </c:pt>
                <c:pt idx="5">
                  <c:v>3545</c:v>
                </c:pt>
                <c:pt idx="8">
                  <c:v>3601</c:v>
                </c:pt>
                <c:pt idx="11">
                  <c:v>4038</c:v>
                </c:pt>
                <c:pt idx="14">
                  <c:v>4348</c:v>
                </c:pt>
              </c:numCache>
            </c:numRef>
          </c:val>
          <c:extLst>
            <c:ext xmlns:c16="http://schemas.microsoft.com/office/drawing/2014/chart" uri="{C3380CC4-5D6E-409C-BE32-E72D297353CC}">
              <c16:uniqueId val="{00000002-23A2-441C-9E12-431646D36E4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3A2-441C-9E12-431646D36E4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3A2-441C-9E12-431646D36E4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221</c:v>
                </c:pt>
                <c:pt idx="3">
                  <c:v>233</c:v>
                </c:pt>
                <c:pt idx="6">
                  <c:v>270</c:v>
                </c:pt>
                <c:pt idx="9">
                  <c:v>283</c:v>
                </c:pt>
                <c:pt idx="12">
                  <c:v>266</c:v>
                </c:pt>
              </c:numCache>
            </c:numRef>
          </c:val>
          <c:extLst>
            <c:ext xmlns:c16="http://schemas.microsoft.com/office/drawing/2014/chart" uri="{C3380CC4-5D6E-409C-BE32-E72D297353CC}">
              <c16:uniqueId val="{00000005-23A2-441C-9E12-431646D36E4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492</c:v>
                </c:pt>
                <c:pt idx="3">
                  <c:v>463</c:v>
                </c:pt>
                <c:pt idx="6">
                  <c:v>420</c:v>
                </c:pt>
                <c:pt idx="9">
                  <c:v>374</c:v>
                </c:pt>
                <c:pt idx="12">
                  <c:v>344</c:v>
                </c:pt>
              </c:numCache>
            </c:numRef>
          </c:val>
          <c:extLst>
            <c:ext xmlns:c16="http://schemas.microsoft.com/office/drawing/2014/chart" uri="{C3380CC4-5D6E-409C-BE32-E72D297353CC}">
              <c16:uniqueId val="{00000006-23A2-441C-9E12-431646D36E4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23A2-441C-9E12-431646D36E4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3271</c:v>
                </c:pt>
                <c:pt idx="3">
                  <c:v>3076</c:v>
                </c:pt>
                <c:pt idx="6">
                  <c:v>2926</c:v>
                </c:pt>
                <c:pt idx="9">
                  <c:v>2631</c:v>
                </c:pt>
                <c:pt idx="12">
                  <c:v>2412</c:v>
                </c:pt>
              </c:numCache>
            </c:numRef>
          </c:val>
          <c:extLst>
            <c:ext xmlns:c16="http://schemas.microsoft.com/office/drawing/2014/chart" uri="{C3380CC4-5D6E-409C-BE32-E72D297353CC}">
              <c16:uniqueId val="{00000008-23A2-441C-9E12-431646D36E4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23A2-441C-9E12-431646D36E4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6656</c:v>
                </c:pt>
                <c:pt idx="3">
                  <c:v>6955</c:v>
                </c:pt>
                <c:pt idx="6">
                  <c:v>7160</c:v>
                </c:pt>
                <c:pt idx="9">
                  <c:v>7268</c:v>
                </c:pt>
                <c:pt idx="12">
                  <c:v>6932</c:v>
                </c:pt>
              </c:numCache>
            </c:numRef>
          </c:val>
          <c:extLst>
            <c:ext xmlns:c16="http://schemas.microsoft.com/office/drawing/2014/chart" uri="{C3380CC4-5D6E-409C-BE32-E72D297353CC}">
              <c16:uniqueId val="{0000000A-23A2-441C-9E12-431646D36E4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23A2-441C-9E12-431646D36E4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1795</c:v>
                </c:pt>
                <c:pt idx="1">
                  <c:v>1841</c:v>
                </c:pt>
                <c:pt idx="2">
                  <c:v>1739</c:v>
                </c:pt>
              </c:numCache>
            </c:numRef>
          </c:val>
          <c:extLst>
            <c:ext xmlns:c16="http://schemas.microsoft.com/office/drawing/2014/chart" uri="{C3380CC4-5D6E-409C-BE32-E72D297353CC}">
              <c16:uniqueId val="{00000000-35AC-46D7-B1B8-E7E433C441D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735</c:v>
                </c:pt>
                <c:pt idx="1">
                  <c:v>861</c:v>
                </c:pt>
                <c:pt idx="2">
                  <c:v>1068</c:v>
                </c:pt>
              </c:numCache>
            </c:numRef>
          </c:val>
          <c:extLst>
            <c:ext xmlns:c16="http://schemas.microsoft.com/office/drawing/2014/chart" uri="{C3380CC4-5D6E-409C-BE32-E72D297353CC}">
              <c16:uniqueId val="{00000001-35AC-46D7-B1B8-E7E433C441D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909</c:v>
                </c:pt>
                <c:pt idx="1">
                  <c:v>1131</c:v>
                </c:pt>
                <c:pt idx="2">
                  <c:v>1288</c:v>
                </c:pt>
              </c:numCache>
            </c:numRef>
          </c:val>
          <c:extLst>
            <c:ext xmlns:c16="http://schemas.microsoft.com/office/drawing/2014/chart" uri="{C3380CC4-5D6E-409C-BE32-E72D297353CC}">
              <c16:uniqueId val="{00000002-35AC-46D7-B1B8-E7E433C441DD}"/>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{A51CA0B9-B4B2-44E9-B493-FA70397A972C}</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1736-4EC9-9F79-EFB4426E4EC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{6D38CBDE-0FB6-4F7E-A604-1EA8256FB64A}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736-4EC9-9F79-EFB4426E4EC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{27238082-3094-461F-9C60-E4B6C97C777F}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736-4EC9-9F79-EFB4426E4EC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{E92628AF-62DC-4326-9350-A6DA7C370B1D}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736-4EC9-9F79-EFB4426E4EC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{A82A350E-88A7-4347-A1DA-BACE4CF6E89F}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736-4EC9-9F79-EFB4426E4EC7}"/>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{2E8B9A1E-CF20-4AEB-9836-188804ACFA32}</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1736-4EC9-9F79-EFB4426E4EC7}"/>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{7CD2BDB8-BBC7-4C23-AFBF-42C7864097DB}</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1736-4EC9-9F79-EFB4426E4EC7}"/>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{F06ED83D-EC6B-46F1-B6E6-D3D1CA2FF0B6}</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1736-4EC9-9F79-EFB4426E4EC7}"/>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{7213E30D-586F-49F1-924F-BC5F31DF4EAD}</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1736-4EC9-9F79-EFB4426E4EC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86</c:v>
                </c:pt>
                <c:pt idx="8">
                  <c:v>86.4</c:v>
                </c:pt>
                <c:pt idx="16">
                  <c:v>83.9</c:v>
                </c:pt>
                <c:pt idx="24">
                  <c:v>84.2</c:v>
                </c:pt>
                <c:pt idx="32">
                  <c:v>84.2</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1736-4EC9-9F79-EFB4426E4EC7}"/>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{C7989B01-440D-4FEC-990A-0FCAF45387A2}</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1736-4EC9-9F79-EFB4426E4EC7}"/>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{3F20D01F-EC80-453A-B83F-12DBC137645D}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736-4EC9-9F79-EFB4426E4EC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{F2CDEDC6-F882-4A3C-901A-CDBE2A786058}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736-4EC9-9F79-EFB4426E4EC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{B98B6587-B198-49A0-ACC5-54F6F639362B}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736-4EC9-9F79-EFB4426E4EC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{30120171-66A5-4654-BEF4-9E2DB8043B68}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736-4EC9-9F79-EFB4426E4EC7}"/>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{3AC01B9D-9A6E-4B3B-9672-166B568A2D0E}</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1736-4EC9-9F79-EFB4426E4EC7}"/>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{D62B70DA-B74B-47D3-8A0B-F7848539455C}</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1736-4EC9-9F79-EFB4426E4EC7}"/>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{DDA6B858-CBF9-4CBD-9D9D-032F41DDA062}</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1736-4EC9-9F79-EFB4426E4EC7}"/>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{EE792E45-C924-4C77-899A-0E92C8D3E2EB}</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1736-4EC9-9F79-EFB4426E4EC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60.1</c:v>
                </c:pt>
                <c:pt idx="8">
                  <c:v>61.6</c:v>
                </c:pt>
                <c:pt idx="16">
                  <c:v>64.3</c:v>
                </c:pt>
                <c:pt idx="24">
                  <c:v>65.3</c:v>
                </c:pt>
                <c:pt idx="32">
                  <c:v>66.599999999999994</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1736-4EC9-9F79-EFB4426E4EC7}"/>
            </c:ext>
          </c:extLst>
        </c:ser>
        <c:dLbls>
          <c:showLegendKey val="0"/>
          <c:showVal val="1"/>
          <c:showCatName val="0"/>
          <c:showSerName val="0"/>
          <c:showPercent val="0"/>
          <c:showBubbleSize val="0"/>
        </c:dLbls>
        <c:axId val="46179840"/>
        <c:axId val="46181760"/>
      </c:scatterChart>
      <c:valAx>
        <c:axId val="46179840"/>
        <c:scaling>
          <c:orientation val="maxMin"/>
          <c:max val="67"/>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{CE341908-1132-4296-BF1A-60097B36CC70}</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EC5F-4571-A623-F1EB999F3BC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{20F48C63-E5BB-4334-AD26-102E43351695}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C5F-4571-A623-F1EB999F3BC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{B8122A9E-4BF7-4191-BD8C-65CF8B24A6B3}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C5F-4571-A623-F1EB999F3BC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{24A53E64-3C3D-4FF1-B875-1B641159BA41}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C5F-4571-A623-F1EB999F3BC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{5D910ADC-6E11-4B6D-B9F9-6B3431417960}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C5F-4571-A623-F1EB999F3BC9}"/>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{8B98FCBE-2F20-4F9A-8FCB-C60F8E925FFA}</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EC5F-4571-A623-F1EB999F3BC9}"/>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{B7A76B91-E5D1-48D3-9446-700642D65D4A}</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EC5F-4571-A623-F1EB999F3BC9}"/>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{A34B96AB-0FA5-47E8-9114-610CFE86C4CC}</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EC5F-4571-A623-F1EB999F3BC9}"/>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{9A504FDB-46AD-4156-8816-1060CCC71F53}</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EC5F-4571-A623-F1EB999F3BC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9.5</c:v>
                </c:pt>
                <c:pt idx="8">
                  <c:v>9.6999999999999993</c:v>
                </c:pt>
                <c:pt idx="16">
                  <c:v>9.8000000000000007</c:v>
                </c:pt>
                <c:pt idx="24">
                  <c:v>9.8000000000000007</c:v>
                </c:pt>
                <c:pt idx="32">
                  <c:v>10.199999999999999</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EC5F-4571-A623-F1EB999F3BC9}"/>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509653070695388E-2"/>
                  <c:y val="-6.2416647087793951E-2"/>
                </c:manualLayout>
              </c:layout>
              <c:tx>
                <c:strRef>
                  <c:f>公会計指標分析・財政指標組合せ分析表!$BP$72</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{41D0C0AD-7157-46D4-BF4E-B69E5BC87F5F}</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EC5F-4571-A623-F1EB999F3BC9}"/>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{C7F06D34-50B7-4162-88CF-ACE49F2FB667}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C5F-4571-A623-F1EB999F3BC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{36DFE7BB-0D79-4200-B2F5-1D5D4BF925B3}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C5F-4571-A623-F1EB999F3BC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{DCCE5020-D0E6-4224-B332-E13B525160FD}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C5F-4571-A623-F1EB999F3BC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{7FDA7578-D1AF-4C7C-BD43-8EDA912E0DA2}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C5F-4571-A623-F1EB999F3BC9}"/>
                </c:ext>
              </c:extLst>
            </c:dLbl>
            <c:dLbl>
              <c:idx val="8"/>
              <c:layout>
                <c:manualLayout>
                  <c:x val="-1.8171803637232468E-2"/>
                  <c:y val="-6.2416647087793951E-2"/>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{E91F5DB3-0B58-426B-8815-6F1063BD78E0}</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EC5F-4571-A623-F1EB999F3BC9}"/>
                </c:ext>
              </c:extLst>
            </c:dLbl>
            <c:dLbl>
              <c:idx val="16"/>
              <c:layout>
                <c:manualLayout>
                  <c:x val="-4.4905057365901176E-2"/>
                  <c:y val="-4.3495921315535875E-2"/>
                </c:manualLayout>
              </c:layout>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{81361BE4-0CAB-49B1-B308-E2253149C49E}</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EC5F-4571-A623-F1EB999F3BC9}"/>
                </c:ext>
              </c:extLst>
            </c:dLbl>
            <c:dLbl>
              <c:idx val="24"/>
              <c:layout>
                <c:manualLayout>
                  <c:x val="-1.8235628084249993E-2"/>
                  <c:y val="-8.1337372860052048E-2"/>
                </c:manualLayout>
              </c:layout>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{42C874D6-CEFE-4CC3-8756-B306C98967EF}</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EC5F-4571-A623-F1EB999F3BC9}"/>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{25E0E629-17E4-42A4-ACB0-11D5A7A06472}</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EC5F-4571-A623-F1EB999F3BC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8.6</c:v>
                </c:pt>
                <c:pt idx="8">
                  <c:v>8.6</c:v>
                </c:pt>
                <c:pt idx="16">
                  <c:v>8.9</c:v>
                </c:pt>
                <c:pt idx="24">
                  <c:v>8.9</c:v>
                </c:pt>
                <c:pt idx="32">
                  <c:v>9.1</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EC5F-4571-A623-F1EB999F3BC9}"/>
            </c:ext>
          </c:extLst>
        </c:ser>
        <c:dLbls>
          <c:showLegendKey val="0"/>
          <c:showVal val="1"/>
          <c:showCatName val="0"/>
          <c:showSerName val="0"/>
          <c:showPercent val="0"/>
          <c:showBubbleSize val="0"/>
        </c:dLbls>
        <c:axId val="84219776"/>
        <c:axId val="84234240"/>
      </c:scatterChart>
      <c:valAx>
        <c:axId val="84219776"/>
        <c:scaling>
          <c:orientation val="maxMin"/>
          <c:max val="9.1999999999999993"/>
          <c:min val="8.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鹿児島県喜界町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〇元利償還金</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町独自の起債計画に基づき町債発行の抑制に努めているが、平成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29</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年度から光ﾌｧｲﾊﾞｰ事業・防災関連施設事業等の大型工事、令和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年度から一般廃棄物処理施設の起債償還が始まり増加傾向である。</a:t>
          </a:r>
          <a:b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br>
          <a:endPar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〇今後の対応</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一般会計において、</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５年度</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857</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百万円、令和６年度</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887</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と償還額が増加していくことから、町債発行の抑制を基調とし比率の更なる改善に努める。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減債基金残高のうち、実質公債費率の算定に用いる満期一括償還地方債の償還の財源として積み立てた額にかかる基金がないため該当なし</a:t>
          </a:r>
          <a:r>
            <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鹿児島県喜界町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〇一般会計等における地方債現在高</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令和４年度は、起債償還額が起債発行額を上回ったため減少に転じた。主な要因は、起債金額の大きい一般廃棄物処理施設整備事業が令和３年度で終了したとともに、同じく償還金額の大きい一般廃棄物処理施設整備事業に係る過疎債（</a:t>
          </a:r>
          <a:r>
            <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H29d</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同意）の償還が始まったため。</a:t>
          </a:r>
          <a:endPar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〇公営企業債等繰入見込額</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元利償還金の減額により繰入金も減少傾向にある。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〇将来負担比率の分子</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充当可能基金は増加しているが、令和５年度以降は一般廃棄物最終処分場整備が本格化することに伴い地方債現在高も増加するため、将来負担率の分子は増加傾向になると予想される。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〇今後の対応</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今後も町債発行の抑制を基調とし、比率の更なる改善に努める。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鹿児島県喜界町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・財政調整基金を取崩したため、財政調整基金残高が</a:t>
          </a:r>
          <a:r>
            <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102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百万円の減となった。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減債基金は令和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年度からの国営地下ダム整備事業負担金の償還に備えて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百万円積立した。</a:t>
          </a:r>
          <a:endParaRPr kumimoji="0"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その他の目的基金は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156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百万円積立し、基金全体としては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261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百万円の増となった。</a:t>
          </a:r>
          <a:endParaRPr lang="ja-JP" altLang="ja-JP" sz="130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・基金の使途の明確化を図るために、財政調整基金を取り崩して特定目的基金（公共施設整備基金等）</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に積み立てていくなど、より適正な運用につながるよう努めていく。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・喜界町公共施設整備基金：喜界町公共施設の整備及び維持管理に充てる財源</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・喜界町災害対策基金：災害時に必要な物資の確保や避難所を整備運営するための財源</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・喜界町奨学金基金：大学や専門学校に通学する学生に対する奨学金を貸し付けるための財源</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・喜界町公共施設整備基金：今後の公共施設の維持修繕のために</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150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百万円積立した。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・ふるさと寄附基金：寄附金を寄附返礼経費及び寄附該当事業に充当した残りの</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百万円積立した。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・喜界町奨学金基金：奨学金償還分の百万円積立した。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・喜界町公共施設整備基金：今後も公共施設の整備及び維持管理に係る費用に対応するために決算剰余金を</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優先して積立をする。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・前年度決算剰余金（自治法第</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233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条の</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による積立）から</a:t>
          </a:r>
          <a:r>
            <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47</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百万円積み立てたが、年度中に</a:t>
          </a:r>
          <a:r>
            <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150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百万円取崩したため、結果として基金残高が</a:t>
          </a:r>
          <a:r>
            <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102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百万円の減となった。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・景気後退による町税の大幅な減収や大規模災害の発生など不測の事態に備えるため、財政調整基金を</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億円を確保するよう努めている。積立額が増加していく傾向であれば、今回のように基金を取り崩して特定目的基金（公共施設整備基金等）に積み立てていくことを予定している。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17</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年度からの国営地下ダム整備事業負担金の償還に備えての積立や利子積立により</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207</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・大型公共施設整備の影響で地方債償還が増加していく状況と令和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17</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年度からの国営地下ダム整備事業負担金の償還に備えて、</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決算余剰金を優先的に積み立てていく予定である。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3E7DCCED-0218-417D-B767-7E6110C0C96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F5A98584-A38B-4C9A-80EF-59630E10123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E58ACFCD-456D-40E7-94A1-FFA690E83FAA}"/>
            </a:ext>
          </a:extLst>
        </xdr:cNvPr>
        <xdr:cNvSpPr/>
      </xdr:nvSpPr>
      <xdr:spPr>
        <a:xfrm>
          <a:off x="11763375" y="8972550"/>
          <a:ext cx="1371600" cy="333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E513564C-CA49-4D77-8D4F-A68AD34F8A5C}"/>
            </a:ext>
          </a:extLst>
        </xdr:cNvPr>
        <xdr:cNvSpPr/>
      </xdr:nvSpPr>
      <xdr:spPr>
        <a:xfrm>
          <a:off x="13134975" y="8972550"/>
          <a:ext cx="1371600" cy="333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99AC2E83-D556-41BA-ABD1-2D28D138FE65}"/>
            </a:ext>
          </a:extLst>
        </xdr:cNvPr>
        <xdr:cNvSpPr/>
      </xdr:nvSpPr>
      <xdr:spPr>
        <a:xfrm>
          <a:off x="14506575" y="8972550"/>
          <a:ext cx="1371600" cy="333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C6073195-0294-49CF-A63D-E80D8FDF2170}"/>
            </a:ext>
          </a:extLst>
        </xdr:cNvPr>
        <xdr:cNvSpPr/>
      </xdr:nvSpPr>
      <xdr:spPr>
        <a:xfrm>
          <a:off x="15878175" y="8972550"/>
          <a:ext cx="1371600" cy="333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34BBEE75-7230-42FC-AE21-5E2104C05521}"/>
            </a:ext>
          </a:extLst>
        </xdr:cNvPr>
        <xdr:cNvSpPr/>
      </xdr:nvSpPr>
      <xdr:spPr>
        <a:xfrm>
          <a:off x="17249775" y="8972550"/>
          <a:ext cx="1371600" cy="333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BF3B271F-E415-4D80-9CD4-8FCE6004C058}"/>
            </a:ext>
          </a:extLst>
        </xdr:cNvPr>
        <xdr:cNvSpPr/>
      </xdr:nvSpPr>
      <xdr:spPr>
        <a:xfrm>
          <a:off x="11763375" y="1259205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3A60CB3C-18B6-4BF2-BB7D-F9A90443B6DF}"/>
            </a:ext>
          </a:extLst>
        </xdr:cNvPr>
        <xdr:cNvSpPr/>
      </xdr:nvSpPr>
      <xdr:spPr>
        <a:xfrm>
          <a:off x="13134975" y="1259205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C1B6F23C-CE89-4FDB-AD47-9043D3F4A452}"/>
            </a:ext>
          </a:extLst>
        </xdr:cNvPr>
        <xdr:cNvSpPr/>
      </xdr:nvSpPr>
      <xdr:spPr>
        <a:xfrm>
          <a:off x="14506575" y="1259205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AA40AD73-1396-47E8-8DDC-2799E252C350}"/>
            </a:ext>
          </a:extLst>
        </xdr:cNvPr>
        <xdr:cNvSpPr/>
      </xdr:nvSpPr>
      <xdr:spPr>
        <a:xfrm>
          <a:off x="15878175" y="1259205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9F08AFE2-EEDD-4188-8ECA-F0F0D5E81C7E}"/>
            </a:ext>
          </a:extLst>
        </xdr:cNvPr>
        <xdr:cNvSpPr/>
      </xdr:nvSpPr>
      <xdr:spPr>
        <a:xfrm>
          <a:off x="17249775" y="1259205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C4223247-7F1C-4E34-8A5F-D0168F0488B5}"/>
            </a:ext>
          </a:extLst>
        </xdr:cNvPr>
        <xdr:cNvSpPr/>
      </xdr:nvSpPr>
      <xdr:spPr>
        <a:xfrm>
          <a:off x="352425" y="66675"/>
          <a:ext cx="114077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1E4AC2E2-BBB3-4B51-ACA4-E234B24AE7C2}"/>
            </a:ext>
          </a:extLst>
        </xdr:cNvPr>
        <xdr:cNvSpPr/>
      </xdr:nvSpPr>
      <xdr:spPr>
        <a:xfrm>
          <a:off x="15351125" y="190500"/>
          <a:ext cx="3552825"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0729B8D8-1999-4945-9AA6-042C5DF81137}"/>
            </a:ext>
          </a:extLst>
        </xdr:cNvPr>
        <xdr:cNvSpPr/>
      </xdr:nvSpPr>
      <xdr:spPr>
        <a:xfrm>
          <a:off x="15360650" y="219075"/>
          <a:ext cx="3524250" cy="5016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9C373CAB-1D83-4A8F-84D9-A8685863F956}"/>
            </a:ext>
          </a:extLst>
        </xdr:cNvPr>
        <xdr:cNvSpPr/>
      </xdr:nvSpPr>
      <xdr:spPr>
        <a:xfrm>
          <a:off x="15389225" y="238125"/>
          <a:ext cx="34671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鹿児島県喜界町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A13FE156-F379-4989-BDEC-F6655FF45642}"/>
            </a:ext>
          </a:extLst>
        </xdr:cNvPr>
        <xdr:cNvSpPr/>
      </xdr:nvSpPr>
      <xdr:spPr>
        <a:xfrm>
          <a:off x="12827000" y="190500"/>
          <a:ext cx="2390775"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4CDEA0BC-7E69-4FDA-B941-B54F3A07BB52}"/>
            </a:ext>
          </a:extLst>
        </xdr:cNvPr>
        <xdr:cNvSpPr/>
      </xdr:nvSpPr>
      <xdr:spPr>
        <a:xfrm>
          <a:off x="12855575" y="219075"/>
          <a:ext cx="2343150" cy="5016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517B58E1-5CAA-4B61-A0A6-ED2AFFFEA6B1}"/>
            </a:ext>
          </a:extLst>
        </xdr:cNvPr>
        <xdr:cNvSpPr/>
      </xdr:nvSpPr>
      <xdr:spPr>
        <a:xfrm>
          <a:off x="12874625" y="238125"/>
          <a:ext cx="2314575" cy="4635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BBFA56B1-C5B2-4FFD-8BF0-5C30FA58BE3F}"/>
            </a:ext>
          </a:extLst>
        </xdr:cNvPr>
        <xdr:cNvSpPr/>
      </xdr:nvSpPr>
      <xdr:spPr>
        <a:xfrm>
          <a:off x="447675" y="892175"/>
          <a:ext cx="9083675"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63E0A263-6D2A-4954-8C35-258116DDAD13}"/>
            </a:ext>
          </a:extLst>
        </xdr:cNvPr>
        <xdr:cNvSpPr/>
      </xdr:nvSpPr>
      <xdr:spPr>
        <a:xfrm>
          <a:off x="568325" y="920750"/>
          <a:ext cx="1247775"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FBE46F64-6B12-4061-AD9E-127BD0700211}"/>
            </a:ext>
          </a:extLst>
        </xdr:cNvPr>
        <xdr:cNvSpPr/>
      </xdr:nvSpPr>
      <xdr:spPr>
        <a:xfrm>
          <a:off x="1768475" y="920750"/>
          <a:ext cx="1200150"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6,565
6,517
56.82
7,141,610
6,963,918
102,983
4,084,495
7,044,607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A770A7E2-BB7A-4999-A035-AD890F754E6A}"/>
            </a:ext>
          </a:extLst>
        </xdr:cNvPr>
        <xdr:cNvSpPr/>
      </xdr:nvSpPr>
      <xdr:spPr>
        <a:xfrm>
          <a:off x="2968625" y="920750"/>
          <a:ext cx="1371600"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E686D252-AE67-49FB-80BA-E6B76641335D}"/>
            </a:ext>
          </a:extLst>
        </xdr:cNvPr>
        <xdr:cNvSpPr/>
      </xdr:nvSpPr>
      <xdr:spPr>
        <a:xfrm>
          <a:off x="4340225" y="939800"/>
          <a:ext cx="1828800" cy="9048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50086009-5DA8-49FD-B9D7-CB9831BD3FC4}"/>
            </a:ext>
          </a:extLst>
        </xdr:cNvPr>
        <xdr:cNvSpPr/>
      </xdr:nvSpPr>
      <xdr:spPr>
        <a:xfrm>
          <a:off x="6169025" y="939800"/>
          <a:ext cx="1133475" cy="9048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DF5E0AD4-817B-4C69-BE8A-FAB817512017}"/>
            </a:ext>
          </a:extLst>
        </xdr:cNvPr>
        <xdr:cNvSpPr/>
      </xdr:nvSpPr>
      <xdr:spPr>
        <a:xfrm>
          <a:off x="7369175" y="949325"/>
          <a:ext cx="571500" cy="9048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02EC0243-AFEF-4A9D-8889-3B7D6339BF84}"/>
            </a:ext>
          </a:extLst>
        </xdr:cNvPr>
        <xdr:cNvSpPr/>
      </xdr:nvSpPr>
      <xdr:spPr>
        <a:xfrm>
          <a:off x="4340225" y="1682750"/>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43BB6CDC-6423-4B13-8798-E501EDB79C53}"/>
            </a:ext>
          </a:extLst>
        </xdr:cNvPr>
        <xdr:cNvSpPr/>
      </xdr:nvSpPr>
      <xdr:spPr>
        <a:xfrm>
          <a:off x="6226175" y="1682750"/>
          <a:ext cx="33051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9CEBB4FD-AC83-4267-BFB0-3FDF17B8A608}"/>
            </a:ext>
          </a:extLst>
        </xdr:cNvPr>
        <xdr:cNvSpPr/>
      </xdr:nvSpPr>
      <xdr:spPr>
        <a:xfrm>
          <a:off x="9988550" y="892175"/>
          <a:ext cx="1371600" cy="12192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E536FAF8-D75B-4AEF-B1F3-5BF513C2B5D7}"/>
            </a:ext>
          </a:extLst>
        </xdr:cNvPr>
        <xdr:cNvSpPr/>
      </xdr:nvSpPr>
      <xdr:spPr>
        <a:xfrm>
          <a:off x="10217150" y="949325"/>
          <a:ext cx="120015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2BDB3207-A167-47FA-9957-0EAC1F65E7C5}"/>
            </a:ext>
          </a:extLst>
        </xdr:cNvPr>
        <xdr:cNvSpPr/>
      </xdr:nvSpPr>
      <xdr:spPr>
        <a:xfrm>
          <a:off x="10217150" y="1216025"/>
          <a:ext cx="1200150" cy="495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F27E02E1-4EC0-41E0-BA8E-FF0903D9A171}"/>
            </a:ext>
          </a:extLst>
        </xdr:cNvPr>
        <xdr:cNvSpPr/>
      </xdr:nvSpPr>
      <xdr:spPr>
        <a:xfrm>
          <a:off x="10217150" y="1539875"/>
          <a:ext cx="1323975" cy="619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EE810D01-59AD-4B1C-93E9-1575F090D3C5}"/>
            </a:ext>
          </a:extLst>
        </xdr:cNvPr>
        <xdr:cNvCxnSpPr/>
      </xdr:nvCxnSpPr>
      <xdr:spPr>
        <a:xfrm flipH="1">
          <a:off x="10055225" y="104457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520FCB8B-898D-4F3A-8B49-7CCAAEC4CC04}"/>
            </a:ext>
          </a:extLst>
        </xdr:cNvPr>
        <xdr:cNvSpPr/>
      </xdr:nvSpPr>
      <xdr:spPr>
        <a:xfrm>
          <a:off x="10106025" y="100647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07AA9293-E206-407B-A1A8-3E24154EE332}"/>
            </a:ext>
          </a:extLst>
        </xdr:cNvPr>
        <xdr:cNvSpPr/>
      </xdr:nvSpPr>
      <xdr:spPr>
        <a:xfrm>
          <a:off x="10106025" y="131127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633CAD80-3C67-4252-85E1-AE35EF23007D}"/>
            </a:ext>
          </a:extLst>
        </xdr:cNvPr>
        <xdr:cNvCxnSpPr/>
      </xdr:nvCxnSpPr>
      <xdr:spPr>
        <a:xfrm>
          <a:off x="10153650" y="15398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83C9C4CA-660F-490D-B7E3-E4E24704BC5B}"/>
            </a:ext>
          </a:extLst>
        </xdr:cNvPr>
        <xdr:cNvCxnSpPr/>
      </xdr:nvCxnSpPr>
      <xdr:spPr>
        <a:xfrm>
          <a:off x="10074275" y="153987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C8FAE0DD-1D12-487A-9EBD-4E0B4A9A2FC4}"/>
            </a:ext>
          </a:extLst>
        </xdr:cNvPr>
        <xdr:cNvCxnSpPr/>
      </xdr:nvCxnSpPr>
      <xdr:spPr>
        <a:xfrm flipV="1">
          <a:off x="10153650" y="17716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70A6EFB8-87E2-420C-9B32-96B4A4F957E7}"/>
            </a:ext>
          </a:extLst>
        </xdr:cNvPr>
        <xdr:cNvCxnSpPr/>
      </xdr:nvCxnSpPr>
      <xdr:spPr>
        <a:xfrm>
          <a:off x="10074275" y="19018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64C7A0F0-948F-4AC2-A57B-2FA8A3454DE8}"/>
            </a:ext>
          </a:extLst>
        </xdr:cNvPr>
        <xdr:cNvSpPr txBox="1"/>
      </xdr:nvSpPr>
      <xdr:spPr>
        <a:xfrm>
          <a:off x="419100" y="268287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D98AC2E8-89C2-4E0B-9772-47A4D6E7E47F}"/>
            </a:ext>
          </a:extLst>
        </xdr:cNvPr>
        <xdr:cNvSpPr txBox="1"/>
      </xdr:nvSpPr>
      <xdr:spPr>
        <a:xfrm>
          <a:off x="419100" y="29114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B1FF6372-5E1B-475F-86CA-6E8A26E0C710}"/>
            </a:ext>
          </a:extLst>
        </xdr:cNvPr>
        <xdr:cNvSpPr txBox="1"/>
      </xdr:nvSpPr>
      <xdr:spPr>
        <a:xfrm>
          <a:off x="419100" y="314007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44" name="テキスト ボックス 43">
          <a:extLst>
            <a:ext uri="{FF2B5EF4-FFF2-40B4-BE49-F238E27FC236}">
              <a16:creationId xmlns:a16="http://schemas.microsoft.com/office/drawing/2014/main" id="{49C4C6CF-65E2-4CD6-8DFE-C6C8DBD6EF08}"/>
            </a:ext>
          </a:extLst>
        </xdr:cNvPr>
        <xdr:cNvSpPr txBox="1"/>
      </xdr:nvSpPr>
      <xdr:spPr>
        <a:xfrm>
          <a:off x="419100" y="3368675"/>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09DA85B7-FFD4-4349-8E33-80A68FFF287C}"/>
            </a:ext>
          </a:extLst>
        </xdr:cNvPr>
        <xdr:cNvSpPr txBox="1"/>
      </xdr:nvSpPr>
      <xdr:spPr>
        <a:xfrm>
          <a:off x="419100" y="359727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89C9103B-2683-486B-9908-B8D84DEA9E01}"/>
            </a:ext>
          </a:extLst>
        </xdr:cNvPr>
        <xdr:cNvSpPr/>
      </xdr:nvSpPr>
      <xdr:spPr>
        <a:xfrm>
          <a:off x="1158875" y="4092575"/>
          <a:ext cx="3819525" cy="3143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0C2B58BB-BDB7-4E1C-A450-FC0B602084F3}"/>
            </a:ext>
          </a:extLst>
        </xdr:cNvPr>
        <xdr:cNvSpPr/>
      </xdr:nvSpPr>
      <xdr:spPr>
        <a:xfrm>
          <a:off x="1811514" y="4465892"/>
          <a:ext cx="1558571" cy="2503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A0690407-BF11-432A-BCD8-C1C31BFD63BE}"/>
            </a:ext>
          </a:extLst>
        </xdr:cNvPr>
        <xdr:cNvSpPr/>
      </xdr:nvSpPr>
      <xdr:spPr>
        <a:xfrm>
          <a:off x="3468364" y="4449221"/>
          <a:ext cx="759471" cy="2836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[ 84.2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9DB52351-ABF6-462A-8E72-B7603B2B058B}"/>
            </a:ext>
          </a:extLst>
        </xdr:cNvPr>
        <xdr:cNvSpPr/>
      </xdr:nvSpPr>
      <xdr:spPr>
        <a:xfrm>
          <a:off x="4930775"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813BF2B3-FE20-4AD8-81BB-BDDDDD499DC1}"/>
            </a:ext>
          </a:extLst>
        </xdr:cNvPr>
        <xdr:cNvSpPr/>
      </xdr:nvSpPr>
      <xdr:spPr>
        <a:xfrm>
          <a:off x="4930775"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00DD0854-021A-433D-9746-318848FC25D0}"/>
            </a:ext>
          </a:extLst>
        </xdr:cNvPr>
        <xdr:cNvSpPr/>
      </xdr:nvSpPr>
      <xdr:spPr>
        <a:xfrm>
          <a:off x="6302375"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A5E980AB-EE36-4B01-98A1-27B412F1CA5B}"/>
            </a:ext>
          </a:extLst>
        </xdr:cNvPr>
        <xdr:cNvSpPr/>
      </xdr:nvSpPr>
      <xdr:spPr>
        <a:xfrm>
          <a:off x="6302375"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A676D81A-F81B-452F-8333-5112EDD9FB0A}"/>
            </a:ext>
          </a:extLst>
        </xdr:cNvPr>
        <xdr:cNvSpPr/>
      </xdr:nvSpPr>
      <xdr:spPr>
        <a:xfrm>
          <a:off x="7797800"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B830F368-DDB7-4D39-9DB3-AE5EA302D104}"/>
            </a:ext>
          </a:extLst>
        </xdr:cNvPr>
        <xdr:cNvSpPr/>
      </xdr:nvSpPr>
      <xdr:spPr>
        <a:xfrm>
          <a:off x="7797800"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080AB985-E933-49A0-BF00-166D25D6850C}"/>
            </a:ext>
          </a:extLst>
        </xdr:cNvPr>
        <xdr:cNvSpPr/>
      </xdr:nvSpPr>
      <xdr:spPr>
        <a:xfrm>
          <a:off x="1158875" y="4768850"/>
          <a:ext cx="3819525" cy="20383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C33C4A41-1297-42F7-9B83-EC023202A5FB}"/>
            </a:ext>
          </a:extLst>
        </xdr:cNvPr>
        <xdr:cNvSpPr/>
      </xdr:nvSpPr>
      <xdr:spPr>
        <a:xfrm>
          <a:off x="5226050" y="4768850"/>
          <a:ext cx="4286250" cy="20383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DB2D0D28-3CA6-4588-8B66-A311D4567AC2}"/>
            </a:ext>
          </a:extLst>
        </xdr:cNvPr>
        <xdr:cNvSpPr/>
      </xdr:nvSpPr>
      <xdr:spPr>
        <a:xfrm>
          <a:off x="5226050" y="4835525"/>
          <a:ext cx="41148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D65B10D2-1534-47D3-B870-712A72AF6E76}"/>
            </a:ext>
          </a:extLst>
        </xdr:cNvPr>
        <xdr:cNvSpPr txBox="1"/>
      </xdr:nvSpPr>
      <xdr:spPr>
        <a:xfrm>
          <a:off x="5283200" y="5045075"/>
          <a:ext cx="4105275" cy="16859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有形固定資産減価償却率は類似団体より高い水準にあるが，令和３年度に改訂した公共施設等総合管理計画において，公共施設等の延べ床面積を出来るだけ削減するという目標を掲げ，老朽化した施設の集約化・複合化や除却を進めている。</a:t>
          </a: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937BA70C-F7E7-4B0C-8F73-1C4A66F4ED3D}"/>
            </a:ext>
          </a:extLst>
        </xdr:cNvPr>
        <xdr:cNvSpPr txBox="1"/>
      </xdr:nvSpPr>
      <xdr:spPr>
        <a:xfrm>
          <a:off x="1130300" y="45878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0088F3A0-B680-43B9-A8B7-EFBE387EC706}"/>
            </a:ext>
          </a:extLst>
        </xdr:cNvPr>
        <xdr:cNvCxnSpPr/>
      </xdr:nvCxnSpPr>
      <xdr:spPr>
        <a:xfrm>
          <a:off x="1158875" y="680720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6F1CF5E7-B76B-45B1-BBCA-AC0986D7997E}"/>
            </a:ext>
          </a:extLst>
        </xdr:cNvPr>
        <xdr:cNvSpPr txBox="1"/>
      </xdr:nvSpPr>
      <xdr:spPr>
        <a:xfrm>
          <a:off x="741836" y="672292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E0BA3CDA-757A-4448-9C4E-544E24850A42}"/>
            </a:ext>
          </a:extLst>
        </xdr:cNvPr>
        <xdr:cNvCxnSpPr/>
      </xdr:nvCxnSpPr>
      <xdr:spPr>
        <a:xfrm>
          <a:off x="1158875" y="6475942"/>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a:extLst>
            <a:ext uri="{FF2B5EF4-FFF2-40B4-BE49-F238E27FC236}">
              <a16:creationId xmlns:a16="http://schemas.microsoft.com/office/drawing/2014/main" id="{E920AC53-B5D8-4B89-B673-51892B801ACC}"/>
            </a:ext>
          </a:extLst>
        </xdr:cNvPr>
        <xdr:cNvSpPr txBox="1"/>
      </xdr:nvSpPr>
      <xdr:spPr>
        <a:xfrm>
          <a:off x="789956" y="63821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F0BA9C0C-BB56-42F6-A5FE-B1656089B59C}"/>
            </a:ext>
          </a:extLst>
        </xdr:cNvPr>
        <xdr:cNvCxnSpPr/>
      </xdr:nvCxnSpPr>
      <xdr:spPr>
        <a:xfrm>
          <a:off x="1158875" y="6135158"/>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42901E9D-A6A4-469F-85D9-83704676A9CB}"/>
            </a:ext>
          </a:extLst>
        </xdr:cNvPr>
        <xdr:cNvSpPr txBox="1"/>
      </xdr:nvSpPr>
      <xdr:spPr>
        <a:xfrm>
          <a:off x="789956" y="604135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6EEDF33C-04BF-4B4A-97A8-157CFA7967AE}"/>
            </a:ext>
          </a:extLst>
        </xdr:cNvPr>
        <xdr:cNvCxnSpPr/>
      </xdr:nvCxnSpPr>
      <xdr:spPr>
        <a:xfrm>
          <a:off x="1158875" y="579755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8EF7FBF5-D433-4333-9BE9-D9AAC85904E1}"/>
            </a:ext>
          </a:extLst>
        </xdr:cNvPr>
        <xdr:cNvSpPr txBox="1"/>
      </xdr:nvSpPr>
      <xdr:spPr>
        <a:xfrm>
          <a:off x="789956" y="57037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8AB87668-0646-4585-A7DF-403C0F54D576}"/>
            </a:ext>
          </a:extLst>
        </xdr:cNvPr>
        <xdr:cNvCxnSpPr/>
      </xdr:nvCxnSpPr>
      <xdr:spPr>
        <a:xfrm>
          <a:off x="1158875" y="5456767"/>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C2A93001-EC3D-4F86-ACE7-9BFAB43C556D}"/>
            </a:ext>
          </a:extLst>
        </xdr:cNvPr>
        <xdr:cNvSpPr txBox="1"/>
      </xdr:nvSpPr>
      <xdr:spPr>
        <a:xfrm>
          <a:off x="789956" y="53629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00A574E5-E399-4770-B0FD-67841475D823}"/>
            </a:ext>
          </a:extLst>
        </xdr:cNvPr>
        <xdr:cNvCxnSpPr/>
      </xdr:nvCxnSpPr>
      <xdr:spPr>
        <a:xfrm>
          <a:off x="1158875" y="5115983"/>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BB2DF5F2-C5EE-4651-B010-4CFF530CFECA}"/>
            </a:ext>
          </a:extLst>
        </xdr:cNvPr>
        <xdr:cNvSpPr txBox="1"/>
      </xdr:nvSpPr>
      <xdr:spPr>
        <a:xfrm>
          <a:off x="789956" y="50317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C673A8B4-F676-418D-B480-322648F475E5}"/>
            </a:ext>
          </a:extLst>
        </xdr:cNvPr>
        <xdr:cNvCxnSpPr/>
      </xdr:nvCxnSpPr>
      <xdr:spPr>
        <a:xfrm>
          <a:off x="1158875" y="476885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id="{B220C98D-BA51-49D0-A4E2-BA6DCB80CA8E}"/>
            </a:ext>
          </a:extLst>
        </xdr:cNvPr>
        <xdr:cNvSpPr txBox="1"/>
      </xdr:nvSpPr>
      <xdr:spPr>
        <a:xfrm>
          <a:off x="789956" y="46845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9EAA3CBD-CE56-4EE3-9AA8-754472821B24}"/>
            </a:ext>
          </a:extLst>
        </xdr:cNvPr>
        <xdr:cNvSpPr/>
      </xdr:nvSpPr>
      <xdr:spPr>
        <a:xfrm>
          <a:off x="1158875" y="4768850"/>
          <a:ext cx="3819525" cy="20383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29633</xdr:rowOff>
    </xdr:from>
    <xdr:to>
      <xdr:col>23</xdr:col>
      <xdr:colOff>85090</xdr:colOff>
      <xdr:row>33</xdr:row>
      <xdr:rowOff>114088</xdr:rowOff>
    </xdr:to>
    <xdr:cxnSp macro="">
      <xdr:nvCxnSpPr>
        <xdr:cNvPr id="75" name="直線コネクタ 74">
          <a:extLst>
            <a:ext uri="{FF2B5EF4-FFF2-40B4-BE49-F238E27FC236}">
              <a16:creationId xmlns:a16="http://schemas.microsoft.com/office/drawing/2014/main" id="{EC2B5FF6-F229-4058-B75B-0B126B83C5E8}"/>
            </a:ext>
          </a:extLst>
        </xdr:cNvPr>
        <xdr:cNvCxnSpPr/>
      </xdr:nvCxnSpPr>
      <xdr:spPr>
        <a:xfrm flipV="1">
          <a:off x="4306570" y="5055658"/>
          <a:ext cx="1270" cy="1221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117915</xdr:rowOff>
    </xdr:from>
    <xdr:ext cx="405111" cy="259045"/>
    <xdr:sp macro="" textlink="">
      <xdr:nvSpPr>
        <xdr:cNvPr id="76" name="有形固定資産減価償却率最小値テキスト">
          <a:extLst>
            <a:ext uri="{FF2B5EF4-FFF2-40B4-BE49-F238E27FC236}">
              <a16:creationId xmlns:a16="http://schemas.microsoft.com/office/drawing/2014/main" id="{AA499FA7-ABBD-4FF8-8A91-2C4952AFAABF}"/>
            </a:ext>
          </a:extLst>
        </xdr:cNvPr>
        <xdr:cNvSpPr txBox="1"/>
      </xdr:nvSpPr>
      <xdr:spPr>
        <a:xfrm>
          <a:off x="4359275" y="6283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114088</xdr:rowOff>
    </xdr:from>
    <xdr:to>
      <xdr:col>23</xdr:col>
      <xdr:colOff>174625</xdr:colOff>
      <xdr:row>33</xdr:row>
      <xdr:rowOff>114088</xdr:rowOff>
    </xdr:to>
    <xdr:cxnSp macro="">
      <xdr:nvCxnSpPr>
        <xdr:cNvPr id="77" name="直線コネクタ 76">
          <a:extLst>
            <a:ext uri="{FF2B5EF4-FFF2-40B4-BE49-F238E27FC236}">
              <a16:creationId xmlns:a16="http://schemas.microsoft.com/office/drawing/2014/main" id="{3D3923B0-33CE-412F-A12B-5C3DB47E27B9}"/>
            </a:ext>
          </a:extLst>
        </xdr:cNvPr>
        <xdr:cNvCxnSpPr/>
      </xdr:nvCxnSpPr>
      <xdr:spPr>
        <a:xfrm>
          <a:off x="4216400" y="6276763"/>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147760</xdr:rowOff>
    </xdr:from>
    <xdr:ext cx="405111" cy="259045"/>
    <xdr:sp macro="" textlink="">
      <xdr:nvSpPr>
        <xdr:cNvPr id="78" name="有形固定資産減価償却率最大値テキスト">
          <a:extLst>
            <a:ext uri="{FF2B5EF4-FFF2-40B4-BE49-F238E27FC236}">
              <a16:creationId xmlns:a16="http://schemas.microsoft.com/office/drawing/2014/main" id="{0979021D-CC11-4577-85C7-4DC16B240CEC}"/>
            </a:ext>
          </a:extLst>
        </xdr:cNvPr>
        <xdr:cNvSpPr txBox="1"/>
      </xdr:nvSpPr>
      <xdr:spPr>
        <a:xfrm>
          <a:off x="4359275" y="48499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29633</xdr:rowOff>
    </xdr:from>
    <xdr:to>
      <xdr:col>23</xdr:col>
      <xdr:colOff>174625</xdr:colOff>
      <xdr:row>26</xdr:row>
      <xdr:rowOff>29633</xdr:rowOff>
    </xdr:to>
    <xdr:cxnSp macro="">
      <xdr:nvCxnSpPr>
        <xdr:cNvPr id="79" name="直線コネクタ 78">
          <a:extLst>
            <a:ext uri="{FF2B5EF4-FFF2-40B4-BE49-F238E27FC236}">
              <a16:creationId xmlns:a16="http://schemas.microsoft.com/office/drawing/2014/main" id="{806EB6E7-5383-488C-94C4-277C04FF9DC7}"/>
            </a:ext>
          </a:extLst>
        </xdr:cNvPr>
        <xdr:cNvCxnSpPr/>
      </xdr:nvCxnSpPr>
      <xdr:spPr>
        <a:xfrm>
          <a:off x="4216400" y="5055658"/>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138659</xdr:rowOff>
    </xdr:from>
    <xdr:ext cx="405111" cy="259045"/>
    <xdr:sp macro="" textlink="">
      <xdr:nvSpPr>
        <xdr:cNvPr id="80" name="有形固定資産減価償却率平均値テキスト">
          <a:extLst>
            <a:ext uri="{FF2B5EF4-FFF2-40B4-BE49-F238E27FC236}">
              <a16:creationId xmlns:a16="http://schemas.microsoft.com/office/drawing/2014/main" id="{0B06C22A-E02F-4B4C-A05F-DC3C4F4123C8}"/>
            </a:ext>
          </a:extLst>
        </xdr:cNvPr>
        <xdr:cNvSpPr txBox="1"/>
      </xdr:nvSpPr>
      <xdr:spPr>
        <a:xfrm>
          <a:off x="4359275" y="54948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115782</xdr:rowOff>
    </xdr:from>
    <xdr:to>
      <xdr:col>23</xdr:col>
      <xdr:colOff>136525</xdr:colOff>
      <xdr:row>30</xdr:row>
      <xdr:rowOff>45932</xdr:rowOff>
    </xdr:to>
    <xdr:sp macro="" textlink="">
      <xdr:nvSpPr>
        <xdr:cNvPr id="81" name="フローチャート: 判断 80">
          <a:extLst>
            <a:ext uri="{FF2B5EF4-FFF2-40B4-BE49-F238E27FC236}">
              <a16:creationId xmlns:a16="http://schemas.microsoft.com/office/drawing/2014/main" id="{B541E93E-2AC2-4E35-8BC5-02FC996B2B98}"/>
            </a:ext>
          </a:extLst>
        </xdr:cNvPr>
        <xdr:cNvSpPr/>
      </xdr:nvSpPr>
      <xdr:spPr>
        <a:xfrm>
          <a:off x="4254500" y="563075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69003</xdr:rowOff>
    </xdr:from>
    <xdr:to>
      <xdr:col>19</xdr:col>
      <xdr:colOff>187325</xdr:colOff>
      <xdr:row>29</xdr:row>
      <xdr:rowOff>170603</xdr:rowOff>
    </xdr:to>
    <xdr:sp macro="" textlink="">
      <xdr:nvSpPr>
        <xdr:cNvPr id="82" name="フローチャート: 判断 81">
          <a:extLst>
            <a:ext uri="{FF2B5EF4-FFF2-40B4-BE49-F238E27FC236}">
              <a16:creationId xmlns:a16="http://schemas.microsoft.com/office/drawing/2014/main" id="{56CC9073-7C34-4066-9DCF-3A6756ACEEC2}"/>
            </a:ext>
          </a:extLst>
        </xdr:cNvPr>
        <xdr:cNvSpPr/>
      </xdr:nvSpPr>
      <xdr:spPr>
        <a:xfrm>
          <a:off x="3616325" y="558080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33020</xdr:rowOff>
    </xdr:from>
    <xdr:to>
      <xdr:col>15</xdr:col>
      <xdr:colOff>187325</xdr:colOff>
      <xdr:row>29</xdr:row>
      <xdr:rowOff>134620</xdr:rowOff>
    </xdr:to>
    <xdr:sp macro="" textlink="">
      <xdr:nvSpPr>
        <xdr:cNvPr id="83" name="フローチャート: 判断 82">
          <a:extLst>
            <a:ext uri="{FF2B5EF4-FFF2-40B4-BE49-F238E27FC236}">
              <a16:creationId xmlns:a16="http://schemas.microsoft.com/office/drawing/2014/main" id="{AE02DAAC-0279-4684-AA76-7C8DA9809C2E}"/>
            </a:ext>
          </a:extLst>
        </xdr:cNvPr>
        <xdr:cNvSpPr/>
      </xdr:nvSpPr>
      <xdr:spPr>
        <a:xfrm>
          <a:off x="2930525" y="554482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107315</xdr:rowOff>
    </xdr:from>
    <xdr:to>
      <xdr:col>11</xdr:col>
      <xdr:colOff>187325</xdr:colOff>
      <xdr:row>29</xdr:row>
      <xdr:rowOff>37465</xdr:rowOff>
    </xdr:to>
    <xdr:sp macro="" textlink="">
      <xdr:nvSpPr>
        <xdr:cNvPr id="84" name="フローチャート: 判断 83">
          <a:extLst>
            <a:ext uri="{FF2B5EF4-FFF2-40B4-BE49-F238E27FC236}">
              <a16:creationId xmlns:a16="http://schemas.microsoft.com/office/drawing/2014/main" id="{3A0E55DE-A0C6-4619-8F2E-397B37F92283}"/>
            </a:ext>
          </a:extLst>
        </xdr:cNvPr>
        <xdr:cNvSpPr/>
      </xdr:nvSpPr>
      <xdr:spPr>
        <a:xfrm>
          <a:off x="2244725" y="545719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53340</xdr:rowOff>
    </xdr:from>
    <xdr:to>
      <xdr:col>7</xdr:col>
      <xdr:colOff>187325</xdr:colOff>
      <xdr:row>28</xdr:row>
      <xdr:rowOff>154940</xdr:rowOff>
    </xdr:to>
    <xdr:sp macro="" textlink="">
      <xdr:nvSpPr>
        <xdr:cNvPr id="85" name="フローチャート: 判断 84">
          <a:extLst>
            <a:ext uri="{FF2B5EF4-FFF2-40B4-BE49-F238E27FC236}">
              <a16:creationId xmlns:a16="http://schemas.microsoft.com/office/drawing/2014/main" id="{1093C1BE-6C47-4FD9-9CD8-0DBAD4D1CD22}"/>
            </a:ext>
          </a:extLst>
        </xdr:cNvPr>
        <xdr:cNvSpPr/>
      </xdr:nvSpPr>
      <xdr:spPr>
        <a:xfrm>
          <a:off x="1558925" y="540321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02A0D1C0-A732-41BB-84A2-9CCCBB54528E}"/>
            </a:ext>
          </a:extLst>
        </xdr:cNvPr>
        <xdr:cNvSpPr txBox="1"/>
      </xdr:nvSpPr>
      <xdr:spPr>
        <a:xfrm>
          <a:off x="41497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3EB7F417-A39F-453F-A329-454AE31BDC86}"/>
            </a:ext>
          </a:extLst>
        </xdr:cNvPr>
        <xdr:cNvSpPr txBox="1"/>
      </xdr:nvSpPr>
      <xdr:spPr>
        <a:xfrm>
          <a:off x="35115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7B6BCE91-6651-466C-8105-45A77B48A0C5}"/>
            </a:ext>
          </a:extLst>
        </xdr:cNvPr>
        <xdr:cNvSpPr txBox="1"/>
      </xdr:nvSpPr>
      <xdr:spPr>
        <a:xfrm>
          <a:off x="28257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8D04CEFF-21CB-4074-B5E9-D7090F5C0187}"/>
            </a:ext>
          </a:extLst>
        </xdr:cNvPr>
        <xdr:cNvSpPr txBox="1"/>
      </xdr:nvSpPr>
      <xdr:spPr>
        <a:xfrm>
          <a:off x="21399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9E6385A9-0AE4-4339-ACB8-CC76CC407C44}"/>
            </a:ext>
          </a:extLst>
        </xdr:cNvPr>
        <xdr:cNvSpPr txBox="1"/>
      </xdr:nvSpPr>
      <xdr:spPr>
        <a:xfrm>
          <a:off x="14541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33</xdr:row>
      <xdr:rowOff>63288</xdr:rowOff>
    </xdr:from>
    <xdr:to>
      <xdr:col>23</xdr:col>
      <xdr:colOff>136525</xdr:colOff>
      <xdr:row>33</xdr:row>
      <xdr:rowOff>164888</xdr:rowOff>
    </xdr:to>
    <xdr:sp macro="" textlink="">
      <xdr:nvSpPr>
        <xdr:cNvPr id="91" name="楕円 90">
          <a:extLst>
            <a:ext uri="{FF2B5EF4-FFF2-40B4-BE49-F238E27FC236}">
              <a16:creationId xmlns:a16="http://schemas.microsoft.com/office/drawing/2014/main" id="{82EA927E-36C1-435A-9042-8753A6CEFC7C}"/>
            </a:ext>
          </a:extLst>
        </xdr:cNvPr>
        <xdr:cNvSpPr/>
      </xdr:nvSpPr>
      <xdr:spPr>
        <a:xfrm>
          <a:off x="4254500" y="6229138"/>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149665</xdr:rowOff>
    </xdr:from>
    <xdr:ext cx="405111" cy="259045"/>
    <xdr:sp macro="" textlink="">
      <xdr:nvSpPr>
        <xdr:cNvPr id="92" name="有形固定資産減価償却率該当値テキスト">
          <a:extLst>
            <a:ext uri="{FF2B5EF4-FFF2-40B4-BE49-F238E27FC236}">
              <a16:creationId xmlns:a16="http://schemas.microsoft.com/office/drawing/2014/main" id="{F5E8D53A-C086-4EC2-B6CF-34F18B05890A}"/>
            </a:ext>
          </a:extLst>
        </xdr:cNvPr>
        <xdr:cNvSpPr txBox="1"/>
      </xdr:nvSpPr>
      <xdr:spPr>
        <a:xfrm>
          <a:off x="4359275" y="6150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33</xdr:row>
      <xdr:rowOff>63288</xdr:rowOff>
    </xdr:from>
    <xdr:to>
      <xdr:col>19</xdr:col>
      <xdr:colOff>187325</xdr:colOff>
      <xdr:row>33</xdr:row>
      <xdr:rowOff>164888</xdr:rowOff>
    </xdr:to>
    <xdr:sp macro="" textlink="">
      <xdr:nvSpPr>
        <xdr:cNvPr id="93" name="楕円 92">
          <a:extLst>
            <a:ext uri="{FF2B5EF4-FFF2-40B4-BE49-F238E27FC236}">
              <a16:creationId xmlns:a16="http://schemas.microsoft.com/office/drawing/2014/main" id="{839F3DAF-EB0B-4C3F-AF8F-67F2E2E3BD8C}"/>
            </a:ext>
          </a:extLst>
        </xdr:cNvPr>
        <xdr:cNvSpPr/>
      </xdr:nvSpPr>
      <xdr:spPr>
        <a:xfrm>
          <a:off x="3616325" y="6229138"/>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33</xdr:row>
      <xdr:rowOff>114088</xdr:rowOff>
    </xdr:from>
    <xdr:to>
      <xdr:col>23</xdr:col>
      <xdr:colOff>85725</xdr:colOff>
      <xdr:row>33</xdr:row>
      <xdr:rowOff>114088</xdr:rowOff>
    </xdr:to>
    <xdr:cxnSp macro="">
      <xdr:nvCxnSpPr>
        <xdr:cNvPr id="94" name="直線コネクタ 93">
          <a:extLst>
            <a:ext uri="{FF2B5EF4-FFF2-40B4-BE49-F238E27FC236}">
              <a16:creationId xmlns:a16="http://schemas.microsoft.com/office/drawing/2014/main" id="{252AAFA2-9682-4DA6-BBDA-9A15F3D9DB6D}"/>
            </a:ext>
          </a:extLst>
        </xdr:cNvPr>
        <xdr:cNvCxnSpPr/>
      </xdr:nvCxnSpPr>
      <xdr:spPr>
        <a:xfrm>
          <a:off x="3673475" y="6276763"/>
          <a:ext cx="6286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33</xdr:row>
      <xdr:rowOff>52493</xdr:rowOff>
    </xdr:from>
    <xdr:to>
      <xdr:col>15</xdr:col>
      <xdr:colOff>187325</xdr:colOff>
      <xdr:row>33</xdr:row>
      <xdr:rowOff>154093</xdr:rowOff>
    </xdr:to>
    <xdr:sp macro="" textlink="">
      <xdr:nvSpPr>
        <xdr:cNvPr id="95" name="楕円 94">
          <a:extLst>
            <a:ext uri="{FF2B5EF4-FFF2-40B4-BE49-F238E27FC236}">
              <a16:creationId xmlns:a16="http://schemas.microsoft.com/office/drawing/2014/main" id="{5A0C737D-8849-4A4D-9E2A-77DC17582BAC}"/>
            </a:ext>
          </a:extLst>
        </xdr:cNvPr>
        <xdr:cNvSpPr/>
      </xdr:nvSpPr>
      <xdr:spPr>
        <a:xfrm>
          <a:off x="2930525" y="6211993"/>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33</xdr:row>
      <xdr:rowOff>103294</xdr:rowOff>
    </xdr:from>
    <xdr:to>
      <xdr:col>19</xdr:col>
      <xdr:colOff>136525</xdr:colOff>
      <xdr:row>33</xdr:row>
      <xdr:rowOff>114088</xdr:rowOff>
    </xdr:to>
    <xdr:cxnSp macro="">
      <xdr:nvCxnSpPr>
        <xdr:cNvPr id="96" name="直線コネクタ 95">
          <a:extLst>
            <a:ext uri="{FF2B5EF4-FFF2-40B4-BE49-F238E27FC236}">
              <a16:creationId xmlns:a16="http://schemas.microsoft.com/office/drawing/2014/main" id="{2392FE93-D7BE-41B5-9844-475B15FDA182}"/>
            </a:ext>
          </a:extLst>
        </xdr:cNvPr>
        <xdr:cNvCxnSpPr/>
      </xdr:nvCxnSpPr>
      <xdr:spPr>
        <a:xfrm>
          <a:off x="2987675" y="6269144"/>
          <a:ext cx="6858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33</xdr:row>
      <xdr:rowOff>142452</xdr:rowOff>
    </xdr:from>
    <xdr:to>
      <xdr:col>11</xdr:col>
      <xdr:colOff>187325</xdr:colOff>
      <xdr:row>34</xdr:row>
      <xdr:rowOff>72602</xdr:rowOff>
    </xdr:to>
    <xdr:sp macro="" textlink="">
      <xdr:nvSpPr>
        <xdr:cNvPr id="97" name="楕円 96">
          <a:extLst>
            <a:ext uri="{FF2B5EF4-FFF2-40B4-BE49-F238E27FC236}">
              <a16:creationId xmlns:a16="http://schemas.microsoft.com/office/drawing/2014/main" id="{0EED446D-6A5E-404A-B36F-7A6E3448DF9F}"/>
            </a:ext>
          </a:extLst>
        </xdr:cNvPr>
        <xdr:cNvSpPr/>
      </xdr:nvSpPr>
      <xdr:spPr>
        <a:xfrm>
          <a:off x="2244725" y="6308302"/>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33</xdr:row>
      <xdr:rowOff>103294</xdr:rowOff>
    </xdr:from>
    <xdr:to>
      <xdr:col>15</xdr:col>
      <xdr:colOff>136525</xdr:colOff>
      <xdr:row>34</xdr:row>
      <xdr:rowOff>21802</xdr:rowOff>
    </xdr:to>
    <xdr:cxnSp macro="">
      <xdr:nvCxnSpPr>
        <xdr:cNvPr id="98" name="直線コネクタ 97">
          <a:extLst>
            <a:ext uri="{FF2B5EF4-FFF2-40B4-BE49-F238E27FC236}">
              <a16:creationId xmlns:a16="http://schemas.microsoft.com/office/drawing/2014/main" id="{D9707125-99D8-4A71-B37B-75A3E3C64702}"/>
            </a:ext>
          </a:extLst>
        </xdr:cNvPr>
        <xdr:cNvCxnSpPr/>
      </xdr:nvCxnSpPr>
      <xdr:spPr>
        <a:xfrm flipV="1">
          <a:off x="2301875" y="6269144"/>
          <a:ext cx="685800" cy="77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33</xdr:row>
      <xdr:rowOff>128058</xdr:rowOff>
    </xdr:from>
    <xdr:to>
      <xdr:col>7</xdr:col>
      <xdr:colOff>187325</xdr:colOff>
      <xdr:row>34</xdr:row>
      <xdr:rowOff>58208</xdr:rowOff>
    </xdr:to>
    <xdr:sp macro="" textlink="">
      <xdr:nvSpPr>
        <xdr:cNvPr id="99" name="楕円 98">
          <a:extLst>
            <a:ext uri="{FF2B5EF4-FFF2-40B4-BE49-F238E27FC236}">
              <a16:creationId xmlns:a16="http://schemas.microsoft.com/office/drawing/2014/main" id="{62CEF90B-57DD-4063-84F5-D9D5FA9571AC}"/>
            </a:ext>
          </a:extLst>
        </xdr:cNvPr>
        <xdr:cNvSpPr/>
      </xdr:nvSpPr>
      <xdr:spPr>
        <a:xfrm>
          <a:off x="1558925" y="6287558"/>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34</xdr:row>
      <xdr:rowOff>7408</xdr:rowOff>
    </xdr:from>
    <xdr:to>
      <xdr:col>11</xdr:col>
      <xdr:colOff>136525</xdr:colOff>
      <xdr:row>34</xdr:row>
      <xdr:rowOff>21802</xdr:rowOff>
    </xdr:to>
    <xdr:cxnSp macro="">
      <xdr:nvCxnSpPr>
        <xdr:cNvPr id="100" name="直線コネクタ 99">
          <a:extLst>
            <a:ext uri="{FF2B5EF4-FFF2-40B4-BE49-F238E27FC236}">
              <a16:creationId xmlns:a16="http://schemas.microsoft.com/office/drawing/2014/main" id="{917C5189-71C4-443C-8D77-28D856701239}"/>
            </a:ext>
          </a:extLst>
        </xdr:cNvPr>
        <xdr:cNvCxnSpPr/>
      </xdr:nvCxnSpPr>
      <xdr:spPr>
        <a:xfrm>
          <a:off x="1616075" y="6335183"/>
          <a:ext cx="685800" cy="11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15680</xdr:rowOff>
    </xdr:from>
    <xdr:ext cx="405111" cy="259045"/>
    <xdr:sp macro="" textlink="">
      <xdr:nvSpPr>
        <xdr:cNvPr id="101" name="n_1aveValue有形固定資産減価償却率">
          <a:extLst>
            <a:ext uri="{FF2B5EF4-FFF2-40B4-BE49-F238E27FC236}">
              <a16:creationId xmlns:a16="http://schemas.microsoft.com/office/drawing/2014/main" id="{7AB390B4-C2EB-4CEB-9DF2-DD508AFCF1D0}"/>
            </a:ext>
          </a:extLst>
        </xdr:cNvPr>
        <xdr:cNvSpPr txBox="1"/>
      </xdr:nvSpPr>
      <xdr:spPr>
        <a:xfrm>
          <a:off x="3474094" y="5365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151147</xdr:rowOff>
    </xdr:from>
    <xdr:ext cx="405111" cy="259045"/>
    <xdr:sp macro="" textlink="">
      <xdr:nvSpPr>
        <xdr:cNvPr id="102" name="n_2aveValue有形固定資産減価償却率">
          <a:extLst>
            <a:ext uri="{FF2B5EF4-FFF2-40B4-BE49-F238E27FC236}">
              <a16:creationId xmlns:a16="http://schemas.microsoft.com/office/drawing/2014/main" id="{5734B208-3DFA-4FE9-A486-0A6EF7CEC556}"/>
            </a:ext>
          </a:extLst>
        </xdr:cNvPr>
        <xdr:cNvSpPr txBox="1"/>
      </xdr:nvSpPr>
      <xdr:spPr>
        <a:xfrm>
          <a:off x="2797819" y="534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53992</xdr:rowOff>
    </xdr:from>
    <xdr:ext cx="405111" cy="259045"/>
    <xdr:sp macro="" textlink="">
      <xdr:nvSpPr>
        <xdr:cNvPr id="103" name="n_3aveValue有形固定資産減価償却率">
          <a:extLst>
            <a:ext uri="{FF2B5EF4-FFF2-40B4-BE49-F238E27FC236}">
              <a16:creationId xmlns:a16="http://schemas.microsoft.com/office/drawing/2014/main" id="{74C47D8A-4548-418B-BF99-52A0027AA864}"/>
            </a:ext>
          </a:extLst>
        </xdr:cNvPr>
        <xdr:cNvSpPr txBox="1"/>
      </xdr:nvSpPr>
      <xdr:spPr>
        <a:xfrm>
          <a:off x="2112019" y="5245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17</xdr:rowOff>
    </xdr:from>
    <xdr:ext cx="405111" cy="259045"/>
    <xdr:sp macro="" textlink="">
      <xdr:nvSpPr>
        <xdr:cNvPr id="104" name="n_4aveValue有形固定資産減価償却率">
          <a:extLst>
            <a:ext uri="{FF2B5EF4-FFF2-40B4-BE49-F238E27FC236}">
              <a16:creationId xmlns:a16="http://schemas.microsoft.com/office/drawing/2014/main" id="{FFD97763-F2FA-47ED-ADD8-B72D5F18A867}"/>
            </a:ext>
          </a:extLst>
        </xdr:cNvPr>
        <xdr:cNvSpPr txBox="1"/>
      </xdr:nvSpPr>
      <xdr:spPr>
        <a:xfrm>
          <a:off x="1426219" y="5191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156015</xdr:rowOff>
    </xdr:from>
    <xdr:ext cx="405111" cy="259045"/>
    <xdr:sp macro="" textlink="">
      <xdr:nvSpPr>
        <xdr:cNvPr id="105" name="n_1mainValue有形固定資産減価償却率">
          <a:extLst>
            <a:ext uri="{FF2B5EF4-FFF2-40B4-BE49-F238E27FC236}">
              <a16:creationId xmlns:a16="http://schemas.microsoft.com/office/drawing/2014/main" id="{4FE70F94-753A-450F-BDEC-5B02C703A212}"/>
            </a:ext>
          </a:extLst>
        </xdr:cNvPr>
        <xdr:cNvSpPr txBox="1"/>
      </xdr:nvSpPr>
      <xdr:spPr>
        <a:xfrm>
          <a:off x="3474094" y="63218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33</xdr:row>
      <xdr:rowOff>145221</xdr:rowOff>
    </xdr:from>
    <xdr:ext cx="405111" cy="259045"/>
    <xdr:sp macro="" textlink="">
      <xdr:nvSpPr>
        <xdr:cNvPr id="106" name="n_2mainValue有形固定資産減価償却率">
          <a:extLst>
            <a:ext uri="{FF2B5EF4-FFF2-40B4-BE49-F238E27FC236}">
              <a16:creationId xmlns:a16="http://schemas.microsoft.com/office/drawing/2014/main" id="{E1FC6E42-7B12-45F0-8ACA-CC1C065584A9}"/>
            </a:ext>
          </a:extLst>
        </xdr:cNvPr>
        <xdr:cNvSpPr txBox="1"/>
      </xdr:nvSpPr>
      <xdr:spPr>
        <a:xfrm>
          <a:off x="2797819" y="6304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34</xdr:row>
      <xdr:rowOff>63729</xdr:rowOff>
    </xdr:from>
    <xdr:ext cx="405111" cy="259045"/>
    <xdr:sp macro="" textlink="">
      <xdr:nvSpPr>
        <xdr:cNvPr id="107" name="n_3mainValue有形固定資産減価償却率">
          <a:extLst>
            <a:ext uri="{FF2B5EF4-FFF2-40B4-BE49-F238E27FC236}">
              <a16:creationId xmlns:a16="http://schemas.microsoft.com/office/drawing/2014/main" id="{3159162E-6CB4-4F8D-9FD0-DF706E098175}"/>
            </a:ext>
          </a:extLst>
        </xdr:cNvPr>
        <xdr:cNvSpPr txBox="1"/>
      </xdr:nvSpPr>
      <xdr:spPr>
        <a:xfrm>
          <a:off x="2112019" y="6391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34</xdr:row>
      <xdr:rowOff>49335</xdr:rowOff>
    </xdr:from>
    <xdr:ext cx="405111" cy="259045"/>
    <xdr:sp macro="" textlink="">
      <xdr:nvSpPr>
        <xdr:cNvPr id="108" name="n_4mainValue有形固定資産減価償却率">
          <a:extLst>
            <a:ext uri="{FF2B5EF4-FFF2-40B4-BE49-F238E27FC236}">
              <a16:creationId xmlns:a16="http://schemas.microsoft.com/office/drawing/2014/main" id="{74D73B2A-4B18-44F0-B190-6EA485A302F6}"/>
            </a:ext>
          </a:extLst>
        </xdr:cNvPr>
        <xdr:cNvSpPr txBox="1"/>
      </xdr:nvSpPr>
      <xdr:spPr>
        <a:xfrm>
          <a:off x="1426219" y="63707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0BB32DA8-0B59-4ABA-89E1-D6ACE95B85D3}"/>
            </a:ext>
          </a:extLst>
        </xdr:cNvPr>
        <xdr:cNvSpPr/>
      </xdr:nvSpPr>
      <xdr:spPr>
        <a:xfrm>
          <a:off x="10198100" y="4092575"/>
          <a:ext cx="3800475" cy="3143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BD0C395F-07AC-4180-8C5E-A21FE2DDBB79}"/>
            </a:ext>
          </a:extLst>
        </xdr:cNvPr>
        <xdr:cNvSpPr/>
      </xdr:nvSpPr>
      <xdr:spPr>
        <a:xfrm>
          <a:off x="11154043" y="4465892"/>
          <a:ext cx="942439" cy="2503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a:extLst>
            <a:ext uri="{FF2B5EF4-FFF2-40B4-BE49-F238E27FC236}">
              <a16:creationId xmlns:a16="http://schemas.microsoft.com/office/drawing/2014/main" id="{0FC92F90-E28B-4954-B688-E7D276105BAA}"/>
            </a:ext>
          </a:extLst>
        </xdr:cNvPr>
        <xdr:cNvSpPr/>
      </xdr:nvSpPr>
      <xdr:spPr>
        <a:xfrm>
          <a:off x="12446540" y="4449221"/>
          <a:ext cx="862519" cy="2836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[ 305.0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D88EEFA4-4AE8-438A-A122-F70501D3BE43}"/>
            </a:ext>
          </a:extLst>
        </xdr:cNvPr>
        <xdr:cNvSpPr/>
      </xdr:nvSpPr>
      <xdr:spPr>
        <a:xfrm>
          <a:off x="13970000"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636CECF3-E096-4E16-B5AC-D1792353AF6B}"/>
            </a:ext>
          </a:extLst>
        </xdr:cNvPr>
        <xdr:cNvSpPr/>
      </xdr:nvSpPr>
      <xdr:spPr>
        <a:xfrm>
          <a:off x="13970000"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61FA4644-BF2E-42BA-AEA9-8CCAD4E15A6A}"/>
            </a:ext>
          </a:extLst>
        </xdr:cNvPr>
        <xdr:cNvSpPr/>
      </xdr:nvSpPr>
      <xdr:spPr>
        <a:xfrm>
          <a:off x="15341600"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F4F7F139-D4E1-4BFE-9B01-D7152CC24DDB}"/>
            </a:ext>
          </a:extLst>
        </xdr:cNvPr>
        <xdr:cNvSpPr/>
      </xdr:nvSpPr>
      <xdr:spPr>
        <a:xfrm>
          <a:off x="15341600"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4DBECCF9-83EA-4CE5-8908-9663AED3B161}"/>
            </a:ext>
          </a:extLst>
        </xdr:cNvPr>
        <xdr:cNvSpPr/>
      </xdr:nvSpPr>
      <xdr:spPr>
        <a:xfrm>
          <a:off x="16817975"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952E7BAD-8D01-4D3A-B582-CE16CAB9D336}"/>
            </a:ext>
          </a:extLst>
        </xdr:cNvPr>
        <xdr:cNvSpPr/>
      </xdr:nvSpPr>
      <xdr:spPr>
        <a:xfrm>
          <a:off x="16817975"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E0BDB5F1-DC18-45DE-85CE-8B2498B77EF5}"/>
            </a:ext>
          </a:extLst>
        </xdr:cNvPr>
        <xdr:cNvSpPr/>
      </xdr:nvSpPr>
      <xdr:spPr>
        <a:xfrm>
          <a:off x="10198100" y="4768850"/>
          <a:ext cx="3800475" cy="20383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F68BDAC6-4038-4903-85CB-ACA289216638}"/>
            </a:ext>
          </a:extLst>
        </xdr:cNvPr>
        <xdr:cNvSpPr/>
      </xdr:nvSpPr>
      <xdr:spPr>
        <a:xfrm>
          <a:off x="14246225" y="4768850"/>
          <a:ext cx="4286250" cy="20383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4A9DC1B2-5251-4124-88A6-A9E0225E5627}"/>
            </a:ext>
          </a:extLst>
        </xdr:cNvPr>
        <xdr:cNvSpPr/>
      </xdr:nvSpPr>
      <xdr:spPr>
        <a:xfrm>
          <a:off x="14246225" y="4835525"/>
          <a:ext cx="41148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542A37D9-989D-423C-A57B-8F670968E846}"/>
            </a:ext>
          </a:extLst>
        </xdr:cNvPr>
        <xdr:cNvSpPr txBox="1"/>
      </xdr:nvSpPr>
      <xdr:spPr>
        <a:xfrm>
          <a:off x="14322425" y="5045075"/>
          <a:ext cx="4105275" cy="16859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昨年度に引き続き類似団体平均を下回った。しかしながら，今後も大型公共事業が予定されており，余談を許さない状況であるため，引き続き町債発行の抑制と充当可能基金の積立を進めていく。</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F3F3AC0C-4521-4C3D-9E29-691896482B1D}"/>
            </a:ext>
          </a:extLst>
        </xdr:cNvPr>
        <xdr:cNvSpPr txBox="1"/>
      </xdr:nvSpPr>
      <xdr:spPr>
        <a:xfrm>
          <a:off x="10160000" y="45878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FD9AE0F4-61BB-451C-BA04-60E06E04F5A9}"/>
            </a:ext>
          </a:extLst>
        </xdr:cNvPr>
        <xdr:cNvCxnSpPr/>
      </xdr:nvCxnSpPr>
      <xdr:spPr>
        <a:xfrm>
          <a:off x="10198100" y="680720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id="{E3502457-276F-4C8B-B7C4-304F6B016B3D}"/>
            </a:ext>
          </a:extLst>
        </xdr:cNvPr>
        <xdr:cNvSpPr txBox="1"/>
      </xdr:nvSpPr>
      <xdr:spPr>
        <a:xfrm>
          <a:off x="9708926" y="672292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5" name="直線コネクタ 124">
          <a:extLst>
            <a:ext uri="{FF2B5EF4-FFF2-40B4-BE49-F238E27FC236}">
              <a16:creationId xmlns:a16="http://schemas.microsoft.com/office/drawing/2014/main" id="{E956AA7D-548C-458E-A138-1D20B9DA3AB0}"/>
            </a:ext>
          </a:extLst>
        </xdr:cNvPr>
        <xdr:cNvCxnSpPr/>
      </xdr:nvCxnSpPr>
      <xdr:spPr>
        <a:xfrm>
          <a:off x="10198100" y="6514647"/>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6" name="テキスト ボックス 125">
          <a:extLst>
            <a:ext uri="{FF2B5EF4-FFF2-40B4-BE49-F238E27FC236}">
              <a16:creationId xmlns:a16="http://schemas.microsoft.com/office/drawing/2014/main" id="{E631011F-6D47-46A8-A916-4050105C2AF0}"/>
            </a:ext>
          </a:extLst>
        </xdr:cNvPr>
        <xdr:cNvSpPr txBox="1"/>
      </xdr:nvSpPr>
      <xdr:spPr>
        <a:xfrm>
          <a:off x="9708926" y="64303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7" name="直線コネクタ 126">
          <a:extLst>
            <a:ext uri="{FF2B5EF4-FFF2-40B4-BE49-F238E27FC236}">
              <a16:creationId xmlns:a16="http://schemas.microsoft.com/office/drawing/2014/main" id="{86E2EC83-3BC5-4F18-978B-7D823ADE1894}"/>
            </a:ext>
          </a:extLst>
        </xdr:cNvPr>
        <xdr:cNvCxnSpPr/>
      </xdr:nvCxnSpPr>
      <xdr:spPr>
        <a:xfrm>
          <a:off x="10198100" y="6231618"/>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8" name="テキスト ボックス 127">
          <a:extLst>
            <a:ext uri="{FF2B5EF4-FFF2-40B4-BE49-F238E27FC236}">
              <a16:creationId xmlns:a16="http://schemas.microsoft.com/office/drawing/2014/main" id="{D369275F-B61A-4DA3-8065-80E439C3BF4F}"/>
            </a:ext>
          </a:extLst>
        </xdr:cNvPr>
        <xdr:cNvSpPr txBox="1"/>
      </xdr:nvSpPr>
      <xdr:spPr>
        <a:xfrm>
          <a:off x="9762011" y="614099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9" name="直線コネクタ 128">
          <a:extLst>
            <a:ext uri="{FF2B5EF4-FFF2-40B4-BE49-F238E27FC236}">
              <a16:creationId xmlns:a16="http://schemas.microsoft.com/office/drawing/2014/main" id="{85D8D798-AFE7-4D99-A881-2FAEE9D1292E}"/>
            </a:ext>
          </a:extLst>
        </xdr:cNvPr>
        <xdr:cNvCxnSpPr/>
      </xdr:nvCxnSpPr>
      <xdr:spPr>
        <a:xfrm>
          <a:off x="10198100" y="5942239"/>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30" name="テキスト ボックス 129">
          <a:extLst>
            <a:ext uri="{FF2B5EF4-FFF2-40B4-BE49-F238E27FC236}">
              <a16:creationId xmlns:a16="http://schemas.microsoft.com/office/drawing/2014/main" id="{E4D1C041-8202-4DB6-BB59-DDD394C02201}"/>
            </a:ext>
          </a:extLst>
        </xdr:cNvPr>
        <xdr:cNvSpPr txBox="1"/>
      </xdr:nvSpPr>
      <xdr:spPr>
        <a:xfrm>
          <a:off x="9762011" y="584843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31" name="直線コネクタ 130">
          <a:extLst>
            <a:ext uri="{FF2B5EF4-FFF2-40B4-BE49-F238E27FC236}">
              <a16:creationId xmlns:a16="http://schemas.microsoft.com/office/drawing/2014/main" id="{4DB87B34-5DF7-4922-8876-B697AD1BAB57}"/>
            </a:ext>
          </a:extLst>
        </xdr:cNvPr>
        <xdr:cNvCxnSpPr/>
      </xdr:nvCxnSpPr>
      <xdr:spPr>
        <a:xfrm>
          <a:off x="10198100" y="5649686"/>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2" name="テキスト ボックス 131">
          <a:extLst>
            <a:ext uri="{FF2B5EF4-FFF2-40B4-BE49-F238E27FC236}">
              <a16:creationId xmlns:a16="http://schemas.microsoft.com/office/drawing/2014/main" id="{6A238A8A-E3C9-44E0-83AE-56C4F52A5F84}"/>
            </a:ext>
          </a:extLst>
        </xdr:cNvPr>
        <xdr:cNvSpPr txBox="1"/>
      </xdr:nvSpPr>
      <xdr:spPr>
        <a:xfrm>
          <a:off x="9762011" y="55558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3" name="直線コネクタ 132">
          <a:extLst>
            <a:ext uri="{FF2B5EF4-FFF2-40B4-BE49-F238E27FC236}">
              <a16:creationId xmlns:a16="http://schemas.microsoft.com/office/drawing/2014/main" id="{168F0968-BDCA-45FC-ABB4-AFA01F70F7DC}"/>
            </a:ext>
          </a:extLst>
        </xdr:cNvPr>
        <xdr:cNvCxnSpPr/>
      </xdr:nvCxnSpPr>
      <xdr:spPr>
        <a:xfrm>
          <a:off x="10198100" y="5350782"/>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4" name="テキスト ボックス 133">
          <a:extLst>
            <a:ext uri="{FF2B5EF4-FFF2-40B4-BE49-F238E27FC236}">
              <a16:creationId xmlns:a16="http://schemas.microsoft.com/office/drawing/2014/main" id="{24B97780-EC10-4837-96F2-03194FD034C5}"/>
            </a:ext>
          </a:extLst>
        </xdr:cNvPr>
        <xdr:cNvSpPr txBox="1"/>
      </xdr:nvSpPr>
      <xdr:spPr>
        <a:xfrm>
          <a:off x="9762011" y="526650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5" name="直線コネクタ 134">
          <a:extLst>
            <a:ext uri="{FF2B5EF4-FFF2-40B4-BE49-F238E27FC236}">
              <a16:creationId xmlns:a16="http://schemas.microsoft.com/office/drawing/2014/main" id="{C5A14675-1C6A-4AC4-8008-091BA5440460}"/>
            </a:ext>
          </a:extLst>
        </xdr:cNvPr>
        <xdr:cNvCxnSpPr/>
      </xdr:nvCxnSpPr>
      <xdr:spPr>
        <a:xfrm>
          <a:off x="10198100" y="5058228"/>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6" name="テキスト ボックス 135">
          <a:extLst>
            <a:ext uri="{FF2B5EF4-FFF2-40B4-BE49-F238E27FC236}">
              <a16:creationId xmlns:a16="http://schemas.microsoft.com/office/drawing/2014/main" id="{F1DA8E08-832D-4F12-B2BA-4C929CF59F28}"/>
            </a:ext>
          </a:extLst>
        </xdr:cNvPr>
        <xdr:cNvSpPr txBox="1"/>
      </xdr:nvSpPr>
      <xdr:spPr>
        <a:xfrm>
          <a:off x="9867778" y="497395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a:extLst>
            <a:ext uri="{FF2B5EF4-FFF2-40B4-BE49-F238E27FC236}">
              <a16:creationId xmlns:a16="http://schemas.microsoft.com/office/drawing/2014/main" id="{775A0D8E-B291-43B8-A7F0-DD078F404747}"/>
            </a:ext>
          </a:extLst>
        </xdr:cNvPr>
        <xdr:cNvCxnSpPr/>
      </xdr:nvCxnSpPr>
      <xdr:spPr>
        <a:xfrm>
          <a:off x="10198100" y="476885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a:extLst>
            <a:ext uri="{FF2B5EF4-FFF2-40B4-BE49-F238E27FC236}">
              <a16:creationId xmlns:a16="http://schemas.microsoft.com/office/drawing/2014/main" id="{B8DA6C8F-2BC8-41FE-AD53-C4A08479EE63}"/>
            </a:ext>
          </a:extLst>
        </xdr:cNvPr>
        <xdr:cNvSpPr/>
      </xdr:nvSpPr>
      <xdr:spPr>
        <a:xfrm>
          <a:off x="10198100" y="4768850"/>
          <a:ext cx="3800475" cy="20383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97418</xdr:rowOff>
    </xdr:to>
    <xdr:cxnSp macro="">
      <xdr:nvCxnSpPr>
        <xdr:cNvPr id="139" name="直線コネクタ 138">
          <a:extLst>
            <a:ext uri="{FF2B5EF4-FFF2-40B4-BE49-F238E27FC236}">
              <a16:creationId xmlns:a16="http://schemas.microsoft.com/office/drawing/2014/main" id="{2DFC6D17-B1A6-4684-BB35-E0EB7A99A48A}"/>
            </a:ext>
          </a:extLst>
        </xdr:cNvPr>
        <xdr:cNvCxnSpPr/>
      </xdr:nvCxnSpPr>
      <xdr:spPr>
        <a:xfrm flipV="1">
          <a:off x="13326745" y="5058228"/>
          <a:ext cx="1269" cy="1363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101245</xdr:rowOff>
    </xdr:from>
    <xdr:ext cx="469744" cy="259045"/>
    <xdr:sp macro="" textlink="">
      <xdr:nvSpPr>
        <xdr:cNvPr id="140" name="債務償還比率最小値テキスト">
          <a:extLst>
            <a:ext uri="{FF2B5EF4-FFF2-40B4-BE49-F238E27FC236}">
              <a16:creationId xmlns:a16="http://schemas.microsoft.com/office/drawing/2014/main" id="{EA3F0464-86C2-4268-9C2D-B2521184F0AC}"/>
            </a:ext>
          </a:extLst>
        </xdr:cNvPr>
        <xdr:cNvSpPr txBox="1"/>
      </xdr:nvSpPr>
      <xdr:spPr>
        <a:xfrm>
          <a:off x="13379450" y="6429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97418</xdr:rowOff>
    </xdr:from>
    <xdr:to>
      <xdr:col>76</xdr:col>
      <xdr:colOff>111125</xdr:colOff>
      <xdr:row>34</xdr:row>
      <xdr:rowOff>97418</xdr:rowOff>
    </xdr:to>
    <xdr:cxnSp macro="">
      <xdr:nvCxnSpPr>
        <xdr:cNvPr id="141" name="直線コネクタ 140">
          <a:extLst>
            <a:ext uri="{FF2B5EF4-FFF2-40B4-BE49-F238E27FC236}">
              <a16:creationId xmlns:a16="http://schemas.microsoft.com/office/drawing/2014/main" id="{ADA4E2BE-6700-4457-B5E9-C656A81BB7B1}"/>
            </a:ext>
          </a:extLst>
        </xdr:cNvPr>
        <xdr:cNvCxnSpPr/>
      </xdr:nvCxnSpPr>
      <xdr:spPr>
        <a:xfrm>
          <a:off x="13255625" y="642201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2" name="債務償還比率最大値テキスト">
          <a:extLst>
            <a:ext uri="{FF2B5EF4-FFF2-40B4-BE49-F238E27FC236}">
              <a16:creationId xmlns:a16="http://schemas.microsoft.com/office/drawing/2014/main" id="{88552F6F-8BFE-43FF-98E7-B40D4B29D5BC}"/>
            </a:ext>
          </a:extLst>
        </xdr:cNvPr>
        <xdr:cNvSpPr txBox="1"/>
      </xdr:nvSpPr>
      <xdr:spPr>
        <a:xfrm>
          <a:off x="13379450" y="485568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3" name="直線コネクタ 142">
          <a:extLst>
            <a:ext uri="{FF2B5EF4-FFF2-40B4-BE49-F238E27FC236}">
              <a16:creationId xmlns:a16="http://schemas.microsoft.com/office/drawing/2014/main" id="{FA34B5C1-CFBC-4EDF-A2F8-52F38F7D9482}"/>
            </a:ext>
          </a:extLst>
        </xdr:cNvPr>
        <xdr:cNvCxnSpPr/>
      </xdr:nvCxnSpPr>
      <xdr:spPr>
        <a:xfrm>
          <a:off x="13255625" y="505822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137249</xdr:rowOff>
    </xdr:from>
    <xdr:ext cx="469744" cy="259045"/>
    <xdr:sp macro="" textlink="">
      <xdr:nvSpPr>
        <xdr:cNvPr id="144" name="債務償還比率平均値テキスト">
          <a:extLst>
            <a:ext uri="{FF2B5EF4-FFF2-40B4-BE49-F238E27FC236}">
              <a16:creationId xmlns:a16="http://schemas.microsoft.com/office/drawing/2014/main" id="{E1CDE9FF-A686-43F9-BB1F-CB335D605D13}"/>
            </a:ext>
          </a:extLst>
        </xdr:cNvPr>
        <xdr:cNvSpPr txBox="1"/>
      </xdr:nvSpPr>
      <xdr:spPr>
        <a:xfrm>
          <a:off x="13379450" y="54934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158822</xdr:rowOff>
    </xdr:from>
    <xdr:to>
      <xdr:col>76</xdr:col>
      <xdr:colOff>73025</xdr:colOff>
      <xdr:row>29</xdr:row>
      <xdr:rowOff>88972</xdr:rowOff>
    </xdr:to>
    <xdr:sp macro="" textlink="">
      <xdr:nvSpPr>
        <xdr:cNvPr id="145" name="フローチャート: 判断 144">
          <a:extLst>
            <a:ext uri="{FF2B5EF4-FFF2-40B4-BE49-F238E27FC236}">
              <a16:creationId xmlns:a16="http://schemas.microsoft.com/office/drawing/2014/main" id="{58AEB634-899F-4BE8-9DC8-332075B3E079}"/>
            </a:ext>
          </a:extLst>
        </xdr:cNvPr>
        <xdr:cNvSpPr/>
      </xdr:nvSpPr>
      <xdr:spPr>
        <a:xfrm>
          <a:off x="13293725" y="5515047"/>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137233</xdr:rowOff>
    </xdr:from>
    <xdr:to>
      <xdr:col>72</xdr:col>
      <xdr:colOff>123825</xdr:colOff>
      <xdr:row>29</xdr:row>
      <xdr:rowOff>67383</xdr:rowOff>
    </xdr:to>
    <xdr:sp macro="" textlink="">
      <xdr:nvSpPr>
        <xdr:cNvPr id="146" name="フローチャート: 判断 145">
          <a:extLst>
            <a:ext uri="{FF2B5EF4-FFF2-40B4-BE49-F238E27FC236}">
              <a16:creationId xmlns:a16="http://schemas.microsoft.com/office/drawing/2014/main" id="{7C506B9D-60D3-4394-85FB-6FDDCDF4C64F}"/>
            </a:ext>
          </a:extLst>
        </xdr:cNvPr>
        <xdr:cNvSpPr/>
      </xdr:nvSpPr>
      <xdr:spPr>
        <a:xfrm>
          <a:off x="12646025" y="5493458"/>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87304</xdr:rowOff>
    </xdr:from>
    <xdr:to>
      <xdr:col>68</xdr:col>
      <xdr:colOff>123825</xdr:colOff>
      <xdr:row>30</xdr:row>
      <xdr:rowOff>17454</xdr:rowOff>
    </xdr:to>
    <xdr:sp macro="" textlink="">
      <xdr:nvSpPr>
        <xdr:cNvPr id="147" name="フローチャート: 判断 146">
          <a:extLst>
            <a:ext uri="{FF2B5EF4-FFF2-40B4-BE49-F238E27FC236}">
              <a16:creationId xmlns:a16="http://schemas.microsoft.com/office/drawing/2014/main" id="{C15957D4-9170-482B-9619-9CF42E32224A}"/>
            </a:ext>
          </a:extLst>
        </xdr:cNvPr>
        <xdr:cNvSpPr/>
      </xdr:nvSpPr>
      <xdr:spPr>
        <a:xfrm>
          <a:off x="11960225" y="559910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93164</xdr:rowOff>
    </xdr:from>
    <xdr:to>
      <xdr:col>64</xdr:col>
      <xdr:colOff>123825</xdr:colOff>
      <xdr:row>30</xdr:row>
      <xdr:rowOff>23314</xdr:rowOff>
    </xdr:to>
    <xdr:sp macro="" textlink="">
      <xdr:nvSpPr>
        <xdr:cNvPr id="148" name="フローチャート: 判断 147">
          <a:extLst>
            <a:ext uri="{FF2B5EF4-FFF2-40B4-BE49-F238E27FC236}">
              <a16:creationId xmlns:a16="http://schemas.microsoft.com/office/drawing/2014/main" id="{E4AFC851-26C6-4116-8CBF-9F29AE0750DF}"/>
            </a:ext>
          </a:extLst>
        </xdr:cNvPr>
        <xdr:cNvSpPr/>
      </xdr:nvSpPr>
      <xdr:spPr>
        <a:xfrm>
          <a:off x="11274425" y="560813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110281</xdr:rowOff>
    </xdr:from>
    <xdr:to>
      <xdr:col>60</xdr:col>
      <xdr:colOff>123825</xdr:colOff>
      <xdr:row>30</xdr:row>
      <xdr:rowOff>40431</xdr:rowOff>
    </xdr:to>
    <xdr:sp macro="" textlink="">
      <xdr:nvSpPr>
        <xdr:cNvPr id="149" name="フローチャート: 判断 148">
          <a:extLst>
            <a:ext uri="{FF2B5EF4-FFF2-40B4-BE49-F238E27FC236}">
              <a16:creationId xmlns:a16="http://schemas.microsoft.com/office/drawing/2014/main" id="{4E1FB604-266D-4395-A290-556F48E5FE2D}"/>
            </a:ext>
          </a:extLst>
        </xdr:cNvPr>
        <xdr:cNvSpPr/>
      </xdr:nvSpPr>
      <xdr:spPr>
        <a:xfrm>
          <a:off x="10588625" y="562208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9B4151AE-5AD1-49DC-BBE7-55C35836CEC1}"/>
            </a:ext>
          </a:extLst>
        </xdr:cNvPr>
        <xdr:cNvSpPr txBox="1"/>
      </xdr:nvSpPr>
      <xdr:spPr>
        <a:xfrm>
          <a:off x="1316990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7E31D5E8-7A49-4AA9-B12C-DAEAC82CB23C}"/>
            </a:ext>
          </a:extLst>
        </xdr:cNvPr>
        <xdr:cNvSpPr txBox="1"/>
      </xdr:nvSpPr>
      <xdr:spPr>
        <a:xfrm>
          <a:off x="125317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C0D84DCE-007F-4F25-A0A1-D105CD1AB1FD}"/>
            </a:ext>
          </a:extLst>
        </xdr:cNvPr>
        <xdr:cNvSpPr txBox="1"/>
      </xdr:nvSpPr>
      <xdr:spPr>
        <a:xfrm>
          <a:off x="118459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95BD4A1C-07BB-46C0-8F64-E0DC99C69C6F}"/>
            </a:ext>
          </a:extLst>
        </xdr:cNvPr>
        <xdr:cNvSpPr txBox="1"/>
      </xdr:nvSpPr>
      <xdr:spPr>
        <a:xfrm>
          <a:off x="111601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A9391138-AA02-4C3D-A179-A3B82233E751}"/>
            </a:ext>
          </a:extLst>
        </xdr:cNvPr>
        <xdr:cNvSpPr txBox="1"/>
      </xdr:nvSpPr>
      <xdr:spPr>
        <a:xfrm>
          <a:off x="104743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108857</xdr:rowOff>
    </xdr:from>
    <xdr:to>
      <xdr:col>76</xdr:col>
      <xdr:colOff>73025</xdr:colOff>
      <xdr:row>29</xdr:row>
      <xdr:rowOff>39007</xdr:rowOff>
    </xdr:to>
    <xdr:sp macro="" textlink="">
      <xdr:nvSpPr>
        <xdr:cNvPr id="155" name="楕円 154">
          <a:extLst>
            <a:ext uri="{FF2B5EF4-FFF2-40B4-BE49-F238E27FC236}">
              <a16:creationId xmlns:a16="http://schemas.microsoft.com/office/drawing/2014/main" id="{63BFA633-E53A-4A1C-9E98-C0911491F6B0}"/>
            </a:ext>
          </a:extLst>
        </xdr:cNvPr>
        <xdr:cNvSpPr/>
      </xdr:nvSpPr>
      <xdr:spPr>
        <a:xfrm>
          <a:off x="13293725" y="545873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131734</xdr:rowOff>
    </xdr:from>
    <xdr:ext cx="469744" cy="259045"/>
    <xdr:sp macro="" textlink="">
      <xdr:nvSpPr>
        <xdr:cNvPr id="156" name="債務償還比率該当値テキスト">
          <a:extLst>
            <a:ext uri="{FF2B5EF4-FFF2-40B4-BE49-F238E27FC236}">
              <a16:creationId xmlns:a16="http://schemas.microsoft.com/office/drawing/2014/main" id="{8D80376B-A2F4-4186-87F6-3E55321DE1A2}"/>
            </a:ext>
          </a:extLst>
        </xdr:cNvPr>
        <xdr:cNvSpPr txBox="1"/>
      </xdr:nvSpPr>
      <xdr:spPr>
        <a:xfrm>
          <a:off x="13379450" y="5322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117802</xdr:rowOff>
    </xdr:from>
    <xdr:to>
      <xdr:col>72</xdr:col>
      <xdr:colOff>123825</xdr:colOff>
      <xdr:row>29</xdr:row>
      <xdr:rowOff>47952</xdr:rowOff>
    </xdr:to>
    <xdr:sp macro="" textlink="">
      <xdr:nvSpPr>
        <xdr:cNvPr id="157" name="楕円 156">
          <a:extLst>
            <a:ext uri="{FF2B5EF4-FFF2-40B4-BE49-F238E27FC236}">
              <a16:creationId xmlns:a16="http://schemas.microsoft.com/office/drawing/2014/main" id="{BDC17945-88BF-41C6-973F-6DFD7DA3666B}"/>
            </a:ext>
          </a:extLst>
        </xdr:cNvPr>
        <xdr:cNvSpPr/>
      </xdr:nvSpPr>
      <xdr:spPr>
        <a:xfrm>
          <a:off x="12646025" y="5474027"/>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159657</xdr:rowOff>
    </xdr:from>
    <xdr:to>
      <xdr:col>76</xdr:col>
      <xdr:colOff>22225</xdr:colOff>
      <xdr:row>28</xdr:row>
      <xdr:rowOff>168602</xdr:rowOff>
    </xdr:to>
    <xdr:cxnSp macro="">
      <xdr:nvCxnSpPr>
        <xdr:cNvPr id="158" name="直線コネクタ 157">
          <a:extLst>
            <a:ext uri="{FF2B5EF4-FFF2-40B4-BE49-F238E27FC236}">
              <a16:creationId xmlns:a16="http://schemas.microsoft.com/office/drawing/2014/main" id="{E8D07C8E-0025-4E8B-AF83-808CB10690DB}"/>
            </a:ext>
          </a:extLst>
        </xdr:cNvPr>
        <xdr:cNvCxnSpPr/>
      </xdr:nvCxnSpPr>
      <xdr:spPr>
        <a:xfrm flipV="1">
          <a:off x="12693650" y="5515882"/>
          <a:ext cx="6381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117375</xdr:rowOff>
    </xdr:from>
    <xdr:to>
      <xdr:col>68</xdr:col>
      <xdr:colOff>123825</xdr:colOff>
      <xdr:row>30</xdr:row>
      <xdr:rowOff>47525</xdr:rowOff>
    </xdr:to>
    <xdr:sp macro="" textlink="">
      <xdr:nvSpPr>
        <xdr:cNvPr id="159" name="楕円 158">
          <a:extLst>
            <a:ext uri="{FF2B5EF4-FFF2-40B4-BE49-F238E27FC236}">
              <a16:creationId xmlns:a16="http://schemas.microsoft.com/office/drawing/2014/main" id="{C3062201-4A71-4268-9BCA-AC6908BDDD7F}"/>
            </a:ext>
          </a:extLst>
        </xdr:cNvPr>
        <xdr:cNvSpPr/>
      </xdr:nvSpPr>
      <xdr:spPr>
        <a:xfrm>
          <a:off x="11960225" y="563235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168602</xdr:rowOff>
    </xdr:from>
    <xdr:to>
      <xdr:col>72</xdr:col>
      <xdr:colOff>73025</xdr:colOff>
      <xdr:row>29</xdr:row>
      <xdr:rowOff>168175</xdr:rowOff>
    </xdr:to>
    <xdr:cxnSp macro="">
      <xdr:nvCxnSpPr>
        <xdr:cNvPr id="160" name="直線コネクタ 159">
          <a:extLst>
            <a:ext uri="{FF2B5EF4-FFF2-40B4-BE49-F238E27FC236}">
              <a16:creationId xmlns:a16="http://schemas.microsoft.com/office/drawing/2014/main" id="{506CCD7E-A9A7-45C3-AADC-D704647D9AFF}"/>
            </a:ext>
          </a:extLst>
        </xdr:cNvPr>
        <xdr:cNvCxnSpPr/>
      </xdr:nvCxnSpPr>
      <xdr:spPr>
        <a:xfrm flipV="1">
          <a:off x="12007850" y="5512127"/>
          <a:ext cx="685800" cy="167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55880</xdr:rowOff>
    </xdr:from>
    <xdr:to>
      <xdr:col>64</xdr:col>
      <xdr:colOff>123825</xdr:colOff>
      <xdr:row>30</xdr:row>
      <xdr:rowOff>157480</xdr:rowOff>
    </xdr:to>
    <xdr:sp macro="" textlink="">
      <xdr:nvSpPr>
        <xdr:cNvPr id="161" name="楕円 160">
          <a:extLst>
            <a:ext uri="{FF2B5EF4-FFF2-40B4-BE49-F238E27FC236}">
              <a16:creationId xmlns:a16="http://schemas.microsoft.com/office/drawing/2014/main" id="{4698C96B-3DAF-4E18-9D15-1FF3A7AFF92A}"/>
            </a:ext>
          </a:extLst>
        </xdr:cNvPr>
        <xdr:cNvSpPr/>
      </xdr:nvSpPr>
      <xdr:spPr>
        <a:xfrm>
          <a:off x="11274425" y="573278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168175</xdr:rowOff>
    </xdr:from>
    <xdr:to>
      <xdr:col>68</xdr:col>
      <xdr:colOff>73025</xdr:colOff>
      <xdr:row>30</xdr:row>
      <xdr:rowOff>106680</xdr:rowOff>
    </xdr:to>
    <xdr:cxnSp macro="">
      <xdr:nvCxnSpPr>
        <xdr:cNvPr id="162" name="直線コネクタ 161">
          <a:extLst>
            <a:ext uri="{FF2B5EF4-FFF2-40B4-BE49-F238E27FC236}">
              <a16:creationId xmlns:a16="http://schemas.microsoft.com/office/drawing/2014/main" id="{2B205C03-756F-473D-ACF0-A1B383D97223}"/>
            </a:ext>
          </a:extLst>
        </xdr:cNvPr>
        <xdr:cNvCxnSpPr/>
      </xdr:nvCxnSpPr>
      <xdr:spPr>
        <a:xfrm flipV="1">
          <a:off x="11322050" y="5679975"/>
          <a:ext cx="685800" cy="100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31360</xdr:rowOff>
    </xdr:from>
    <xdr:to>
      <xdr:col>60</xdr:col>
      <xdr:colOff>123825</xdr:colOff>
      <xdr:row>30</xdr:row>
      <xdr:rowOff>132960</xdr:rowOff>
    </xdr:to>
    <xdr:sp macro="" textlink="">
      <xdr:nvSpPr>
        <xdr:cNvPr id="163" name="楕円 162">
          <a:extLst>
            <a:ext uri="{FF2B5EF4-FFF2-40B4-BE49-F238E27FC236}">
              <a16:creationId xmlns:a16="http://schemas.microsoft.com/office/drawing/2014/main" id="{124AB5A6-2F54-4D2D-9472-C0BADCD6D52A}"/>
            </a:ext>
          </a:extLst>
        </xdr:cNvPr>
        <xdr:cNvSpPr/>
      </xdr:nvSpPr>
      <xdr:spPr>
        <a:xfrm>
          <a:off x="10588625" y="570508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82160</xdr:rowOff>
    </xdr:from>
    <xdr:to>
      <xdr:col>64</xdr:col>
      <xdr:colOff>73025</xdr:colOff>
      <xdr:row>30</xdr:row>
      <xdr:rowOff>106680</xdr:rowOff>
    </xdr:to>
    <xdr:cxnSp macro="">
      <xdr:nvCxnSpPr>
        <xdr:cNvPr id="164" name="直線コネクタ 163">
          <a:extLst>
            <a:ext uri="{FF2B5EF4-FFF2-40B4-BE49-F238E27FC236}">
              <a16:creationId xmlns:a16="http://schemas.microsoft.com/office/drawing/2014/main" id="{CBE4B15F-CD31-4A1E-A138-27E406F61706}"/>
            </a:ext>
          </a:extLst>
        </xdr:cNvPr>
        <xdr:cNvCxnSpPr/>
      </xdr:nvCxnSpPr>
      <xdr:spPr>
        <a:xfrm>
          <a:off x="10636250" y="5762235"/>
          <a:ext cx="685800" cy="18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58510</xdr:rowOff>
    </xdr:from>
    <xdr:ext cx="469744" cy="259045"/>
    <xdr:sp macro="" textlink="">
      <xdr:nvSpPr>
        <xdr:cNvPr id="165" name="n_1aveValue債務償還比率">
          <a:extLst>
            <a:ext uri="{FF2B5EF4-FFF2-40B4-BE49-F238E27FC236}">
              <a16:creationId xmlns:a16="http://schemas.microsoft.com/office/drawing/2014/main" id="{DB36B0EF-5FF5-430B-913B-76F835D8D71E}"/>
            </a:ext>
          </a:extLst>
        </xdr:cNvPr>
        <xdr:cNvSpPr txBox="1"/>
      </xdr:nvSpPr>
      <xdr:spPr>
        <a:xfrm>
          <a:off x="12465127" y="5573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33981</xdr:rowOff>
    </xdr:from>
    <xdr:ext cx="469744" cy="259045"/>
    <xdr:sp macro="" textlink="">
      <xdr:nvSpPr>
        <xdr:cNvPr id="166" name="n_2aveValue債務償還比率">
          <a:extLst>
            <a:ext uri="{FF2B5EF4-FFF2-40B4-BE49-F238E27FC236}">
              <a16:creationId xmlns:a16="http://schemas.microsoft.com/office/drawing/2014/main" id="{AB980C4F-F219-4957-8602-322F0FB5E8FC}"/>
            </a:ext>
          </a:extLst>
        </xdr:cNvPr>
        <xdr:cNvSpPr txBox="1"/>
      </xdr:nvSpPr>
      <xdr:spPr>
        <a:xfrm>
          <a:off x="11788852" y="5383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39841</xdr:rowOff>
    </xdr:from>
    <xdr:ext cx="469744" cy="259045"/>
    <xdr:sp macro="" textlink="">
      <xdr:nvSpPr>
        <xdr:cNvPr id="167" name="n_3aveValue債務償還比率">
          <a:extLst>
            <a:ext uri="{FF2B5EF4-FFF2-40B4-BE49-F238E27FC236}">
              <a16:creationId xmlns:a16="http://schemas.microsoft.com/office/drawing/2014/main" id="{0E4E2783-5B52-4A87-B241-146436884039}"/>
            </a:ext>
          </a:extLst>
        </xdr:cNvPr>
        <xdr:cNvSpPr txBox="1"/>
      </xdr:nvSpPr>
      <xdr:spPr>
        <a:xfrm>
          <a:off x="11103052" y="5392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56958</xdr:rowOff>
    </xdr:from>
    <xdr:ext cx="469744" cy="259045"/>
    <xdr:sp macro="" textlink="">
      <xdr:nvSpPr>
        <xdr:cNvPr id="168" name="n_4aveValue債務償還比率">
          <a:extLst>
            <a:ext uri="{FF2B5EF4-FFF2-40B4-BE49-F238E27FC236}">
              <a16:creationId xmlns:a16="http://schemas.microsoft.com/office/drawing/2014/main" id="{391D0C5E-C062-4C79-8D9C-110D1B459EB9}"/>
            </a:ext>
          </a:extLst>
        </xdr:cNvPr>
        <xdr:cNvSpPr txBox="1"/>
      </xdr:nvSpPr>
      <xdr:spPr>
        <a:xfrm>
          <a:off x="10417252" y="5410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64479</xdr:rowOff>
    </xdr:from>
    <xdr:ext cx="469744" cy="259045"/>
    <xdr:sp macro="" textlink="">
      <xdr:nvSpPr>
        <xdr:cNvPr id="169" name="n_1mainValue債務償還比率">
          <a:extLst>
            <a:ext uri="{FF2B5EF4-FFF2-40B4-BE49-F238E27FC236}">
              <a16:creationId xmlns:a16="http://schemas.microsoft.com/office/drawing/2014/main" id="{53D45E00-74F4-447D-9E62-D126AFCE575D}"/>
            </a:ext>
          </a:extLst>
        </xdr:cNvPr>
        <xdr:cNvSpPr txBox="1"/>
      </xdr:nvSpPr>
      <xdr:spPr>
        <a:xfrm>
          <a:off x="12465127" y="5258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38652</xdr:rowOff>
    </xdr:from>
    <xdr:ext cx="469744" cy="259045"/>
    <xdr:sp macro="" textlink="">
      <xdr:nvSpPr>
        <xdr:cNvPr id="170" name="n_2mainValue債務償還比率">
          <a:extLst>
            <a:ext uri="{FF2B5EF4-FFF2-40B4-BE49-F238E27FC236}">
              <a16:creationId xmlns:a16="http://schemas.microsoft.com/office/drawing/2014/main" id="{2513D3C4-FFCB-4E9A-AD3B-32B04AFB136D}"/>
            </a:ext>
          </a:extLst>
        </xdr:cNvPr>
        <xdr:cNvSpPr txBox="1"/>
      </xdr:nvSpPr>
      <xdr:spPr>
        <a:xfrm>
          <a:off x="11788852" y="5715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148607</xdr:rowOff>
    </xdr:from>
    <xdr:ext cx="469744" cy="259045"/>
    <xdr:sp macro="" textlink="">
      <xdr:nvSpPr>
        <xdr:cNvPr id="171" name="n_3mainValue債務償還比率">
          <a:extLst>
            <a:ext uri="{FF2B5EF4-FFF2-40B4-BE49-F238E27FC236}">
              <a16:creationId xmlns:a16="http://schemas.microsoft.com/office/drawing/2014/main" id="{EF8F4A05-82A7-450C-9EDA-B4D5CD775433}"/>
            </a:ext>
          </a:extLst>
        </xdr:cNvPr>
        <xdr:cNvSpPr txBox="1"/>
      </xdr:nvSpPr>
      <xdr:spPr>
        <a:xfrm>
          <a:off x="11103052" y="5822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124087</xdr:rowOff>
    </xdr:from>
    <xdr:ext cx="469744" cy="259045"/>
    <xdr:sp macro="" textlink="">
      <xdr:nvSpPr>
        <xdr:cNvPr id="172" name="n_4mainValue債務償還比率">
          <a:extLst>
            <a:ext uri="{FF2B5EF4-FFF2-40B4-BE49-F238E27FC236}">
              <a16:creationId xmlns:a16="http://schemas.microsoft.com/office/drawing/2014/main" id="{334BE57E-2BB6-4D6F-A90E-447A863B8E0E}"/>
            </a:ext>
          </a:extLst>
        </xdr:cNvPr>
        <xdr:cNvSpPr txBox="1"/>
      </xdr:nvSpPr>
      <xdr:spPr>
        <a:xfrm>
          <a:off x="10417252" y="5797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3" name="正方形/長方形 172">
          <a:extLst>
            <a:ext uri="{FF2B5EF4-FFF2-40B4-BE49-F238E27FC236}">
              <a16:creationId xmlns:a16="http://schemas.microsoft.com/office/drawing/2014/main" id="{509F8464-713A-41A6-833A-9C72B51F949A}"/>
            </a:ext>
          </a:extLst>
        </xdr:cNvPr>
        <xdr:cNvSpPr/>
      </xdr:nvSpPr>
      <xdr:spPr>
        <a:xfrm>
          <a:off x="1158875" y="7658100"/>
          <a:ext cx="5314950" cy="3333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4" name="正方形/長方形 173">
          <a:extLst>
            <a:ext uri="{FF2B5EF4-FFF2-40B4-BE49-F238E27FC236}">
              <a16:creationId xmlns:a16="http://schemas.microsoft.com/office/drawing/2014/main" id="{C90F8ED9-D9EE-4CCD-A3C8-409298899C22}"/>
            </a:ext>
          </a:extLst>
        </xdr:cNvPr>
        <xdr:cNvSpPr/>
      </xdr:nvSpPr>
      <xdr:spPr>
        <a:xfrm>
          <a:off x="1158875" y="11274425"/>
          <a:ext cx="5314950" cy="323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5" name="テキスト ボックス 174">
          <a:extLst>
            <a:ext uri="{FF2B5EF4-FFF2-40B4-BE49-F238E27FC236}">
              <a16:creationId xmlns:a16="http://schemas.microsoft.com/office/drawing/2014/main" id="{031C2B43-8B74-4866-874A-EE1636DE1CC2}"/>
            </a:ext>
          </a:extLst>
        </xdr:cNvPr>
        <xdr:cNvSpPr txBox="1"/>
      </xdr:nvSpPr>
      <xdr:spPr>
        <a:xfrm>
          <a:off x="835025" y="79057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6" name="テキスト ボックス 175">
          <a:extLst>
            <a:ext uri="{FF2B5EF4-FFF2-40B4-BE49-F238E27FC236}">
              <a16:creationId xmlns:a16="http://schemas.microsoft.com/office/drawing/2014/main" id="{1BD6FC08-F3E7-4B68-9356-528C14855EA0}"/>
            </a:ext>
          </a:extLst>
        </xdr:cNvPr>
        <xdr:cNvSpPr txBox="1"/>
      </xdr:nvSpPr>
      <xdr:spPr>
        <a:xfrm>
          <a:off x="6302375" y="104394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7" name="テキスト ボックス 176">
          <a:extLst>
            <a:ext uri="{FF2B5EF4-FFF2-40B4-BE49-F238E27FC236}">
              <a16:creationId xmlns:a16="http://schemas.microsoft.com/office/drawing/2014/main" id="{26C5889C-DE21-4361-81B4-2289E866CE1A}"/>
            </a:ext>
          </a:extLst>
        </xdr:cNvPr>
        <xdr:cNvSpPr txBox="1"/>
      </xdr:nvSpPr>
      <xdr:spPr>
        <a:xfrm>
          <a:off x="835025" y="114839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8" name="テキスト ボックス 177">
          <a:extLst>
            <a:ext uri="{FF2B5EF4-FFF2-40B4-BE49-F238E27FC236}">
              <a16:creationId xmlns:a16="http://schemas.microsoft.com/office/drawing/2014/main" id="{C03059A2-E7EE-4C3D-80BA-535B197DCB77}"/>
            </a:ext>
          </a:extLst>
        </xdr:cNvPr>
        <xdr:cNvSpPr txBox="1"/>
      </xdr:nvSpPr>
      <xdr:spPr>
        <a:xfrm>
          <a:off x="6302375" y="14093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E8C46289-2A67-4DC7-A7F6-15A03FF555D3}"/>
            </a:ext>
          </a:extLst>
        </xdr:cNvPr>
        <xdr:cNvSpPr/>
      </xdr:nvSpPr>
      <xdr:spPr>
        <a:xfrm>
          <a:off x="581025" y="123825"/>
          <a:ext cx="114204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F9B4C034-4078-4AE6-83A2-3A1AED5E5E4D}"/>
            </a:ext>
          </a:extLst>
        </xdr:cNvPr>
        <xdr:cNvSpPr/>
      </xdr:nvSpPr>
      <xdr:spPr>
        <a:xfrm>
          <a:off x="17145000" y="190500"/>
          <a:ext cx="35814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6185970E-2275-4817-90F5-A8FF9D16A008}"/>
            </a:ext>
          </a:extLst>
        </xdr:cNvPr>
        <xdr:cNvSpPr/>
      </xdr:nvSpPr>
      <xdr:spPr>
        <a:xfrm>
          <a:off x="17164050" y="219075"/>
          <a:ext cx="35337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4DE8AB24-96E7-4446-B7D5-73E1BFA1DC8E}"/>
            </a:ext>
          </a:extLst>
        </xdr:cNvPr>
        <xdr:cNvSpPr/>
      </xdr:nvSpPr>
      <xdr:spPr>
        <a:xfrm>
          <a:off x="17192625" y="238125"/>
          <a:ext cx="34766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鹿児島県喜界町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EBD0C36-685E-4756-9A15-CE0E56815913}"/>
            </a:ext>
          </a:extLst>
        </xdr:cNvPr>
        <xdr:cNvSpPr/>
      </xdr:nvSpPr>
      <xdr:spPr>
        <a:xfrm>
          <a:off x="14639925" y="190500"/>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417A9632-0E72-41A0-98E5-2DB03EEEB2DE}"/>
            </a:ext>
          </a:extLst>
        </xdr:cNvPr>
        <xdr:cNvSpPr/>
      </xdr:nvSpPr>
      <xdr:spPr>
        <a:xfrm>
          <a:off x="14658975" y="219075"/>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9FA68C0A-CE4E-4C39-B85D-5C68AE693C08}"/>
            </a:ext>
          </a:extLst>
        </xdr:cNvPr>
        <xdr:cNvSpPr/>
      </xdr:nvSpPr>
      <xdr:spPr>
        <a:xfrm>
          <a:off x="14687550" y="238125"/>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E6BFEF69-E25B-4B55-9CBC-B9D49F6C07E8}"/>
            </a:ext>
          </a:extLst>
        </xdr:cNvPr>
        <xdr:cNvSpPr/>
      </xdr:nvSpPr>
      <xdr:spPr>
        <a:xfrm>
          <a:off x="685800" y="847725"/>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6DC005BD-D1CE-42D4-AD46-22EB715D1017}"/>
            </a:ext>
          </a:extLst>
        </xdr:cNvPr>
        <xdr:cNvSpPr/>
      </xdr:nvSpPr>
      <xdr:spPr>
        <a:xfrm>
          <a:off x="809625" y="885825"/>
          <a:ext cx="12477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13AA3E70-3D78-48AA-8732-8CDEF0CC5317}"/>
            </a:ext>
          </a:extLst>
        </xdr:cNvPr>
        <xdr:cNvSpPr/>
      </xdr:nvSpPr>
      <xdr:spPr>
        <a:xfrm>
          <a:off x="2009775" y="885825"/>
          <a:ext cx="12001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6,565
6,517
56.82
7,141,610
6,963,918
102,983
4,084,495
7,044,607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5CA3787C-41BE-42D3-8C5A-68B999A8E3F5}"/>
            </a:ext>
          </a:extLst>
        </xdr:cNvPr>
        <xdr:cNvSpPr/>
      </xdr:nvSpPr>
      <xdr:spPr>
        <a:xfrm>
          <a:off x="3209925" y="885825"/>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C8685E9A-2486-4376-957C-561759017F7F}"/>
            </a:ext>
          </a:extLst>
        </xdr:cNvPr>
        <xdr:cNvSpPr/>
      </xdr:nvSpPr>
      <xdr:spPr>
        <a:xfrm>
          <a:off x="4581525" y="904875"/>
          <a:ext cx="18288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40E984F2-8B5E-44C2-9E64-72D7BC047621}"/>
            </a:ext>
          </a:extLst>
        </xdr:cNvPr>
        <xdr:cNvSpPr/>
      </xdr:nvSpPr>
      <xdr:spPr>
        <a:xfrm>
          <a:off x="6410325" y="904875"/>
          <a:ext cx="113347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CBF50AF7-9059-4AA1-8700-6B7012D39584}"/>
            </a:ext>
          </a:extLst>
        </xdr:cNvPr>
        <xdr:cNvSpPr/>
      </xdr:nvSpPr>
      <xdr:spPr>
        <a:xfrm>
          <a:off x="7610475" y="914400"/>
          <a:ext cx="5715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26485BB4-CC6C-4526-B9A3-2F0A16006A61}"/>
            </a:ext>
          </a:extLst>
        </xdr:cNvPr>
        <xdr:cNvSpPr/>
      </xdr:nvSpPr>
      <xdr:spPr>
        <a:xfrm>
          <a:off x="4581525" y="1628775"/>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FB4AD94F-6930-4182-A57C-45CFA2F088AA}"/>
            </a:ext>
          </a:extLst>
        </xdr:cNvPr>
        <xdr:cNvSpPr/>
      </xdr:nvSpPr>
      <xdr:spPr>
        <a:xfrm>
          <a:off x="6467475" y="1628775"/>
          <a:ext cx="33051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31A6ED1B-CB41-42D7-8009-67F569F77CEF}"/>
            </a:ext>
          </a:extLst>
        </xdr:cNvPr>
        <xdr:cNvSpPr/>
      </xdr:nvSpPr>
      <xdr:spPr>
        <a:xfrm>
          <a:off x="9972675" y="847725"/>
          <a:ext cx="1371600" cy="12096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B05118C7-7AF1-43AD-8599-8D80A2695BC3}"/>
            </a:ext>
          </a:extLst>
        </xdr:cNvPr>
        <xdr:cNvSpPr/>
      </xdr:nvSpPr>
      <xdr:spPr>
        <a:xfrm>
          <a:off x="10210800" y="914400"/>
          <a:ext cx="12001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D371BC52-8217-41F7-96AF-EBF07A8B49C2}"/>
            </a:ext>
          </a:extLst>
        </xdr:cNvPr>
        <xdr:cNvSpPr/>
      </xdr:nvSpPr>
      <xdr:spPr>
        <a:xfrm>
          <a:off x="10210800" y="116205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9A977DAC-F40F-4DBD-AA7B-54CFD00A4D4B}"/>
            </a:ext>
          </a:extLst>
        </xdr:cNvPr>
        <xdr:cNvSpPr/>
      </xdr:nvSpPr>
      <xdr:spPr>
        <a:xfrm>
          <a:off x="10210800" y="1476375"/>
          <a:ext cx="13049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1B2478F3-2E6E-4EFB-90D1-417C2AC0EA18}"/>
            </a:ext>
          </a:extLst>
        </xdr:cNvPr>
        <xdr:cNvCxnSpPr/>
      </xdr:nvCxnSpPr>
      <xdr:spPr>
        <a:xfrm flipH="1">
          <a:off x="10048875" y="9906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A74AC68C-36BA-4B82-A1FE-B07BD5A1CDFE}"/>
            </a:ext>
          </a:extLst>
        </xdr:cNvPr>
        <xdr:cNvSpPr/>
      </xdr:nvSpPr>
      <xdr:spPr>
        <a:xfrm>
          <a:off x="10102850" y="9525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9417DCFA-CC83-43F6-9141-4330376A92D3}"/>
            </a:ext>
          </a:extLst>
        </xdr:cNvPr>
        <xdr:cNvSpPr/>
      </xdr:nvSpPr>
      <xdr:spPr>
        <a:xfrm>
          <a:off x="10102850" y="120015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6857C7A8-6475-4171-98A2-7FFE2179FD84}"/>
            </a:ext>
          </a:extLst>
        </xdr:cNvPr>
        <xdr:cNvCxnSpPr/>
      </xdr:nvCxnSpPr>
      <xdr:spPr>
        <a:xfrm>
          <a:off x="10131425" y="14573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63D8237E-F3DB-4184-9802-6E797B177CFB}"/>
            </a:ext>
          </a:extLst>
        </xdr:cNvPr>
        <xdr:cNvCxnSpPr/>
      </xdr:nvCxnSpPr>
      <xdr:spPr>
        <a:xfrm>
          <a:off x="10067925" y="14573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2080CFF-A655-4410-8D06-0171AB7FDF8F}"/>
            </a:ext>
          </a:extLst>
        </xdr:cNvPr>
        <xdr:cNvCxnSpPr/>
      </xdr:nvCxnSpPr>
      <xdr:spPr>
        <a:xfrm flipV="1">
          <a:off x="10131425" y="1673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44681B05-599A-4FA9-9869-A260FD200977}"/>
            </a:ext>
          </a:extLst>
        </xdr:cNvPr>
        <xdr:cNvCxnSpPr/>
      </xdr:nvCxnSpPr>
      <xdr:spPr>
        <a:xfrm>
          <a:off x="10067925" y="18097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A9449615-930C-4BD6-87AC-AF6F029E3F8B}"/>
            </a:ext>
          </a:extLst>
        </xdr:cNvPr>
        <xdr:cNvSpPr txBox="1"/>
      </xdr:nvSpPr>
      <xdr:spPr>
        <a:xfrm>
          <a:off x="638175" y="26479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6FE0A314-471E-4921-ABEE-EC4658AB125B}"/>
            </a:ext>
          </a:extLst>
        </xdr:cNvPr>
        <xdr:cNvSpPr txBox="1"/>
      </xdr:nvSpPr>
      <xdr:spPr>
        <a:xfrm>
          <a:off x="638175" y="29527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6134FE94-2443-4958-945C-DAD00661DB54}"/>
            </a:ext>
          </a:extLst>
        </xdr:cNvPr>
        <xdr:cNvSpPr txBox="1"/>
      </xdr:nvSpPr>
      <xdr:spPr>
        <a:xfrm>
          <a:off x="638175" y="32480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E561BE2A-A5C3-471F-9775-7A56C39210C7}"/>
            </a:ext>
          </a:extLst>
        </xdr:cNvPr>
        <xdr:cNvSpPr txBox="1"/>
      </xdr:nvSpPr>
      <xdr:spPr>
        <a:xfrm>
          <a:off x="638175" y="35528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1C0CC016-F2EB-4BD5-BC81-05A7D3FB0B7B}"/>
            </a:ext>
          </a:extLst>
        </xdr:cNvPr>
        <xdr:cNvSpPr/>
      </xdr:nvSpPr>
      <xdr:spPr>
        <a:xfrm>
          <a:off x="6858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BD9C748-E8FB-42B0-9BD3-D8383663A83C}"/>
            </a:ext>
          </a:extLst>
        </xdr:cNvPr>
        <xdr:cNvSpPr/>
      </xdr:nvSpPr>
      <xdr:spPr>
        <a:xfrm>
          <a:off x="80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63186823-BC64-43E0-B2CB-B24F1865B24E}"/>
            </a:ext>
          </a:extLst>
        </xdr:cNvPr>
        <xdr:cNvSpPr/>
      </xdr:nvSpPr>
      <xdr:spPr>
        <a:xfrm>
          <a:off x="80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3B473435-6BC8-4C46-AB75-A109B246BDA5}"/>
            </a:ext>
          </a:extLst>
        </xdr:cNvPr>
        <xdr:cNvSpPr/>
      </xdr:nvSpPr>
      <xdr:spPr>
        <a:xfrm>
          <a:off x="17145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D019A754-51A0-41E8-82DD-0AFB905A91DC}"/>
            </a:ext>
          </a:extLst>
        </xdr:cNvPr>
        <xdr:cNvSpPr/>
      </xdr:nvSpPr>
      <xdr:spPr>
        <a:xfrm>
          <a:off x="17145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29B813E5-028F-4B56-99B8-B723AE97D203}"/>
            </a:ext>
          </a:extLst>
        </xdr:cNvPr>
        <xdr:cNvSpPr/>
      </xdr:nvSpPr>
      <xdr:spPr>
        <a:xfrm>
          <a:off x="27432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675FE712-9D9D-4AB1-9478-9F3221099B7D}"/>
            </a:ext>
          </a:extLst>
        </xdr:cNvPr>
        <xdr:cNvSpPr/>
      </xdr:nvSpPr>
      <xdr:spPr>
        <a:xfrm>
          <a:off x="27432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AA442AE2-52DD-4F15-AFA5-00A2AA5007D6}"/>
            </a:ext>
          </a:extLst>
        </xdr:cNvPr>
        <xdr:cNvSpPr/>
      </xdr:nvSpPr>
      <xdr:spPr>
        <a:xfrm>
          <a:off x="6858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710B3A98-6C7D-4DF1-9D4B-FE9DF4707A4F}"/>
            </a:ext>
          </a:extLst>
        </xdr:cNvPr>
        <xdr:cNvSpPr txBox="1"/>
      </xdr:nvSpPr>
      <xdr:spPr>
        <a:xfrm>
          <a:off x="666750"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ADF7035D-DBE2-432B-92C8-D4445F239F80}"/>
            </a:ext>
          </a:extLst>
        </xdr:cNvPr>
        <xdr:cNvCxnSpPr/>
      </xdr:nvCxnSpPr>
      <xdr:spPr>
        <a:xfrm>
          <a:off x="6858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AB64A6DE-D799-4492-96FE-F357B5D2D74B}"/>
            </a:ext>
          </a:extLst>
        </xdr:cNvPr>
        <xdr:cNvSpPr txBox="1"/>
      </xdr:nvSpPr>
      <xdr:spPr>
        <a:xfrm>
          <a:off x="2789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35790E3D-0DEC-4005-A7BD-F0D57EE6844B}"/>
            </a:ext>
          </a:extLst>
        </xdr:cNvPr>
        <xdr:cNvCxnSpPr/>
      </xdr:nvCxnSpPr>
      <xdr:spPr>
        <a:xfrm>
          <a:off x="685800" y="6848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A865E7EF-FEC9-49EE-B49E-F00080F4EBD1}"/>
            </a:ext>
          </a:extLst>
        </xdr:cNvPr>
        <xdr:cNvSpPr txBox="1"/>
      </xdr:nvSpPr>
      <xdr:spPr>
        <a:xfrm>
          <a:off x="278946" y="6712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4113F4BF-89F1-4DB6-A18B-69409573E177}"/>
            </a:ext>
          </a:extLst>
        </xdr:cNvPr>
        <xdr:cNvCxnSpPr/>
      </xdr:nvCxnSpPr>
      <xdr:spPr>
        <a:xfrm>
          <a:off x="685800" y="64865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AE462B7A-83E3-4346-8BD2-F339CAC5C028}"/>
            </a:ext>
          </a:extLst>
        </xdr:cNvPr>
        <xdr:cNvSpPr txBox="1"/>
      </xdr:nvSpPr>
      <xdr:spPr>
        <a:xfrm>
          <a:off x="339891" y="6350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23D3DF77-D6BF-4608-985B-2C9305EB0808}"/>
            </a:ext>
          </a:extLst>
        </xdr:cNvPr>
        <xdr:cNvCxnSpPr/>
      </xdr:nvCxnSpPr>
      <xdr:spPr>
        <a:xfrm>
          <a:off x="685800" y="613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8C4EBDD8-FBFC-43FF-9483-E0C76EB1DC7A}"/>
            </a:ext>
          </a:extLst>
        </xdr:cNvPr>
        <xdr:cNvSpPr txBox="1"/>
      </xdr:nvSpPr>
      <xdr:spPr>
        <a:xfrm>
          <a:off x="339891" y="599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5C61E7C2-76C7-4E21-9116-F88497123F92}"/>
            </a:ext>
          </a:extLst>
        </xdr:cNvPr>
        <xdr:cNvCxnSpPr/>
      </xdr:nvCxnSpPr>
      <xdr:spPr>
        <a:xfrm>
          <a:off x="685800" y="5772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FF40CB6-C1B8-4121-AE1E-A5C3413B14B2}"/>
            </a:ext>
          </a:extLst>
        </xdr:cNvPr>
        <xdr:cNvSpPr txBox="1"/>
      </xdr:nvSpPr>
      <xdr:spPr>
        <a:xfrm>
          <a:off x="339891" y="563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BF4CF3D8-C9C5-42B9-AB44-F31C9313A759}"/>
            </a:ext>
          </a:extLst>
        </xdr:cNvPr>
        <xdr:cNvCxnSpPr/>
      </xdr:nvCxnSpPr>
      <xdr:spPr>
        <a:xfrm>
          <a:off x="685800" y="5410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2CC6B85E-4939-4835-A4A8-AE169A92E150}"/>
            </a:ext>
          </a:extLst>
        </xdr:cNvPr>
        <xdr:cNvSpPr txBox="1"/>
      </xdr:nvSpPr>
      <xdr:spPr>
        <a:xfrm>
          <a:off x="339891" y="52743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16843326-5715-41FE-A791-C40DE2C9E141}"/>
            </a:ext>
          </a:extLst>
        </xdr:cNvPr>
        <xdr:cNvCxnSpPr/>
      </xdr:nvCxnSpPr>
      <xdr:spPr>
        <a:xfrm>
          <a:off x="6858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220549B8-4881-4575-9035-DED9D171A0F6}"/>
            </a:ext>
          </a:extLst>
        </xdr:cNvPr>
        <xdr:cNvSpPr txBox="1"/>
      </xdr:nvSpPr>
      <xdr:spPr>
        <a:xfrm>
          <a:off x="388136" y="49123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46DA0FFF-6635-468B-8F58-11D07D53529A}"/>
            </a:ext>
          </a:extLst>
        </xdr:cNvPr>
        <xdr:cNvSpPr/>
      </xdr:nvSpPr>
      <xdr:spPr>
        <a:xfrm>
          <a:off x="6858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121920</xdr:rowOff>
    </xdr:from>
    <xdr:to>
      <xdr:col>24</xdr:col>
      <xdr:colOff>62865</xdr:colOff>
      <xdr:row>41</xdr:row>
      <xdr:rowOff>167640</xdr:rowOff>
    </xdr:to>
    <xdr:cxnSp macro="">
      <xdr:nvCxnSpPr>
        <xdr:cNvPr id="57" name="直線コネクタ 56">
          <a:extLst>
            <a:ext uri="{FF2B5EF4-FFF2-40B4-BE49-F238E27FC236}">
              <a16:creationId xmlns:a16="http://schemas.microsoft.com/office/drawing/2014/main" id="{77F8C6C1-5A14-4B0C-A47E-AD45A4F32831}"/>
            </a:ext>
          </a:extLst>
        </xdr:cNvPr>
        <xdr:cNvCxnSpPr/>
      </xdr:nvCxnSpPr>
      <xdr:spPr>
        <a:xfrm flipV="1">
          <a:off x="4180840" y="5316220"/>
          <a:ext cx="0" cy="1496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17</xdr:rowOff>
    </xdr:from>
    <xdr:ext cx="405111" cy="259045"/>
    <xdr:sp macro="" textlink="">
      <xdr:nvSpPr>
        <xdr:cNvPr id="58" name="【道路】&#10;有形固定資産減価償却率最小値テキスト">
          <a:extLst>
            <a:ext uri="{FF2B5EF4-FFF2-40B4-BE49-F238E27FC236}">
              <a16:creationId xmlns:a16="http://schemas.microsoft.com/office/drawing/2014/main" id="{3C636833-5D7A-46C4-9F50-6BE0F5B83B72}"/>
            </a:ext>
          </a:extLst>
        </xdr:cNvPr>
        <xdr:cNvSpPr txBox="1"/>
      </xdr:nvSpPr>
      <xdr:spPr>
        <a:xfrm>
          <a:off x="4219575" y="6810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167640</xdr:rowOff>
    </xdr:from>
    <xdr:to>
      <xdr:col>24</xdr:col>
      <xdr:colOff>152400</xdr:colOff>
      <xdr:row>41</xdr:row>
      <xdr:rowOff>167640</xdr:rowOff>
    </xdr:to>
    <xdr:cxnSp macro="">
      <xdr:nvCxnSpPr>
        <xdr:cNvPr id="59" name="直線コネクタ 58">
          <a:extLst>
            <a:ext uri="{FF2B5EF4-FFF2-40B4-BE49-F238E27FC236}">
              <a16:creationId xmlns:a16="http://schemas.microsoft.com/office/drawing/2014/main" id="{03F48827-B32D-4E82-AB74-772ED8DECCD1}"/>
            </a:ext>
          </a:extLst>
        </xdr:cNvPr>
        <xdr:cNvCxnSpPr/>
      </xdr:nvCxnSpPr>
      <xdr:spPr>
        <a:xfrm>
          <a:off x="4105275" y="681291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68597</xdr:rowOff>
    </xdr:from>
    <xdr:ext cx="405111" cy="259045"/>
    <xdr:sp macro="" textlink="">
      <xdr:nvSpPr>
        <xdr:cNvPr id="60" name="【道路】&#10;有形固定資産減価償却率最大値テキスト">
          <a:extLst>
            <a:ext uri="{FF2B5EF4-FFF2-40B4-BE49-F238E27FC236}">
              <a16:creationId xmlns:a16="http://schemas.microsoft.com/office/drawing/2014/main" id="{DE7887C3-1A18-4E4C-B5D8-0D2C3FB623C7}"/>
            </a:ext>
          </a:extLst>
        </xdr:cNvPr>
        <xdr:cNvSpPr txBox="1"/>
      </xdr:nvSpPr>
      <xdr:spPr>
        <a:xfrm>
          <a:off x="4219575" y="5094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121920</xdr:rowOff>
    </xdr:from>
    <xdr:to>
      <xdr:col>24</xdr:col>
      <xdr:colOff>152400</xdr:colOff>
      <xdr:row>32</xdr:row>
      <xdr:rowOff>121920</xdr:rowOff>
    </xdr:to>
    <xdr:cxnSp macro="">
      <xdr:nvCxnSpPr>
        <xdr:cNvPr id="61" name="直線コネクタ 60">
          <a:extLst>
            <a:ext uri="{FF2B5EF4-FFF2-40B4-BE49-F238E27FC236}">
              <a16:creationId xmlns:a16="http://schemas.microsoft.com/office/drawing/2014/main" id="{82AF4A24-A836-465C-8815-AD492F77DB6D}"/>
            </a:ext>
          </a:extLst>
        </xdr:cNvPr>
        <xdr:cNvCxnSpPr/>
      </xdr:nvCxnSpPr>
      <xdr:spPr>
        <a:xfrm>
          <a:off x="4105275" y="531622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135907</xdr:rowOff>
    </xdr:from>
    <xdr:ext cx="405111" cy="259045"/>
    <xdr:sp macro="" textlink="">
      <xdr:nvSpPr>
        <xdr:cNvPr id="62" name="【道路】&#10;有形固定資産減価償却率平均値テキスト">
          <a:extLst>
            <a:ext uri="{FF2B5EF4-FFF2-40B4-BE49-F238E27FC236}">
              <a16:creationId xmlns:a16="http://schemas.microsoft.com/office/drawing/2014/main" id="{485C75DF-3027-4B69-9CE0-A94A79A84160}"/>
            </a:ext>
          </a:extLst>
        </xdr:cNvPr>
        <xdr:cNvSpPr txBox="1"/>
      </xdr:nvSpPr>
      <xdr:spPr>
        <a:xfrm>
          <a:off x="4219575" y="61366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113030</xdr:rowOff>
    </xdr:from>
    <xdr:to>
      <xdr:col>24</xdr:col>
      <xdr:colOff>114300</xdr:colOff>
      <xdr:row>39</xdr:row>
      <xdr:rowOff>43180</xdr:rowOff>
    </xdr:to>
    <xdr:sp macro="" textlink="">
      <xdr:nvSpPr>
        <xdr:cNvPr id="63" name="フローチャート: 判断 62">
          <a:extLst>
            <a:ext uri="{FF2B5EF4-FFF2-40B4-BE49-F238E27FC236}">
              <a16:creationId xmlns:a16="http://schemas.microsoft.com/office/drawing/2014/main" id="{0B28C65E-16D7-43E4-B1E4-B9987A3BFAB4}"/>
            </a:ext>
          </a:extLst>
        </xdr:cNvPr>
        <xdr:cNvSpPr/>
      </xdr:nvSpPr>
      <xdr:spPr>
        <a:xfrm>
          <a:off x="4124325" y="627570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74930</xdr:rowOff>
    </xdr:from>
    <xdr:to>
      <xdr:col>20</xdr:col>
      <xdr:colOff>38100</xdr:colOff>
      <xdr:row>39</xdr:row>
      <xdr:rowOff>5080</xdr:rowOff>
    </xdr:to>
    <xdr:sp macro="" textlink="">
      <xdr:nvSpPr>
        <xdr:cNvPr id="64" name="フローチャート: 判断 63">
          <a:extLst>
            <a:ext uri="{FF2B5EF4-FFF2-40B4-BE49-F238E27FC236}">
              <a16:creationId xmlns:a16="http://schemas.microsoft.com/office/drawing/2014/main" id="{48BCB5F2-175E-4DA0-BE55-1C95E06F993D}"/>
            </a:ext>
          </a:extLst>
        </xdr:cNvPr>
        <xdr:cNvSpPr/>
      </xdr:nvSpPr>
      <xdr:spPr>
        <a:xfrm>
          <a:off x="3381375" y="623760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38735</xdr:rowOff>
    </xdr:from>
    <xdr:to>
      <xdr:col>15</xdr:col>
      <xdr:colOff>101600</xdr:colOff>
      <xdr:row>38</xdr:row>
      <xdr:rowOff>140335</xdr:rowOff>
    </xdr:to>
    <xdr:sp macro="" textlink="">
      <xdr:nvSpPr>
        <xdr:cNvPr id="65" name="フローチャート: 判断 64">
          <a:extLst>
            <a:ext uri="{FF2B5EF4-FFF2-40B4-BE49-F238E27FC236}">
              <a16:creationId xmlns:a16="http://schemas.microsoft.com/office/drawing/2014/main" id="{21C23785-4C97-4045-89C2-B2D368EBE8FE}"/>
            </a:ext>
          </a:extLst>
        </xdr:cNvPr>
        <xdr:cNvSpPr/>
      </xdr:nvSpPr>
      <xdr:spPr>
        <a:xfrm>
          <a:off x="2571750" y="620141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141605</xdr:rowOff>
    </xdr:from>
    <xdr:to>
      <xdr:col>10</xdr:col>
      <xdr:colOff>165100</xdr:colOff>
      <xdr:row>38</xdr:row>
      <xdr:rowOff>71755</xdr:rowOff>
    </xdr:to>
    <xdr:sp macro="" textlink="">
      <xdr:nvSpPr>
        <xdr:cNvPr id="66" name="フローチャート: 判断 65">
          <a:extLst>
            <a:ext uri="{FF2B5EF4-FFF2-40B4-BE49-F238E27FC236}">
              <a16:creationId xmlns:a16="http://schemas.microsoft.com/office/drawing/2014/main" id="{6EA59BEE-ED5D-46B9-A612-7D54BEA2EDB9}"/>
            </a:ext>
          </a:extLst>
        </xdr:cNvPr>
        <xdr:cNvSpPr/>
      </xdr:nvSpPr>
      <xdr:spPr>
        <a:xfrm>
          <a:off x="1781175" y="6145530"/>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114935</xdr:rowOff>
    </xdr:from>
    <xdr:to>
      <xdr:col>6</xdr:col>
      <xdr:colOff>38100</xdr:colOff>
      <xdr:row>38</xdr:row>
      <xdr:rowOff>45085</xdr:rowOff>
    </xdr:to>
    <xdr:sp macro="" textlink="">
      <xdr:nvSpPr>
        <xdr:cNvPr id="67" name="フローチャート: 判断 66">
          <a:extLst>
            <a:ext uri="{FF2B5EF4-FFF2-40B4-BE49-F238E27FC236}">
              <a16:creationId xmlns:a16="http://schemas.microsoft.com/office/drawing/2014/main" id="{88E0C253-5EB7-4454-8AE5-E77063188F63}"/>
            </a:ext>
          </a:extLst>
        </xdr:cNvPr>
        <xdr:cNvSpPr/>
      </xdr:nvSpPr>
      <xdr:spPr>
        <a:xfrm>
          <a:off x="981075" y="611568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4CC62293-02B1-447C-9C59-36EE0EDD8E25}"/>
            </a:ext>
          </a:extLst>
        </xdr:cNvPr>
        <xdr:cNvSpPr txBox="1"/>
      </xdr:nvSpPr>
      <xdr:spPr>
        <a:xfrm>
          <a:off x="40100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D6727FD5-3136-49FA-974C-A33F5BA0E21A}"/>
            </a:ext>
          </a:extLst>
        </xdr:cNvPr>
        <xdr:cNvSpPr txBox="1"/>
      </xdr:nvSpPr>
      <xdr:spPr>
        <a:xfrm>
          <a:off x="32575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D81F99D7-65DA-4B29-8C5E-BE86A43E7F46}"/>
            </a:ext>
          </a:extLst>
        </xdr:cNvPr>
        <xdr:cNvSpPr txBox="1"/>
      </xdr:nvSpPr>
      <xdr:spPr>
        <a:xfrm>
          <a:off x="24479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E518B76F-4348-41A7-9718-33C03B4A7D78}"/>
            </a:ext>
          </a:extLst>
        </xdr:cNvPr>
        <xdr:cNvSpPr txBox="1"/>
      </xdr:nvSpPr>
      <xdr:spPr>
        <a:xfrm>
          <a:off x="1657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C0E7E47B-863A-4D04-9EC4-98E52EA432DE}"/>
            </a:ext>
          </a:extLst>
        </xdr:cNvPr>
        <xdr:cNvSpPr txBox="1"/>
      </xdr:nvSpPr>
      <xdr:spPr>
        <a:xfrm>
          <a:off x="857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41</xdr:row>
      <xdr:rowOff>50165</xdr:rowOff>
    </xdr:from>
    <xdr:to>
      <xdr:col>24</xdr:col>
      <xdr:colOff>114300</xdr:colOff>
      <xdr:row>41</xdr:row>
      <xdr:rowOff>151765</xdr:rowOff>
    </xdr:to>
    <xdr:sp macro="" textlink="">
      <xdr:nvSpPr>
        <xdr:cNvPr id="73" name="楕円 72">
          <a:extLst>
            <a:ext uri="{FF2B5EF4-FFF2-40B4-BE49-F238E27FC236}">
              <a16:creationId xmlns:a16="http://schemas.microsoft.com/office/drawing/2014/main" id="{D76D4728-5EAA-44A3-8720-21C119182213}"/>
            </a:ext>
          </a:extLst>
        </xdr:cNvPr>
        <xdr:cNvSpPr/>
      </xdr:nvSpPr>
      <xdr:spPr>
        <a:xfrm>
          <a:off x="4124325" y="669544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136542</xdr:rowOff>
    </xdr:from>
    <xdr:ext cx="405111" cy="259045"/>
    <xdr:sp macro="" textlink="">
      <xdr:nvSpPr>
        <xdr:cNvPr id="74" name="【道路】&#10;有形固定資産減価償却率該当値テキスト">
          <a:extLst>
            <a:ext uri="{FF2B5EF4-FFF2-40B4-BE49-F238E27FC236}">
              <a16:creationId xmlns:a16="http://schemas.microsoft.com/office/drawing/2014/main" id="{53212F83-D2F8-40D4-804C-4C472ABA0CD4}"/>
            </a:ext>
          </a:extLst>
        </xdr:cNvPr>
        <xdr:cNvSpPr txBox="1"/>
      </xdr:nvSpPr>
      <xdr:spPr>
        <a:xfrm>
          <a:off x="4219575" y="6626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41</xdr:row>
      <xdr:rowOff>48260</xdr:rowOff>
    </xdr:from>
    <xdr:to>
      <xdr:col>20</xdr:col>
      <xdr:colOff>38100</xdr:colOff>
      <xdr:row>41</xdr:row>
      <xdr:rowOff>149860</xdr:rowOff>
    </xdr:to>
    <xdr:sp macro="" textlink="">
      <xdr:nvSpPr>
        <xdr:cNvPr id="75" name="楕円 74">
          <a:extLst>
            <a:ext uri="{FF2B5EF4-FFF2-40B4-BE49-F238E27FC236}">
              <a16:creationId xmlns:a16="http://schemas.microsoft.com/office/drawing/2014/main" id="{8D0B8092-0C35-4CB9-AC52-91FE1C6E406A}"/>
            </a:ext>
          </a:extLst>
        </xdr:cNvPr>
        <xdr:cNvSpPr/>
      </xdr:nvSpPr>
      <xdr:spPr>
        <a:xfrm>
          <a:off x="3381375" y="669353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99060</xdr:rowOff>
    </xdr:from>
    <xdr:to>
      <xdr:col>24</xdr:col>
      <xdr:colOff>63500</xdr:colOff>
      <xdr:row>41</xdr:row>
      <xdr:rowOff>100965</xdr:rowOff>
    </xdr:to>
    <xdr:cxnSp macro="">
      <xdr:nvCxnSpPr>
        <xdr:cNvPr id="76" name="直線コネクタ 75">
          <a:extLst>
            <a:ext uri="{FF2B5EF4-FFF2-40B4-BE49-F238E27FC236}">
              <a16:creationId xmlns:a16="http://schemas.microsoft.com/office/drawing/2014/main" id="{A950D252-3481-44BC-8F99-E6AC593F72BE}"/>
            </a:ext>
          </a:extLst>
        </xdr:cNvPr>
        <xdr:cNvCxnSpPr/>
      </xdr:nvCxnSpPr>
      <xdr:spPr>
        <a:xfrm>
          <a:off x="3429000" y="6750685"/>
          <a:ext cx="752475"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166370</xdr:rowOff>
    </xdr:from>
    <xdr:to>
      <xdr:col>15</xdr:col>
      <xdr:colOff>101600</xdr:colOff>
      <xdr:row>36</xdr:row>
      <xdr:rowOff>96520</xdr:rowOff>
    </xdr:to>
    <xdr:sp macro="" textlink="">
      <xdr:nvSpPr>
        <xdr:cNvPr id="77" name="楕円 76">
          <a:extLst>
            <a:ext uri="{FF2B5EF4-FFF2-40B4-BE49-F238E27FC236}">
              <a16:creationId xmlns:a16="http://schemas.microsoft.com/office/drawing/2014/main" id="{9AE51C39-67AA-4580-9945-805ACCA34454}"/>
            </a:ext>
          </a:extLst>
        </xdr:cNvPr>
        <xdr:cNvSpPr/>
      </xdr:nvSpPr>
      <xdr:spPr>
        <a:xfrm>
          <a:off x="2571750" y="584009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45720</xdr:rowOff>
    </xdr:from>
    <xdr:to>
      <xdr:col>19</xdr:col>
      <xdr:colOff>177800</xdr:colOff>
      <xdr:row>41</xdr:row>
      <xdr:rowOff>99060</xdr:rowOff>
    </xdr:to>
    <xdr:cxnSp macro="">
      <xdr:nvCxnSpPr>
        <xdr:cNvPr id="78" name="直線コネクタ 77">
          <a:extLst>
            <a:ext uri="{FF2B5EF4-FFF2-40B4-BE49-F238E27FC236}">
              <a16:creationId xmlns:a16="http://schemas.microsoft.com/office/drawing/2014/main" id="{CF5C4852-AD8E-43AA-96EE-56192BD09AD0}"/>
            </a:ext>
          </a:extLst>
        </xdr:cNvPr>
        <xdr:cNvCxnSpPr/>
      </xdr:nvCxnSpPr>
      <xdr:spPr>
        <a:xfrm>
          <a:off x="2619375" y="5887720"/>
          <a:ext cx="809625" cy="862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133985</xdr:rowOff>
    </xdr:from>
    <xdr:to>
      <xdr:col>10</xdr:col>
      <xdr:colOff>165100</xdr:colOff>
      <xdr:row>36</xdr:row>
      <xdr:rowOff>64135</xdr:rowOff>
    </xdr:to>
    <xdr:sp macro="" textlink="">
      <xdr:nvSpPr>
        <xdr:cNvPr id="79" name="楕円 78">
          <a:extLst>
            <a:ext uri="{FF2B5EF4-FFF2-40B4-BE49-F238E27FC236}">
              <a16:creationId xmlns:a16="http://schemas.microsoft.com/office/drawing/2014/main" id="{68B14EC2-E8E3-4582-8B21-841A7493BE44}"/>
            </a:ext>
          </a:extLst>
        </xdr:cNvPr>
        <xdr:cNvSpPr/>
      </xdr:nvSpPr>
      <xdr:spPr>
        <a:xfrm>
          <a:off x="1781175" y="581088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13335</xdr:rowOff>
    </xdr:from>
    <xdr:to>
      <xdr:col>15</xdr:col>
      <xdr:colOff>50800</xdr:colOff>
      <xdr:row>36</xdr:row>
      <xdr:rowOff>45720</xdr:rowOff>
    </xdr:to>
    <xdr:cxnSp macro="">
      <xdr:nvCxnSpPr>
        <xdr:cNvPr id="80" name="直線コネクタ 79">
          <a:extLst>
            <a:ext uri="{FF2B5EF4-FFF2-40B4-BE49-F238E27FC236}">
              <a16:creationId xmlns:a16="http://schemas.microsoft.com/office/drawing/2014/main" id="{3EFEAEF0-5CF1-45F2-B645-8A6C24DD983A}"/>
            </a:ext>
          </a:extLst>
        </xdr:cNvPr>
        <xdr:cNvCxnSpPr/>
      </xdr:nvCxnSpPr>
      <xdr:spPr>
        <a:xfrm>
          <a:off x="1828800" y="5848985"/>
          <a:ext cx="790575" cy="38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107315</xdr:rowOff>
    </xdr:from>
    <xdr:to>
      <xdr:col>6</xdr:col>
      <xdr:colOff>38100</xdr:colOff>
      <xdr:row>36</xdr:row>
      <xdr:rowOff>37465</xdr:rowOff>
    </xdr:to>
    <xdr:sp macro="" textlink="">
      <xdr:nvSpPr>
        <xdr:cNvPr id="81" name="楕円 80">
          <a:extLst>
            <a:ext uri="{FF2B5EF4-FFF2-40B4-BE49-F238E27FC236}">
              <a16:creationId xmlns:a16="http://schemas.microsoft.com/office/drawing/2014/main" id="{22E6D02A-BC95-4FC4-965C-7D28AEA86776}"/>
            </a:ext>
          </a:extLst>
        </xdr:cNvPr>
        <xdr:cNvSpPr/>
      </xdr:nvSpPr>
      <xdr:spPr>
        <a:xfrm>
          <a:off x="981075" y="578104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158115</xdr:rowOff>
    </xdr:from>
    <xdr:to>
      <xdr:col>10</xdr:col>
      <xdr:colOff>114300</xdr:colOff>
      <xdr:row>36</xdr:row>
      <xdr:rowOff>13335</xdr:rowOff>
    </xdr:to>
    <xdr:cxnSp macro="">
      <xdr:nvCxnSpPr>
        <xdr:cNvPr id="82" name="直線コネクタ 81">
          <a:extLst>
            <a:ext uri="{FF2B5EF4-FFF2-40B4-BE49-F238E27FC236}">
              <a16:creationId xmlns:a16="http://schemas.microsoft.com/office/drawing/2014/main" id="{917E1D32-F72C-400C-8AFB-7E9C1D053920}"/>
            </a:ext>
          </a:extLst>
        </xdr:cNvPr>
        <xdr:cNvCxnSpPr/>
      </xdr:nvCxnSpPr>
      <xdr:spPr>
        <a:xfrm>
          <a:off x="1028700" y="5838190"/>
          <a:ext cx="80010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21607</xdr:rowOff>
    </xdr:from>
    <xdr:ext cx="405111" cy="259045"/>
    <xdr:sp macro="" textlink="">
      <xdr:nvSpPr>
        <xdr:cNvPr id="83" name="n_1aveValue【道路】&#10;有形固定資産減価償却率">
          <a:extLst>
            <a:ext uri="{FF2B5EF4-FFF2-40B4-BE49-F238E27FC236}">
              <a16:creationId xmlns:a16="http://schemas.microsoft.com/office/drawing/2014/main" id="{DA495027-01FC-4E04-9FEB-743ADD917DCD}"/>
            </a:ext>
          </a:extLst>
        </xdr:cNvPr>
        <xdr:cNvSpPr txBox="1"/>
      </xdr:nvSpPr>
      <xdr:spPr>
        <a:xfrm>
          <a:off x="3239144" y="602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131462</xdr:rowOff>
    </xdr:from>
    <xdr:ext cx="405111" cy="259045"/>
    <xdr:sp macro="" textlink="">
      <xdr:nvSpPr>
        <xdr:cNvPr id="84" name="n_2aveValue【道路】&#10;有形固定資産減価償却率">
          <a:extLst>
            <a:ext uri="{FF2B5EF4-FFF2-40B4-BE49-F238E27FC236}">
              <a16:creationId xmlns:a16="http://schemas.microsoft.com/office/drawing/2014/main" id="{4075ADAD-574B-4EA9-9E04-0D5192AF13C7}"/>
            </a:ext>
          </a:extLst>
        </xdr:cNvPr>
        <xdr:cNvSpPr txBox="1"/>
      </xdr:nvSpPr>
      <xdr:spPr>
        <a:xfrm>
          <a:off x="2439044" y="6294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62882</xdr:rowOff>
    </xdr:from>
    <xdr:ext cx="405111" cy="259045"/>
    <xdr:sp macro="" textlink="">
      <xdr:nvSpPr>
        <xdr:cNvPr id="85" name="n_3aveValue【道路】&#10;有形固定資産減価償却率">
          <a:extLst>
            <a:ext uri="{FF2B5EF4-FFF2-40B4-BE49-F238E27FC236}">
              <a16:creationId xmlns:a16="http://schemas.microsoft.com/office/drawing/2014/main" id="{D934D3DB-12D9-4F74-8A9E-01A6D29EE2C2}"/>
            </a:ext>
          </a:extLst>
        </xdr:cNvPr>
        <xdr:cNvSpPr txBox="1"/>
      </xdr:nvSpPr>
      <xdr:spPr>
        <a:xfrm>
          <a:off x="1648469" y="6228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36212</xdr:rowOff>
    </xdr:from>
    <xdr:ext cx="405111" cy="259045"/>
    <xdr:sp macro="" textlink="">
      <xdr:nvSpPr>
        <xdr:cNvPr id="86" name="n_4aveValue【道路】&#10;有形固定資産減価償却率">
          <a:extLst>
            <a:ext uri="{FF2B5EF4-FFF2-40B4-BE49-F238E27FC236}">
              <a16:creationId xmlns:a16="http://schemas.microsoft.com/office/drawing/2014/main" id="{50E2C274-25FB-471B-82F4-2A77E095FE70}"/>
            </a:ext>
          </a:extLst>
        </xdr:cNvPr>
        <xdr:cNvSpPr txBox="1"/>
      </xdr:nvSpPr>
      <xdr:spPr>
        <a:xfrm>
          <a:off x="848369" y="6198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140987</xdr:rowOff>
    </xdr:from>
    <xdr:ext cx="405111" cy="259045"/>
    <xdr:sp macro="" textlink="">
      <xdr:nvSpPr>
        <xdr:cNvPr id="87" name="n_1mainValue【道路】&#10;有形固定資産減価償却率">
          <a:extLst>
            <a:ext uri="{FF2B5EF4-FFF2-40B4-BE49-F238E27FC236}">
              <a16:creationId xmlns:a16="http://schemas.microsoft.com/office/drawing/2014/main" id="{A95674F9-F701-4E9C-9ABD-6143D965D4FD}"/>
            </a:ext>
          </a:extLst>
        </xdr:cNvPr>
        <xdr:cNvSpPr txBox="1"/>
      </xdr:nvSpPr>
      <xdr:spPr>
        <a:xfrm>
          <a:off x="3239144" y="6792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113047</xdr:rowOff>
    </xdr:from>
    <xdr:ext cx="405111" cy="259045"/>
    <xdr:sp macro="" textlink="">
      <xdr:nvSpPr>
        <xdr:cNvPr id="88" name="n_2mainValue【道路】&#10;有形固定資産減価償却率">
          <a:extLst>
            <a:ext uri="{FF2B5EF4-FFF2-40B4-BE49-F238E27FC236}">
              <a16:creationId xmlns:a16="http://schemas.microsoft.com/office/drawing/2014/main" id="{68128C8E-660F-4F75-91C2-E0DEC873001D}"/>
            </a:ext>
          </a:extLst>
        </xdr:cNvPr>
        <xdr:cNvSpPr txBox="1"/>
      </xdr:nvSpPr>
      <xdr:spPr>
        <a:xfrm>
          <a:off x="2439044" y="5628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80662</xdr:rowOff>
    </xdr:from>
    <xdr:ext cx="405111" cy="259045"/>
    <xdr:sp macro="" textlink="">
      <xdr:nvSpPr>
        <xdr:cNvPr id="89" name="n_3mainValue【道路】&#10;有形固定資産減価償却率">
          <a:extLst>
            <a:ext uri="{FF2B5EF4-FFF2-40B4-BE49-F238E27FC236}">
              <a16:creationId xmlns:a16="http://schemas.microsoft.com/office/drawing/2014/main" id="{9CFD54C8-F1D4-4A46-B6BA-F15CE3A145D2}"/>
            </a:ext>
          </a:extLst>
        </xdr:cNvPr>
        <xdr:cNvSpPr txBox="1"/>
      </xdr:nvSpPr>
      <xdr:spPr>
        <a:xfrm>
          <a:off x="1648469" y="5598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53992</xdr:rowOff>
    </xdr:from>
    <xdr:ext cx="405111" cy="259045"/>
    <xdr:sp macro="" textlink="">
      <xdr:nvSpPr>
        <xdr:cNvPr id="90" name="n_4mainValue【道路】&#10;有形固定資産減価償却率">
          <a:extLst>
            <a:ext uri="{FF2B5EF4-FFF2-40B4-BE49-F238E27FC236}">
              <a16:creationId xmlns:a16="http://schemas.microsoft.com/office/drawing/2014/main" id="{7D673CD0-6F64-4AB9-BDFD-A13FF17628BD}"/>
            </a:ext>
          </a:extLst>
        </xdr:cNvPr>
        <xdr:cNvSpPr txBox="1"/>
      </xdr:nvSpPr>
      <xdr:spPr>
        <a:xfrm>
          <a:off x="848369" y="5568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F2E3D20D-248B-42A7-B1C0-22F85340E2E4}"/>
            </a:ext>
          </a:extLst>
        </xdr:cNvPr>
        <xdr:cNvSpPr/>
      </xdr:nvSpPr>
      <xdr:spPr>
        <a:xfrm>
          <a:off x="59531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99190BF0-4484-4D09-B46D-4D237DB6BD58}"/>
            </a:ext>
          </a:extLst>
        </xdr:cNvPr>
        <xdr:cNvSpPr/>
      </xdr:nvSpPr>
      <xdr:spPr>
        <a:xfrm>
          <a:off x="60674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4F11A58E-3AF6-46EE-B619-937A80636AA3}"/>
            </a:ext>
          </a:extLst>
        </xdr:cNvPr>
        <xdr:cNvSpPr/>
      </xdr:nvSpPr>
      <xdr:spPr>
        <a:xfrm>
          <a:off x="60674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E8DDBAF9-ACEC-4E3A-A49D-F28A15CA4D08}"/>
            </a:ext>
          </a:extLst>
        </xdr:cNvPr>
        <xdr:cNvSpPr/>
      </xdr:nvSpPr>
      <xdr:spPr>
        <a:xfrm>
          <a:off x="69818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9D115B38-5D36-4724-B5FF-831E1CE4E01C}"/>
            </a:ext>
          </a:extLst>
        </xdr:cNvPr>
        <xdr:cNvSpPr/>
      </xdr:nvSpPr>
      <xdr:spPr>
        <a:xfrm>
          <a:off x="69818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BF46FF8E-E490-4246-8154-584AFC8F43C7}"/>
            </a:ext>
          </a:extLst>
        </xdr:cNvPr>
        <xdr:cNvSpPr/>
      </xdr:nvSpPr>
      <xdr:spPr>
        <a:xfrm>
          <a:off x="80105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227B2349-829F-4FA6-B2BE-021BEEA5025D}"/>
            </a:ext>
          </a:extLst>
        </xdr:cNvPr>
        <xdr:cNvSpPr/>
      </xdr:nvSpPr>
      <xdr:spPr>
        <a:xfrm>
          <a:off x="80105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1CD749E7-F81D-45E9-A09C-2DACD7C9923E}"/>
            </a:ext>
          </a:extLst>
        </xdr:cNvPr>
        <xdr:cNvSpPr/>
      </xdr:nvSpPr>
      <xdr:spPr>
        <a:xfrm>
          <a:off x="59531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970AB233-11D2-4767-A132-C185F6E3AE35}"/>
            </a:ext>
          </a:extLst>
        </xdr:cNvPr>
        <xdr:cNvSpPr txBox="1"/>
      </xdr:nvSpPr>
      <xdr:spPr>
        <a:xfrm>
          <a:off x="5915025" y="4867275"/>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E394472-68F8-4E0E-9DC4-2D156306C357}"/>
            </a:ext>
          </a:extLst>
        </xdr:cNvPr>
        <xdr:cNvCxnSpPr/>
      </xdr:nvCxnSpPr>
      <xdr:spPr>
        <a:xfrm>
          <a:off x="5953125" y="72104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F1BB5640-EA0F-4808-A7C8-A2753EB87244}"/>
            </a:ext>
          </a:extLst>
        </xdr:cNvPr>
        <xdr:cNvCxnSpPr/>
      </xdr:nvCxnSpPr>
      <xdr:spPr>
        <a:xfrm>
          <a:off x="5953125" y="68484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DD4E0A5D-A79A-420A-9E78-A366E9C1A0EA}"/>
            </a:ext>
          </a:extLst>
        </xdr:cNvPr>
        <xdr:cNvSpPr txBox="1"/>
      </xdr:nvSpPr>
      <xdr:spPr>
        <a:xfrm>
          <a:off x="5527221" y="6712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44683FE3-E305-45BE-8846-CF315DC0CE6A}"/>
            </a:ext>
          </a:extLst>
        </xdr:cNvPr>
        <xdr:cNvCxnSpPr/>
      </xdr:nvCxnSpPr>
      <xdr:spPr>
        <a:xfrm>
          <a:off x="5953125" y="64865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104" name="テキスト ボックス 103">
          <a:extLst>
            <a:ext uri="{FF2B5EF4-FFF2-40B4-BE49-F238E27FC236}">
              <a16:creationId xmlns:a16="http://schemas.microsoft.com/office/drawing/2014/main" id="{39886826-574B-4B4F-A55E-8B115350741D}"/>
            </a:ext>
          </a:extLst>
        </xdr:cNvPr>
        <xdr:cNvSpPr txBox="1"/>
      </xdr:nvSpPr>
      <xdr:spPr>
        <a:xfrm>
          <a:off x="5421206" y="63506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8A1F7ED5-A9C6-4086-B205-6623BD54F6FF}"/>
            </a:ext>
          </a:extLst>
        </xdr:cNvPr>
        <xdr:cNvCxnSpPr/>
      </xdr:nvCxnSpPr>
      <xdr:spPr>
        <a:xfrm>
          <a:off x="5953125" y="613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6" name="テキスト ボックス 105">
          <a:extLst>
            <a:ext uri="{FF2B5EF4-FFF2-40B4-BE49-F238E27FC236}">
              <a16:creationId xmlns:a16="http://schemas.microsoft.com/office/drawing/2014/main" id="{CD8EE9AC-D123-4710-A175-512625F70EC4}"/>
            </a:ext>
          </a:extLst>
        </xdr:cNvPr>
        <xdr:cNvSpPr txBox="1"/>
      </xdr:nvSpPr>
      <xdr:spPr>
        <a:xfrm>
          <a:off x="5421206" y="5998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3E28D139-3CB5-4F92-8FF3-E160B62DBE88}"/>
            </a:ext>
          </a:extLst>
        </xdr:cNvPr>
        <xdr:cNvCxnSpPr/>
      </xdr:nvCxnSpPr>
      <xdr:spPr>
        <a:xfrm>
          <a:off x="5953125" y="5772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8" name="テキスト ボックス 107">
          <a:extLst>
            <a:ext uri="{FF2B5EF4-FFF2-40B4-BE49-F238E27FC236}">
              <a16:creationId xmlns:a16="http://schemas.microsoft.com/office/drawing/2014/main" id="{11B4D9FB-37DA-4741-8FD8-38BADE2191E5}"/>
            </a:ext>
          </a:extLst>
        </xdr:cNvPr>
        <xdr:cNvSpPr txBox="1"/>
      </xdr:nvSpPr>
      <xdr:spPr>
        <a:xfrm>
          <a:off x="5421206" y="563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D7222990-FDCF-41E6-94ED-16297136A021}"/>
            </a:ext>
          </a:extLst>
        </xdr:cNvPr>
        <xdr:cNvCxnSpPr/>
      </xdr:nvCxnSpPr>
      <xdr:spPr>
        <a:xfrm>
          <a:off x="5953125" y="5410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86377</xdr:rowOff>
    </xdr:from>
    <xdr:ext cx="685572" cy="259045"/>
    <xdr:sp macro="" textlink="">
      <xdr:nvSpPr>
        <xdr:cNvPr id="110" name="テキスト ボックス 109">
          <a:extLst>
            <a:ext uri="{FF2B5EF4-FFF2-40B4-BE49-F238E27FC236}">
              <a16:creationId xmlns:a16="http://schemas.microsoft.com/office/drawing/2014/main" id="{DBA461D1-E5EB-40BF-87A9-97581F3EC44E}"/>
            </a:ext>
          </a:extLst>
        </xdr:cNvPr>
        <xdr:cNvSpPr txBox="1"/>
      </xdr:nvSpPr>
      <xdr:spPr>
        <a:xfrm>
          <a:off x="5324703" y="52743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9485983D-9B7F-4128-B073-4FD2800636B8}"/>
            </a:ext>
          </a:extLst>
        </xdr:cNvPr>
        <xdr:cNvCxnSpPr/>
      </xdr:nvCxnSpPr>
      <xdr:spPr>
        <a:xfrm>
          <a:off x="5953125" y="5048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2" name="テキスト ボックス 111">
          <a:extLst>
            <a:ext uri="{FF2B5EF4-FFF2-40B4-BE49-F238E27FC236}">
              <a16:creationId xmlns:a16="http://schemas.microsoft.com/office/drawing/2014/main" id="{39B72A96-2A32-4FD2-A88E-F8177FEF5587}"/>
            </a:ext>
          </a:extLst>
        </xdr:cNvPr>
        <xdr:cNvSpPr txBox="1"/>
      </xdr:nvSpPr>
      <xdr:spPr>
        <a:xfrm>
          <a:off x="5324703" y="491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CDAF44E6-E711-4D17-AC4E-1C42C412D25A}"/>
            </a:ext>
          </a:extLst>
        </xdr:cNvPr>
        <xdr:cNvSpPr/>
      </xdr:nvSpPr>
      <xdr:spPr>
        <a:xfrm>
          <a:off x="59531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31266</xdr:rowOff>
    </xdr:from>
    <xdr:to>
      <xdr:col>54</xdr:col>
      <xdr:colOff>189865</xdr:colOff>
      <xdr:row>42</xdr:row>
      <xdr:rowOff>12850</xdr:rowOff>
    </xdr:to>
    <xdr:cxnSp macro="">
      <xdr:nvCxnSpPr>
        <xdr:cNvPr id="114" name="直線コネクタ 113">
          <a:extLst>
            <a:ext uri="{FF2B5EF4-FFF2-40B4-BE49-F238E27FC236}">
              <a16:creationId xmlns:a16="http://schemas.microsoft.com/office/drawing/2014/main" id="{38F6B850-DA92-4FBF-B02B-62369A9B2924}"/>
            </a:ext>
          </a:extLst>
        </xdr:cNvPr>
        <xdr:cNvCxnSpPr/>
      </xdr:nvCxnSpPr>
      <xdr:spPr>
        <a:xfrm flipV="1">
          <a:off x="9429115" y="5543066"/>
          <a:ext cx="0" cy="1276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16677</xdr:rowOff>
    </xdr:from>
    <xdr:ext cx="534377" cy="259045"/>
    <xdr:sp macro="" textlink="">
      <xdr:nvSpPr>
        <xdr:cNvPr id="115" name="【道路】&#10;一人当たり延長最小値テキスト">
          <a:extLst>
            <a:ext uri="{FF2B5EF4-FFF2-40B4-BE49-F238E27FC236}">
              <a16:creationId xmlns:a16="http://schemas.microsoft.com/office/drawing/2014/main" id="{EEC896C6-5E2E-4DF8-9A89-8BA4FC8C497F}"/>
            </a:ext>
          </a:extLst>
        </xdr:cNvPr>
        <xdr:cNvSpPr txBox="1"/>
      </xdr:nvSpPr>
      <xdr:spPr>
        <a:xfrm>
          <a:off x="9467850" y="6827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12850</xdr:rowOff>
    </xdr:from>
    <xdr:to>
      <xdr:col>55</xdr:col>
      <xdr:colOff>88900</xdr:colOff>
      <xdr:row>42</xdr:row>
      <xdr:rowOff>12850</xdr:rowOff>
    </xdr:to>
    <xdr:cxnSp macro="">
      <xdr:nvCxnSpPr>
        <xdr:cNvPr id="116" name="直線コネクタ 115">
          <a:extLst>
            <a:ext uri="{FF2B5EF4-FFF2-40B4-BE49-F238E27FC236}">
              <a16:creationId xmlns:a16="http://schemas.microsoft.com/office/drawing/2014/main" id="{8795DF1B-8AEE-4282-92DC-AC6734E7C149}"/>
            </a:ext>
          </a:extLst>
        </xdr:cNvPr>
        <xdr:cNvCxnSpPr/>
      </xdr:nvCxnSpPr>
      <xdr:spPr>
        <a:xfrm>
          <a:off x="9363075" y="682005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149393</xdr:rowOff>
    </xdr:from>
    <xdr:ext cx="690189" cy="259045"/>
    <xdr:sp macro="" textlink="">
      <xdr:nvSpPr>
        <xdr:cNvPr id="117" name="【道路】&#10;一人当たり延長最大値テキスト">
          <a:extLst>
            <a:ext uri="{FF2B5EF4-FFF2-40B4-BE49-F238E27FC236}">
              <a16:creationId xmlns:a16="http://schemas.microsoft.com/office/drawing/2014/main" id="{9EFB777E-C26B-4A8E-AD10-9CF0CE58A84A}"/>
            </a:ext>
          </a:extLst>
        </xdr:cNvPr>
        <xdr:cNvSpPr txBox="1"/>
      </xdr:nvSpPr>
      <xdr:spPr>
        <a:xfrm>
          <a:off x="9467850" y="53405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1,085.381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31266</xdr:rowOff>
    </xdr:from>
    <xdr:to>
      <xdr:col>55</xdr:col>
      <xdr:colOff>88900</xdr:colOff>
      <xdr:row>34</xdr:row>
      <xdr:rowOff>31266</xdr:rowOff>
    </xdr:to>
    <xdr:cxnSp macro="">
      <xdr:nvCxnSpPr>
        <xdr:cNvPr id="118" name="直線コネクタ 117">
          <a:extLst>
            <a:ext uri="{FF2B5EF4-FFF2-40B4-BE49-F238E27FC236}">
              <a16:creationId xmlns:a16="http://schemas.microsoft.com/office/drawing/2014/main" id="{66121067-1F44-4586-AA7B-1E74A227F5E0}"/>
            </a:ext>
          </a:extLst>
        </xdr:cNvPr>
        <xdr:cNvCxnSpPr/>
      </xdr:nvCxnSpPr>
      <xdr:spPr>
        <a:xfrm>
          <a:off x="9363075" y="5543066"/>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36773</xdr:rowOff>
    </xdr:from>
    <xdr:ext cx="534377" cy="259045"/>
    <xdr:sp macro="" textlink="">
      <xdr:nvSpPr>
        <xdr:cNvPr id="119" name="【道路】&#10;一人当たり延長平均値テキスト">
          <a:extLst>
            <a:ext uri="{FF2B5EF4-FFF2-40B4-BE49-F238E27FC236}">
              <a16:creationId xmlns:a16="http://schemas.microsoft.com/office/drawing/2014/main" id="{7E86A778-BD28-400A-B01B-9450607E8069}"/>
            </a:ext>
          </a:extLst>
        </xdr:cNvPr>
        <xdr:cNvSpPr txBox="1"/>
      </xdr:nvSpPr>
      <xdr:spPr>
        <a:xfrm>
          <a:off x="9467850" y="66852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58346</xdr:rowOff>
    </xdr:from>
    <xdr:to>
      <xdr:col>55</xdr:col>
      <xdr:colOff>50800</xdr:colOff>
      <xdr:row>41</xdr:row>
      <xdr:rowOff>159946</xdr:rowOff>
    </xdr:to>
    <xdr:sp macro="" textlink="">
      <xdr:nvSpPr>
        <xdr:cNvPr id="120" name="フローチャート: 判断 119">
          <a:extLst>
            <a:ext uri="{FF2B5EF4-FFF2-40B4-BE49-F238E27FC236}">
              <a16:creationId xmlns:a16="http://schemas.microsoft.com/office/drawing/2014/main" id="{5EE97348-2888-4F01-A909-CDEC66242250}"/>
            </a:ext>
          </a:extLst>
        </xdr:cNvPr>
        <xdr:cNvSpPr/>
      </xdr:nvSpPr>
      <xdr:spPr>
        <a:xfrm>
          <a:off x="9401175" y="6706796"/>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56336</xdr:rowOff>
    </xdr:from>
    <xdr:to>
      <xdr:col>50</xdr:col>
      <xdr:colOff>165100</xdr:colOff>
      <xdr:row>41</xdr:row>
      <xdr:rowOff>157936</xdr:rowOff>
    </xdr:to>
    <xdr:sp macro="" textlink="">
      <xdr:nvSpPr>
        <xdr:cNvPr id="121" name="フローチャート: 判断 120">
          <a:extLst>
            <a:ext uri="{FF2B5EF4-FFF2-40B4-BE49-F238E27FC236}">
              <a16:creationId xmlns:a16="http://schemas.microsoft.com/office/drawing/2014/main" id="{0B214692-4A32-46F9-9BC9-C5026BB34906}"/>
            </a:ext>
          </a:extLst>
        </xdr:cNvPr>
        <xdr:cNvSpPr/>
      </xdr:nvSpPr>
      <xdr:spPr>
        <a:xfrm>
          <a:off x="8639175" y="6704786"/>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86885</xdr:rowOff>
    </xdr:from>
    <xdr:to>
      <xdr:col>46</xdr:col>
      <xdr:colOff>38100</xdr:colOff>
      <xdr:row>42</xdr:row>
      <xdr:rowOff>17035</xdr:rowOff>
    </xdr:to>
    <xdr:sp macro="" textlink="">
      <xdr:nvSpPr>
        <xdr:cNvPr id="122" name="フローチャート: 判断 121">
          <a:extLst>
            <a:ext uri="{FF2B5EF4-FFF2-40B4-BE49-F238E27FC236}">
              <a16:creationId xmlns:a16="http://schemas.microsoft.com/office/drawing/2014/main" id="{DBCAC429-18DF-449B-9DCB-BEA7BA003797}"/>
            </a:ext>
          </a:extLst>
        </xdr:cNvPr>
        <xdr:cNvSpPr/>
      </xdr:nvSpPr>
      <xdr:spPr>
        <a:xfrm>
          <a:off x="7839075" y="673216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81138</xdr:rowOff>
    </xdr:from>
    <xdr:to>
      <xdr:col>41</xdr:col>
      <xdr:colOff>101600</xdr:colOff>
      <xdr:row>42</xdr:row>
      <xdr:rowOff>11288</xdr:rowOff>
    </xdr:to>
    <xdr:sp macro="" textlink="">
      <xdr:nvSpPr>
        <xdr:cNvPr id="123" name="フローチャート: 判断 122">
          <a:extLst>
            <a:ext uri="{FF2B5EF4-FFF2-40B4-BE49-F238E27FC236}">
              <a16:creationId xmlns:a16="http://schemas.microsoft.com/office/drawing/2014/main" id="{B8243502-B3D6-468D-A099-232609170C14}"/>
            </a:ext>
          </a:extLst>
        </xdr:cNvPr>
        <xdr:cNvSpPr/>
      </xdr:nvSpPr>
      <xdr:spPr>
        <a:xfrm>
          <a:off x="7029450" y="6732763"/>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66874</xdr:rowOff>
    </xdr:from>
    <xdr:to>
      <xdr:col>36</xdr:col>
      <xdr:colOff>165100</xdr:colOff>
      <xdr:row>41</xdr:row>
      <xdr:rowOff>168474</xdr:rowOff>
    </xdr:to>
    <xdr:sp macro="" textlink="">
      <xdr:nvSpPr>
        <xdr:cNvPr id="124" name="フローチャート: 判断 123">
          <a:extLst>
            <a:ext uri="{FF2B5EF4-FFF2-40B4-BE49-F238E27FC236}">
              <a16:creationId xmlns:a16="http://schemas.microsoft.com/office/drawing/2014/main" id="{ED7DEDB7-08DA-4C79-8AAB-FF02118ADBAD}"/>
            </a:ext>
          </a:extLst>
        </xdr:cNvPr>
        <xdr:cNvSpPr/>
      </xdr:nvSpPr>
      <xdr:spPr>
        <a:xfrm>
          <a:off x="6238875" y="671214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E99B322D-21FA-4B96-95A6-5EA01CE76A78}"/>
            </a:ext>
          </a:extLst>
        </xdr:cNvPr>
        <xdr:cNvSpPr txBox="1"/>
      </xdr:nvSpPr>
      <xdr:spPr>
        <a:xfrm>
          <a:off x="925830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3F3F6AC4-B500-4EA9-93E8-BCD0D20CD3D7}"/>
            </a:ext>
          </a:extLst>
        </xdr:cNvPr>
        <xdr:cNvSpPr txBox="1"/>
      </xdr:nvSpPr>
      <xdr:spPr>
        <a:xfrm>
          <a:off x="8515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DCCB6984-96DE-4D0F-BC83-027064B71DFC}"/>
            </a:ext>
          </a:extLst>
        </xdr:cNvPr>
        <xdr:cNvSpPr txBox="1"/>
      </xdr:nvSpPr>
      <xdr:spPr>
        <a:xfrm>
          <a:off x="7715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793F07EE-5A88-4006-AC67-12E357B28DF6}"/>
            </a:ext>
          </a:extLst>
        </xdr:cNvPr>
        <xdr:cNvSpPr txBox="1"/>
      </xdr:nvSpPr>
      <xdr:spPr>
        <a:xfrm>
          <a:off x="690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7FB8A806-C1C0-4EBE-86E6-F4111EA68EE2}"/>
            </a:ext>
          </a:extLst>
        </xdr:cNvPr>
        <xdr:cNvSpPr txBox="1"/>
      </xdr:nvSpPr>
      <xdr:spPr>
        <a:xfrm>
          <a:off x="6115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139366</xdr:rowOff>
    </xdr:from>
    <xdr:to>
      <xdr:col>55</xdr:col>
      <xdr:colOff>50800</xdr:colOff>
      <xdr:row>39</xdr:row>
      <xdr:rowOff>69516</xdr:rowOff>
    </xdr:to>
    <xdr:sp macro="" textlink="">
      <xdr:nvSpPr>
        <xdr:cNvPr id="130" name="楕円 129">
          <a:extLst>
            <a:ext uri="{FF2B5EF4-FFF2-40B4-BE49-F238E27FC236}">
              <a16:creationId xmlns:a16="http://schemas.microsoft.com/office/drawing/2014/main" id="{8A8C4FCB-24C2-443F-8FC9-DE88712683DC}"/>
            </a:ext>
          </a:extLst>
        </xdr:cNvPr>
        <xdr:cNvSpPr/>
      </xdr:nvSpPr>
      <xdr:spPr>
        <a:xfrm>
          <a:off x="9401175" y="6305216"/>
          <a:ext cx="7620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162243</xdr:rowOff>
    </xdr:from>
    <xdr:ext cx="599010" cy="259045"/>
    <xdr:sp macro="" textlink="">
      <xdr:nvSpPr>
        <xdr:cNvPr id="131" name="【道路】&#10;一人当たり延長該当値テキスト">
          <a:extLst>
            <a:ext uri="{FF2B5EF4-FFF2-40B4-BE49-F238E27FC236}">
              <a16:creationId xmlns:a16="http://schemas.microsoft.com/office/drawing/2014/main" id="{C2F60B6A-6B77-439F-860C-1D9BE8354C63}"/>
            </a:ext>
          </a:extLst>
        </xdr:cNvPr>
        <xdr:cNvSpPr txBox="1"/>
      </xdr:nvSpPr>
      <xdr:spPr>
        <a:xfrm>
          <a:off x="9467850" y="6159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114065</xdr:rowOff>
    </xdr:from>
    <xdr:to>
      <xdr:col>50</xdr:col>
      <xdr:colOff>165100</xdr:colOff>
      <xdr:row>37</xdr:row>
      <xdr:rowOff>44215</xdr:rowOff>
    </xdr:to>
    <xdr:sp macro="" textlink="">
      <xdr:nvSpPr>
        <xdr:cNvPr id="132" name="楕円 131">
          <a:extLst>
            <a:ext uri="{FF2B5EF4-FFF2-40B4-BE49-F238E27FC236}">
              <a16:creationId xmlns:a16="http://schemas.microsoft.com/office/drawing/2014/main" id="{564E2277-A030-4766-88B3-9E0941FB4D1E}"/>
            </a:ext>
          </a:extLst>
        </xdr:cNvPr>
        <xdr:cNvSpPr/>
      </xdr:nvSpPr>
      <xdr:spPr>
        <a:xfrm>
          <a:off x="8639175" y="595289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36</xdr:row>
      <xdr:rowOff>164865</xdr:rowOff>
    </xdr:from>
    <xdr:to>
      <xdr:col>55</xdr:col>
      <xdr:colOff>0</xdr:colOff>
      <xdr:row>39</xdr:row>
      <xdr:rowOff>18716</xdr:rowOff>
    </xdr:to>
    <xdr:cxnSp macro="">
      <xdr:nvCxnSpPr>
        <xdr:cNvPr id="133" name="直線コネクタ 132">
          <a:extLst>
            <a:ext uri="{FF2B5EF4-FFF2-40B4-BE49-F238E27FC236}">
              <a16:creationId xmlns:a16="http://schemas.microsoft.com/office/drawing/2014/main" id="{0B8F1E9C-B642-49C4-B4DA-1475C6C812DB}"/>
            </a:ext>
          </a:extLst>
        </xdr:cNvPr>
        <xdr:cNvCxnSpPr/>
      </xdr:nvCxnSpPr>
      <xdr:spPr>
        <a:xfrm>
          <a:off x="8686800" y="6000515"/>
          <a:ext cx="742950" cy="342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162949</xdr:rowOff>
    </xdr:from>
    <xdr:to>
      <xdr:col>46</xdr:col>
      <xdr:colOff>38100</xdr:colOff>
      <xdr:row>39</xdr:row>
      <xdr:rowOff>93099</xdr:rowOff>
    </xdr:to>
    <xdr:sp macro="" textlink="">
      <xdr:nvSpPr>
        <xdr:cNvPr id="134" name="楕円 133">
          <a:extLst>
            <a:ext uri="{FF2B5EF4-FFF2-40B4-BE49-F238E27FC236}">
              <a16:creationId xmlns:a16="http://schemas.microsoft.com/office/drawing/2014/main" id="{BF9CCB2D-F0BE-42FC-BF93-599E69D71BED}"/>
            </a:ext>
          </a:extLst>
        </xdr:cNvPr>
        <xdr:cNvSpPr/>
      </xdr:nvSpPr>
      <xdr:spPr>
        <a:xfrm>
          <a:off x="7839075" y="6322449"/>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164865</xdr:rowOff>
    </xdr:from>
    <xdr:to>
      <xdr:col>50</xdr:col>
      <xdr:colOff>114300</xdr:colOff>
      <xdr:row>39</xdr:row>
      <xdr:rowOff>42299</xdr:rowOff>
    </xdr:to>
    <xdr:cxnSp macro="">
      <xdr:nvCxnSpPr>
        <xdr:cNvPr id="135" name="直線コネクタ 134">
          <a:extLst>
            <a:ext uri="{FF2B5EF4-FFF2-40B4-BE49-F238E27FC236}">
              <a16:creationId xmlns:a16="http://schemas.microsoft.com/office/drawing/2014/main" id="{B8ACB0F3-8B1C-4CFC-8B9E-1B7BA7F6C273}"/>
            </a:ext>
          </a:extLst>
        </xdr:cNvPr>
        <xdr:cNvCxnSpPr/>
      </xdr:nvCxnSpPr>
      <xdr:spPr>
        <a:xfrm flipV="1">
          <a:off x="7886700" y="6000515"/>
          <a:ext cx="800100" cy="369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169401</xdr:rowOff>
    </xdr:from>
    <xdr:to>
      <xdr:col>41</xdr:col>
      <xdr:colOff>101600</xdr:colOff>
      <xdr:row>39</xdr:row>
      <xdr:rowOff>99551</xdr:rowOff>
    </xdr:to>
    <xdr:sp macro="" textlink="">
      <xdr:nvSpPr>
        <xdr:cNvPr id="136" name="楕円 135">
          <a:extLst>
            <a:ext uri="{FF2B5EF4-FFF2-40B4-BE49-F238E27FC236}">
              <a16:creationId xmlns:a16="http://schemas.microsoft.com/office/drawing/2014/main" id="{41104F23-AC13-49BC-9E4E-D96E72937280}"/>
            </a:ext>
          </a:extLst>
        </xdr:cNvPr>
        <xdr:cNvSpPr/>
      </xdr:nvSpPr>
      <xdr:spPr>
        <a:xfrm>
          <a:off x="7029450" y="6322551"/>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42299</xdr:rowOff>
    </xdr:from>
    <xdr:to>
      <xdr:col>45</xdr:col>
      <xdr:colOff>177800</xdr:colOff>
      <xdr:row>39</xdr:row>
      <xdr:rowOff>48751</xdr:rowOff>
    </xdr:to>
    <xdr:cxnSp macro="">
      <xdr:nvCxnSpPr>
        <xdr:cNvPr id="137" name="直線コネクタ 136">
          <a:extLst>
            <a:ext uri="{FF2B5EF4-FFF2-40B4-BE49-F238E27FC236}">
              <a16:creationId xmlns:a16="http://schemas.microsoft.com/office/drawing/2014/main" id="{0E1FB853-5AF1-4A5C-82AD-42E884DD238B}"/>
            </a:ext>
          </a:extLst>
        </xdr:cNvPr>
        <xdr:cNvCxnSpPr/>
      </xdr:nvCxnSpPr>
      <xdr:spPr>
        <a:xfrm flipV="1">
          <a:off x="7077075" y="6370074"/>
          <a:ext cx="809625" cy="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8037</xdr:rowOff>
    </xdr:from>
    <xdr:to>
      <xdr:col>36</xdr:col>
      <xdr:colOff>165100</xdr:colOff>
      <xdr:row>39</xdr:row>
      <xdr:rowOff>109637</xdr:rowOff>
    </xdr:to>
    <xdr:sp macro="" textlink="">
      <xdr:nvSpPr>
        <xdr:cNvPr id="138" name="楕円 137">
          <a:extLst>
            <a:ext uri="{FF2B5EF4-FFF2-40B4-BE49-F238E27FC236}">
              <a16:creationId xmlns:a16="http://schemas.microsoft.com/office/drawing/2014/main" id="{2F64D8D0-829A-4182-8AF9-A27A8C2D7A6F}"/>
            </a:ext>
          </a:extLst>
        </xdr:cNvPr>
        <xdr:cNvSpPr/>
      </xdr:nvSpPr>
      <xdr:spPr>
        <a:xfrm>
          <a:off x="6238875" y="633581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48751</xdr:rowOff>
    </xdr:from>
    <xdr:to>
      <xdr:col>41</xdr:col>
      <xdr:colOff>50800</xdr:colOff>
      <xdr:row>39</xdr:row>
      <xdr:rowOff>58837</xdr:rowOff>
    </xdr:to>
    <xdr:cxnSp macro="">
      <xdr:nvCxnSpPr>
        <xdr:cNvPr id="139" name="直線コネクタ 138">
          <a:extLst>
            <a:ext uri="{FF2B5EF4-FFF2-40B4-BE49-F238E27FC236}">
              <a16:creationId xmlns:a16="http://schemas.microsoft.com/office/drawing/2014/main" id="{C3CB12E0-EC91-4349-ADC2-D2AA5A8FC91D}"/>
            </a:ext>
          </a:extLst>
        </xdr:cNvPr>
        <xdr:cNvCxnSpPr/>
      </xdr:nvCxnSpPr>
      <xdr:spPr>
        <a:xfrm flipV="1">
          <a:off x="6286500" y="6370176"/>
          <a:ext cx="790575" cy="13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41</xdr:row>
      <xdr:rowOff>149063</xdr:rowOff>
    </xdr:from>
    <xdr:ext cx="534377" cy="259045"/>
    <xdr:sp macro="" textlink="">
      <xdr:nvSpPr>
        <xdr:cNvPr id="140" name="n_1aveValue【道路】&#10;一人当たり延長">
          <a:extLst>
            <a:ext uri="{FF2B5EF4-FFF2-40B4-BE49-F238E27FC236}">
              <a16:creationId xmlns:a16="http://schemas.microsoft.com/office/drawing/2014/main" id="{463AB3DC-22AC-4585-AA07-5B5A34562DA0}"/>
            </a:ext>
          </a:extLst>
        </xdr:cNvPr>
        <xdr:cNvSpPr txBox="1"/>
      </xdr:nvSpPr>
      <xdr:spPr>
        <a:xfrm>
          <a:off x="8429136" y="6794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42</xdr:row>
      <xdr:rowOff>8162</xdr:rowOff>
    </xdr:from>
    <xdr:ext cx="534377" cy="259045"/>
    <xdr:sp macro="" textlink="">
      <xdr:nvSpPr>
        <xdr:cNvPr id="141" name="n_2aveValue【道路】&#10;一人当たり延長">
          <a:extLst>
            <a:ext uri="{FF2B5EF4-FFF2-40B4-BE49-F238E27FC236}">
              <a16:creationId xmlns:a16="http://schemas.microsoft.com/office/drawing/2014/main" id="{D5A8A13E-9905-43C1-804B-44787A7E4F73}"/>
            </a:ext>
          </a:extLst>
        </xdr:cNvPr>
        <xdr:cNvSpPr txBox="1"/>
      </xdr:nvSpPr>
      <xdr:spPr>
        <a:xfrm>
          <a:off x="7648086" y="6821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42</xdr:row>
      <xdr:rowOff>2415</xdr:rowOff>
    </xdr:from>
    <xdr:ext cx="534377" cy="259045"/>
    <xdr:sp macro="" textlink="">
      <xdr:nvSpPr>
        <xdr:cNvPr id="142" name="n_3aveValue【道路】&#10;一人当たり延長">
          <a:extLst>
            <a:ext uri="{FF2B5EF4-FFF2-40B4-BE49-F238E27FC236}">
              <a16:creationId xmlns:a16="http://schemas.microsoft.com/office/drawing/2014/main" id="{96BF8E0E-6293-4917-99F2-F610EB0B53DD}"/>
            </a:ext>
          </a:extLst>
        </xdr:cNvPr>
        <xdr:cNvSpPr txBox="1"/>
      </xdr:nvSpPr>
      <xdr:spPr>
        <a:xfrm>
          <a:off x="6847986" y="6812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159601</xdr:rowOff>
    </xdr:from>
    <xdr:ext cx="534377" cy="259045"/>
    <xdr:sp macro="" textlink="">
      <xdr:nvSpPr>
        <xdr:cNvPr id="143" name="n_4aveValue【道路】&#10;一人当たり延長">
          <a:extLst>
            <a:ext uri="{FF2B5EF4-FFF2-40B4-BE49-F238E27FC236}">
              <a16:creationId xmlns:a16="http://schemas.microsoft.com/office/drawing/2014/main" id="{D9D722FF-FF46-4563-9614-458C42F0BF99}"/>
            </a:ext>
          </a:extLst>
        </xdr:cNvPr>
        <xdr:cNvSpPr txBox="1"/>
      </xdr:nvSpPr>
      <xdr:spPr>
        <a:xfrm>
          <a:off x="6038361" y="6811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183094</xdr:colOff>
      <xdr:row>35</xdr:row>
      <xdr:rowOff>60742</xdr:rowOff>
    </xdr:from>
    <xdr:ext cx="599010" cy="259045"/>
    <xdr:sp macro="" textlink="">
      <xdr:nvSpPr>
        <xdr:cNvPr id="144" name="n_1mainValue【道路】&#10;一人当たり延長">
          <a:extLst>
            <a:ext uri="{FF2B5EF4-FFF2-40B4-BE49-F238E27FC236}">
              <a16:creationId xmlns:a16="http://schemas.microsoft.com/office/drawing/2014/main" id="{18115078-57F9-4CBF-963A-3E4713ABD3A3}"/>
            </a:ext>
          </a:extLst>
        </xdr:cNvPr>
        <xdr:cNvSpPr txBox="1"/>
      </xdr:nvSpPr>
      <xdr:spPr>
        <a:xfrm>
          <a:off x="8399994" y="5740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68794</xdr:colOff>
      <xdr:row>37</xdr:row>
      <xdr:rowOff>109626</xdr:rowOff>
    </xdr:from>
    <xdr:ext cx="599010" cy="259045"/>
    <xdr:sp macro="" textlink="">
      <xdr:nvSpPr>
        <xdr:cNvPr id="145" name="n_2mainValue【道路】&#10;一人当たり延長">
          <a:extLst>
            <a:ext uri="{FF2B5EF4-FFF2-40B4-BE49-F238E27FC236}">
              <a16:creationId xmlns:a16="http://schemas.microsoft.com/office/drawing/2014/main" id="{6D2836D7-860C-4168-8453-BFDAB9AEFD8C}"/>
            </a:ext>
          </a:extLst>
        </xdr:cNvPr>
        <xdr:cNvSpPr txBox="1"/>
      </xdr:nvSpPr>
      <xdr:spPr>
        <a:xfrm>
          <a:off x="7609419" y="6107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132294</xdr:colOff>
      <xdr:row>37</xdr:row>
      <xdr:rowOff>116077</xdr:rowOff>
    </xdr:from>
    <xdr:ext cx="599010" cy="259045"/>
    <xdr:sp macro="" textlink="">
      <xdr:nvSpPr>
        <xdr:cNvPr id="146" name="n_3mainValue【道路】&#10;一人当たり延長">
          <a:extLst>
            <a:ext uri="{FF2B5EF4-FFF2-40B4-BE49-F238E27FC236}">
              <a16:creationId xmlns:a16="http://schemas.microsoft.com/office/drawing/2014/main" id="{0418B90D-DF63-4F8D-8A1A-3B81E785DEA3}"/>
            </a:ext>
          </a:extLst>
        </xdr:cNvPr>
        <xdr:cNvSpPr txBox="1"/>
      </xdr:nvSpPr>
      <xdr:spPr>
        <a:xfrm>
          <a:off x="6818844" y="6116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5294</xdr:colOff>
      <xdr:row>37</xdr:row>
      <xdr:rowOff>126164</xdr:rowOff>
    </xdr:from>
    <xdr:ext cx="599010" cy="259045"/>
    <xdr:sp macro="" textlink="">
      <xdr:nvSpPr>
        <xdr:cNvPr id="147" name="n_4mainValue【道路】&#10;一人当たり延長">
          <a:extLst>
            <a:ext uri="{FF2B5EF4-FFF2-40B4-BE49-F238E27FC236}">
              <a16:creationId xmlns:a16="http://schemas.microsoft.com/office/drawing/2014/main" id="{73D4DC0D-3483-41B1-BDD9-C15A7A23A9E8}"/>
            </a:ext>
          </a:extLst>
        </xdr:cNvPr>
        <xdr:cNvSpPr txBox="1"/>
      </xdr:nvSpPr>
      <xdr:spPr>
        <a:xfrm>
          <a:off x="6009219" y="6123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B446907E-A392-4758-ADE5-F12E4661A6F8}"/>
            </a:ext>
          </a:extLst>
        </xdr:cNvPr>
        <xdr:cNvSpPr/>
      </xdr:nvSpPr>
      <xdr:spPr>
        <a:xfrm>
          <a:off x="6858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3FA83678-4A98-4ECD-9DEF-75ABED7FD417}"/>
            </a:ext>
          </a:extLst>
        </xdr:cNvPr>
        <xdr:cNvSpPr/>
      </xdr:nvSpPr>
      <xdr:spPr>
        <a:xfrm>
          <a:off x="80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106C0B52-2B8E-4BE2-96AF-07F6AB57DCC2}"/>
            </a:ext>
          </a:extLst>
        </xdr:cNvPr>
        <xdr:cNvSpPr/>
      </xdr:nvSpPr>
      <xdr:spPr>
        <a:xfrm>
          <a:off x="80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898B1362-3D18-41FE-9980-EA6B557DB6E1}"/>
            </a:ext>
          </a:extLst>
        </xdr:cNvPr>
        <xdr:cNvSpPr/>
      </xdr:nvSpPr>
      <xdr:spPr>
        <a:xfrm>
          <a:off x="17145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524C7B54-C10D-43DB-B9EE-B3C6DE866EC7}"/>
            </a:ext>
          </a:extLst>
        </xdr:cNvPr>
        <xdr:cNvSpPr/>
      </xdr:nvSpPr>
      <xdr:spPr>
        <a:xfrm>
          <a:off x="17145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5A45679C-1119-45E0-B287-0093A05DEFB3}"/>
            </a:ext>
          </a:extLst>
        </xdr:cNvPr>
        <xdr:cNvSpPr/>
      </xdr:nvSpPr>
      <xdr:spPr>
        <a:xfrm>
          <a:off x="27432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02CF0907-6B49-4F6C-989E-310DC136C9FF}"/>
            </a:ext>
          </a:extLst>
        </xdr:cNvPr>
        <xdr:cNvSpPr/>
      </xdr:nvSpPr>
      <xdr:spPr>
        <a:xfrm>
          <a:off x="27432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EF8B5242-C077-4F7A-B9B5-CE1106A59465}"/>
            </a:ext>
          </a:extLst>
        </xdr:cNvPr>
        <xdr:cNvSpPr/>
      </xdr:nvSpPr>
      <xdr:spPr>
        <a:xfrm>
          <a:off x="685800" y="8648700"/>
          <a:ext cx="426720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156" name="正方形/長方形 155">
          <a:extLst>
            <a:ext uri="{FF2B5EF4-FFF2-40B4-BE49-F238E27FC236}">
              <a16:creationId xmlns:a16="http://schemas.microsoft.com/office/drawing/2014/main" id="{9F8D6067-0410-465A-8076-A20AFA3DB7C9}"/>
            </a:ext>
          </a:extLst>
        </xdr:cNvPr>
        <xdr:cNvSpPr/>
      </xdr:nvSpPr>
      <xdr:spPr>
        <a:xfrm>
          <a:off x="59531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57" name="正方形/長方形 156">
          <a:extLst>
            <a:ext uri="{FF2B5EF4-FFF2-40B4-BE49-F238E27FC236}">
              <a16:creationId xmlns:a16="http://schemas.microsoft.com/office/drawing/2014/main" id="{BE01749D-CAFB-4568-9FB5-A391F7629C35}"/>
            </a:ext>
          </a:extLst>
        </xdr:cNvPr>
        <xdr:cNvSpPr/>
      </xdr:nvSpPr>
      <xdr:spPr>
        <a:xfrm>
          <a:off x="60674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58" name="正方形/長方形 157">
          <a:extLst>
            <a:ext uri="{FF2B5EF4-FFF2-40B4-BE49-F238E27FC236}">
              <a16:creationId xmlns:a16="http://schemas.microsoft.com/office/drawing/2014/main" id="{D4325828-B43D-4DA8-BD91-D7D1492C0D7B}"/>
            </a:ext>
          </a:extLst>
        </xdr:cNvPr>
        <xdr:cNvSpPr/>
      </xdr:nvSpPr>
      <xdr:spPr>
        <a:xfrm>
          <a:off x="60674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59" name="正方形/長方形 158">
          <a:extLst>
            <a:ext uri="{FF2B5EF4-FFF2-40B4-BE49-F238E27FC236}">
              <a16:creationId xmlns:a16="http://schemas.microsoft.com/office/drawing/2014/main" id="{5C9DF085-30C1-459D-B701-11E0EB6978E9}"/>
            </a:ext>
          </a:extLst>
        </xdr:cNvPr>
        <xdr:cNvSpPr/>
      </xdr:nvSpPr>
      <xdr:spPr>
        <a:xfrm>
          <a:off x="69818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0" name="正方形/長方形 159">
          <a:extLst>
            <a:ext uri="{FF2B5EF4-FFF2-40B4-BE49-F238E27FC236}">
              <a16:creationId xmlns:a16="http://schemas.microsoft.com/office/drawing/2014/main" id="{ADBAAF28-E462-4503-8E35-AB1A2BA50ED9}"/>
            </a:ext>
          </a:extLst>
        </xdr:cNvPr>
        <xdr:cNvSpPr/>
      </xdr:nvSpPr>
      <xdr:spPr>
        <a:xfrm>
          <a:off x="69818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1" name="正方形/長方形 160">
          <a:extLst>
            <a:ext uri="{FF2B5EF4-FFF2-40B4-BE49-F238E27FC236}">
              <a16:creationId xmlns:a16="http://schemas.microsoft.com/office/drawing/2014/main" id="{745A19CC-819E-4B7B-95E8-C16A5C41D987}"/>
            </a:ext>
          </a:extLst>
        </xdr:cNvPr>
        <xdr:cNvSpPr/>
      </xdr:nvSpPr>
      <xdr:spPr>
        <a:xfrm>
          <a:off x="80105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2" name="正方形/長方形 161">
          <a:extLst>
            <a:ext uri="{FF2B5EF4-FFF2-40B4-BE49-F238E27FC236}">
              <a16:creationId xmlns:a16="http://schemas.microsoft.com/office/drawing/2014/main" id="{490D3CED-2F4A-46C7-8C90-7949667815FC}"/>
            </a:ext>
          </a:extLst>
        </xdr:cNvPr>
        <xdr:cNvSpPr/>
      </xdr:nvSpPr>
      <xdr:spPr>
        <a:xfrm>
          <a:off x="80105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3" name="正方形/長方形 162">
          <a:extLst>
            <a:ext uri="{FF2B5EF4-FFF2-40B4-BE49-F238E27FC236}">
              <a16:creationId xmlns:a16="http://schemas.microsoft.com/office/drawing/2014/main" id="{23ECCDAC-FDDB-480C-84D6-5C8B67A3C390}"/>
            </a:ext>
          </a:extLst>
        </xdr:cNvPr>
        <xdr:cNvSpPr/>
      </xdr:nvSpPr>
      <xdr:spPr>
        <a:xfrm>
          <a:off x="5953125" y="8648700"/>
          <a:ext cx="424815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164" name="正方形/長方形 163">
          <a:extLst>
            <a:ext uri="{FF2B5EF4-FFF2-40B4-BE49-F238E27FC236}">
              <a16:creationId xmlns:a16="http://schemas.microsoft.com/office/drawing/2014/main" id="{BFBF37AF-DA32-48A9-AE6F-C39BED1F8933}"/>
            </a:ext>
          </a:extLst>
        </xdr:cNvPr>
        <xdr:cNvSpPr/>
      </xdr:nvSpPr>
      <xdr:spPr>
        <a:xfrm>
          <a:off x="6858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5" name="正方形/長方形 164">
          <a:extLst>
            <a:ext uri="{FF2B5EF4-FFF2-40B4-BE49-F238E27FC236}">
              <a16:creationId xmlns:a16="http://schemas.microsoft.com/office/drawing/2014/main" id="{0127CBFB-51E7-4928-8AD4-5FAF4F01C543}"/>
            </a:ext>
          </a:extLst>
        </xdr:cNvPr>
        <xdr:cNvSpPr/>
      </xdr:nvSpPr>
      <xdr:spPr>
        <a:xfrm>
          <a:off x="80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6" name="正方形/長方形 165">
          <a:extLst>
            <a:ext uri="{FF2B5EF4-FFF2-40B4-BE49-F238E27FC236}">
              <a16:creationId xmlns:a16="http://schemas.microsoft.com/office/drawing/2014/main" id="{54CC15D2-B6AF-48E1-AE9E-E24141539E03}"/>
            </a:ext>
          </a:extLst>
        </xdr:cNvPr>
        <xdr:cNvSpPr/>
      </xdr:nvSpPr>
      <xdr:spPr>
        <a:xfrm>
          <a:off x="80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7" name="正方形/長方形 166">
          <a:extLst>
            <a:ext uri="{FF2B5EF4-FFF2-40B4-BE49-F238E27FC236}">
              <a16:creationId xmlns:a16="http://schemas.microsoft.com/office/drawing/2014/main" id="{A1D05AE0-6FF5-4B2B-A1FC-A835D9E4B20E}"/>
            </a:ext>
          </a:extLst>
        </xdr:cNvPr>
        <xdr:cNvSpPr/>
      </xdr:nvSpPr>
      <xdr:spPr>
        <a:xfrm>
          <a:off x="17145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8" name="正方形/長方形 167">
          <a:extLst>
            <a:ext uri="{FF2B5EF4-FFF2-40B4-BE49-F238E27FC236}">
              <a16:creationId xmlns:a16="http://schemas.microsoft.com/office/drawing/2014/main" id="{3BF32989-068C-4A6D-990E-E815B7F21E92}"/>
            </a:ext>
          </a:extLst>
        </xdr:cNvPr>
        <xdr:cNvSpPr/>
      </xdr:nvSpPr>
      <xdr:spPr>
        <a:xfrm>
          <a:off x="17145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9" name="正方形/長方形 168">
          <a:extLst>
            <a:ext uri="{FF2B5EF4-FFF2-40B4-BE49-F238E27FC236}">
              <a16:creationId xmlns:a16="http://schemas.microsoft.com/office/drawing/2014/main" id="{EE026538-7E15-4E71-A222-0B06050C2C0D}"/>
            </a:ext>
          </a:extLst>
        </xdr:cNvPr>
        <xdr:cNvSpPr/>
      </xdr:nvSpPr>
      <xdr:spPr>
        <a:xfrm>
          <a:off x="27432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0" name="正方形/長方形 169">
          <a:extLst>
            <a:ext uri="{FF2B5EF4-FFF2-40B4-BE49-F238E27FC236}">
              <a16:creationId xmlns:a16="http://schemas.microsoft.com/office/drawing/2014/main" id="{7DBDAAFD-199A-48B8-9E0B-C50B6293078A}"/>
            </a:ext>
          </a:extLst>
        </xdr:cNvPr>
        <xdr:cNvSpPr/>
      </xdr:nvSpPr>
      <xdr:spPr>
        <a:xfrm>
          <a:off x="27432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1" name="正方形/長方形 170">
          <a:extLst>
            <a:ext uri="{FF2B5EF4-FFF2-40B4-BE49-F238E27FC236}">
              <a16:creationId xmlns:a16="http://schemas.microsoft.com/office/drawing/2014/main" id="{7B2BCE6D-D888-4556-B83A-81ED7C9C41A7}"/>
            </a:ext>
          </a:extLst>
        </xdr:cNvPr>
        <xdr:cNvSpPr/>
      </xdr:nvSpPr>
      <xdr:spPr>
        <a:xfrm>
          <a:off x="6858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2" name="テキスト ボックス 171">
          <a:extLst>
            <a:ext uri="{FF2B5EF4-FFF2-40B4-BE49-F238E27FC236}">
              <a16:creationId xmlns:a16="http://schemas.microsoft.com/office/drawing/2014/main" id="{F5A768E5-3E6B-4655-A37B-C7DE70B3413C}"/>
            </a:ext>
          </a:extLst>
        </xdr:cNvPr>
        <xdr:cNvSpPr txBox="1"/>
      </xdr:nvSpPr>
      <xdr:spPr>
        <a:xfrm>
          <a:off x="666750"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3" name="直線コネクタ 172">
          <a:extLst>
            <a:ext uri="{FF2B5EF4-FFF2-40B4-BE49-F238E27FC236}">
              <a16:creationId xmlns:a16="http://schemas.microsoft.com/office/drawing/2014/main" id="{25A0B410-7B03-43CC-B720-B37376316B87}"/>
            </a:ext>
          </a:extLst>
        </xdr:cNvPr>
        <xdr:cNvCxnSpPr/>
      </xdr:nvCxnSpPr>
      <xdr:spPr>
        <a:xfrm>
          <a:off x="6858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4" name="テキスト ボックス 173">
          <a:extLst>
            <a:ext uri="{FF2B5EF4-FFF2-40B4-BE49-F238E27FC236}">
              <a16:creationId xmlns:a16="http://schemas.microsoft.com/office/drawing/2014/main" id="{2A7EA03E-9CB4-4A76-B2F8-4B75C7B8DA4B}"/>
            </a:ext>
          </a:extLst>
        </xdr:cNvPr>
        <xdr:cNvSpPr txBox="1"/>
      </xdr:nvSpPr>
      <xdr:spPr>
        <a:xfrm>
          <a:off x="2789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5" name="直線コネクタ 174">
          <a:extLst>
            <a:ext uri="{FF2B5EF4-FFF2-40B4-BE49-F238E27FC236}">
              <a16:creationId xmlns:a16="http://schemas.microsoft.com/office/drawing/2014/main" id="{0C40BCF3-E004-41E4-B4CF-4DB916618CBC}"/>
            </a:ext>
          </a:extLst>
        </xdr:cNvPr>
        <xdr:cNvCxnSpPr/>
      </xdr:nvCxnSpPr>
      <xdr:spPr>
        <a:xfrm>
          <a:off x="685800" y="140493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76" name="テキスト ボックス 175">
          <a:extLst>
            <a:ext uri="{FF2B5EF4-FFF2-40B4-BE49-F238E27FC236}">
              <a16:creationId xmlns:a16="http://schemas.microsoft.com/office/drawing/2014/main" id="{C862B7D5-93B2-4014-A55C-9057AE4E27A9}"/>
            </a:ext>
          </a:extLst>
        </xdr:cNvPr>
        <xdr:cNvSpPr txBox="1"/>
      </xdr:nvSpPr>
      <xdr:spPr>
        <a:xfrm>
          <a:off x="278946" y="13913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77" name="直線コネクタ 176">
          <a:extLst>
            <a:ext uri="{FF2B5EF4-FFF2-40B4-BE49-F238E27FC236}">
              <a16:creationId xmlns:a16="http://schemas.microsoft.com/office/drawing/2014/main" id="{AB3184DD-787E-4F38-9746-667D1E52DCA5}"/>
            </a:ext>
          </a:extLst>
        </xdr:cNvPr>
        <xdr:cNvCxnSpPr/>
      </xdr:nvCxnSpPr>
      <xdr:spPr>
        <a:xfrm>
          <a:off x="685800" y="13687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78" name="テキスト ボックス 177">
          <a:extLst>
            <a:ext uri="{FF2B5EF4-FFF2-40B4-BE49-F238E27FC236}">
              <a16:creationId xmlns:a16="http://schemas.microsoft.com/office/drawing/2014/main" id="{BAA3F127-5D4C-4D9F-A3BB-81A56A723F9C}"/>
            </a:ext>
          </a:extLst>
        </xdr:cNvPr>
        <xdr:cNvSpPr txBox="1"/>
      </xdr:nvSpPr>
      <xdr:spPr>
        <a:xfrm>
          <a:off x="339891" y="135515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79" name="直線コネクタ 178">
          <a:extLst>
            <a:ext uri="{FF2B5EF4-FFF2-40B4-BE49-F238E27FC236}">
              <a16:creationId xmlns:a16="http://schemas.microsoft.com/office/drawing/2014/main" id="{85389E6A-0690-4740-A591-0F4330362403}"/>
            </a:ext>
          </a:extLst>
        </xdr:cNvPr>
        <xdr:cNvCxnSpPr/>
      </xdr:nvCxnSpPr>
      <xdr:spPr>
        <a:xfrm>
          <a:off x="685800" y="13325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80" name="テキスト ボックス 179">
          <a:extLst>
            <a:ext uri="{FF2B5EF4-FFF2-40B4-BE49-F238E27FC236}">
              <a16:creationId xmlns:a16="http://schemas.microsoft.com/office/drawing/2014/main" id="{1A3C721A-BCC2-4A28-ADA1-ABE70D9400EC}"/>
            </a:ext>
          </a:extLst>
        </xdr:cNvPr>
        <xdr:cNvSpPr txBox="1"/>
      </xdr:nvSpPr>
      <xdr:spPr>
        <a:xfrm>
          <a:off x="339891" y="131896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81" name="直線コネクタ 180">
          <a:extLst>
            <a:ext uri="{FF2B5EF4-FFF2-40B4-BE49-F238E27FC236}">
              <a16:creationId xmlns:a16="http://schemas.microsoft.com/office/drawing/2014/main" id="{2E244D78-6DD1-47E0-8E16-FA02AABB100F}"/>
            </a:ext>
          </a:extLst>
        </xdr:cNvPr>
        <xdr:cNvCxnSpPr/>
      </xdr:nvCxnSpPr>
      <xdr:spPr>
        <a:xfrm>
          <a:off x="685800" y="129635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82" name="テキスト ボックス 181">
          <a:extLst>
            <a:ext uri="{FF2B5EF4-FFF2-40B4-BE49-F238E27FC236}">
              <a16:creationId xmlns:a16="http://schemas.microsoft.com/office/drawing/2014/main" id="{96F0C35F-B4F1-4191-A2D7-C05368868C36}"/>
            </a:ext>
          </a:extLst>
        </xdr:cNvPr>
        <xdr:cNvSpPr txBox="1"/>
      </xdr:nvSpPr>
      <xdr:spPr>
        <a:xfrm>
          <a:off x="339891" y="12827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83" name="直線コネクタ 182">
          <a:extLst>
            <a:ext uri="{FF2B5EF4-FFF2-40B4-BE49-F238E27FC236}">
              <a16:creationId xmlns:a16="http://schemas.microsoft.com/office/drawing/2014/main" id="{35BE7C50-8D82-4DC7-BD81-B17CD5361744}"/>
            </a:ext>
          </a:extLst>
        </xdr:cNvPr>
        <xdr:cNvCxnSpPr/>
      </xdr:nvCxnSpPr>
      <xdr:spPr>
        <a:xfrm>
          <a:off x="685800" y="12611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84" name="テキスト ボックス 183">
          <a:extLst>
            <a:ext uri="{FF2B5EF4-FFF2-40B4-BE49-F238E27FC236}">
              <a16:creationId xmlns:a16="http://schemas.microsoft.com/office/drawing/2014/main" id="{423DF5B9-9853-4D48-96A6-A050FF11AA39}"/>
            </a:ext>
          </a:extLst>
        </xdr:cNvPr>
        <xdr:cNvSpPr txBox="1"/>
      </xdr:nvSpPr>
      <xdr:spPr>
        <a:xfrm>
          <a:off x="339891" y="12475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5" name="直線コネクタ 184">
          <a:extLst>
            <a:ext uri="{FF2B5EF4-FFF2-40B4-BE49-F238E27FC236}">
              <a16:creationId xmlns:a16="http://schemas.microsoft.com/office/drawing/2014/main" id="{41049EE1-10FA-44AE-BD46-1B4470F35189}"/>
            </a:ext>
          </a:extLst>
        </xdr:cNvPr>
        <xdr:cNvCxnSpPr/>
      </xdr:nvCxnSpPr>
      <xdr:spPr>
        <a:xfrm>
          <a:off x="6858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86" name="テキスト ボックス 185">
          <a:extLst>
            <a:ext uri="{FF2B5EF4-FFF2-40B4-BE49-F238E27FC236}">
              <a16:creationId xmlns:a16="http://schemas.microsoft.com/office/drawing/2014/main" id="{16201D8B-E7DB-4EA4-9B5E-651E9CA2231D}"/>
            </a:ext>
          </a:extLst>
        </xdr:cNvPr>
        <xdr:cNvSpPr txBox="1"/>
      </xdr:nvSpPr>
      <xdr:spPr>
        <a:xfrm>
          <a:off x="388136" y="12113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87" name="【公営住宅】&#10;有形固定資産減価償却率グラフ枠">
          <a:extLst>
            <a:ext uri="{FF2B5EF4-FFF2-40B4-BE49-F238E27FC236}">
              <a16:creationId xmlns:a16="http://schemas.microsoft.com/office/drawing/2014/main" id="{149E669D-FC96-40BE-8377-6C1154369933}"/>
            </a:ext>
          </a:extLst>
        </xdr:cNvPr>
        <xdr:cNvSpPr/>
      </xdr:nvSpPr>
      <xdr:spPr>
        <a:xfrm>
          <a:off x="6858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120014</xdr:rowOff>
    </xdr:from>
    <xdr:to>
      <xdr:col>24</xdr:col>
      <xdr:colOff>62865</xdr:colOff>
      <xdr:row>86</xdr:row>
      <xdr:rowOff>114300</xdr:rowOff>
    </xdr:to>
    <xdr:cxnSp macro="">
      <xdr:nvCxnSpPr>
        <xdr:cNvPr id="188" name="直線コネクタ 187">
          <a:extLst>
            <a:ext uri="{FF2B5EF4-FFF2-40B4-BE49-F238E27FC236}">
              <a16:creationId xmlns:a16="http://schemas.microsoft.com/office/drawing/2014/main" id="{F52F957D-BF64-4A4B-B575-363C41083CB5}"/>
            </a:ext>
          </a:extLst>
        </xdr:cNvPr>
        <xdr:cNvCxnSpPr/>
      </xdr:nvCxnSpPr>
      <xdr:spPr>
        <a:xfrm flipV="1">
          <a:off x="4180840" y="12600939"/>
          <a:ext cx="0" cy="14484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189" name="【公営住宅】&#10;有形固定資産減価償却率最小値テキスト">
          <a:extLst>
            <a:ext uri="{FF2B5EF4-FFF2-40B4-BE49-F238E27FC236}">
              <a16:creationId xmlns:a16="http://schemas.microsoft.com/office/drawing/2014/main" id="{791E13CE-19C9-4F98-9F92-CA9D25C4A356}"/>
            </a:ext>
          </a:extLst>
        </xdr:cNvPr>
        <xdr:cNvSpPr txBox="1"/>
      </xdr:nvSpPr>
      <xdr:spPr>
        <a:xfrm>
          <a:off x="4219575" y="14056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190" name="直線コネクタ 189">
          <a:extLst>
            <a:ext uri="{FF2B5EF4-FFF2-40B4-BE49-F238E27FC236}">
              <a16:creationId xmlns:a16="http://schemas.microsoft.com/office/drawing/2014/main" id="{AFF2ECA6-B606-4563-AFFC-D1A5ECDCFC3C}"/>
            </a:ext>
          </a:extLst>
        </xdr:cNvPr>
        <xdr:cNvCxnSpPr/>
      </xdr:nvCxnSpPr>
      <xdr:spPr>
        <a:xfrm>
          <a:off x="4105275" y="140493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66691</xdr:rowOff>
    </xdr:from>
    <xdr:ext cx="405111" cy="259045"/>
    <xdr:sp macro="" textlink="">
      <xdr:nvSpPr>
        <xdr:cNvPr id="191" name="【公営住宅】&#10;有形固定資産減価償却率最大値テキスト">
          <a:extLst>
            <a:ext uri="{FF2B5EF4-FFF2-40B4-BE49-F238E27FC236}">
              <a16:creationId xmlns:a16="http://schemas.microsoft.com/office/drawing/2014/main" id="{6AA35657-9B5D-44BC-9943-0FCE364E1E4E}"/>
            </a:ext>
          </a:extLst>
        </xdr:cNvPr>
        <xdr:cNvSpPr txBox="1"/>
      </xdr:nvSpPr>
      <xdr:spPr>
        <a:xfrm>
          <a:off x="4219575" y="12379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120014</xdr:rowOff>
    </xdr:from>
    <xdr:to>
      <xdr:col>24</xdr:col>
      <xdr:colOff>152400</xdr:colOff>
      <xdr:row>77</xdr:row>
      <xdr:rowOff>120014</xdr:rowOff>
    </xdr:to>
    <xdr:cxnSp macro="">
      <xdr:nvCxnSpPr>
        <xdr:cNvPr id="192" name="直線コネクタ 191">
          <a:extLst>
            <a:ext uri="{FF2B5EF4-FFF2-40B4-BE49-F238E27FC236}">
              <a16:creationId xmlns:a16="http://schemas.microsoft.com/office/drawing/2014/main" id="{E758AADB-5D59-4608-A6E9-547915D9A05C}"/>
            </a:ext>
          </a:extLst>
        </xdr:cNvPr>
        <xdr:cNvCxnSpPr/>
      </xdr:nvCxnSpPr>
      <xdr:spPr>
        <a:xfrm>
          <a:off x="4105275" y="1260093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149241</xdr:rowOff>
    </xdr:from>
    <xdr:ext cx="405111" cy="259045"/>
    <xdr:sp macro="" textlink="">
      <xdr:nvSpPr>
        <xdr:cNvPr id="193" name="【公営住宅】&#10;有形固定資産減価償却率平均値テキスト">
          <a:extLst>
            <a:ext uri="{FF2B5EF4-FFF2-40B4-BE49-F238E27FC236}">
              <a16:creationId xmlns:a16="http://schemas.microsoft.com/office/drawing/2014/main" id="{A0B26142-FA92-41F5-AE30-E04F5C0EEE02}"/>
            </a:ext>
          </a:extLst>
        </xdr:cNvPr>
        <xdr:cNvSpPr txBox="1"/>
      </xdr:nvSpPr>
      <xdr:spPr>
        <a:xfrm>
          <a:off x="4219575" y="132746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126364</xdr:rowOff>
    </xdr:from>
    <xdr:to>
      <xdr:col>24</xdr:col>
      <xdr:colOff>114300</xdr:colOff>
      <xdr:row>83</xdr:row>
      <xdr:rowOff>56514</xdr:rowOff>
    </xdr:to>
    <xdr:sp macro="" textlink="">
      <xdr:nvSpPr>
        <xdr:cNvPr id="194" name="フローチャート: 判断 193">
          <a:extLst>
            <a:ext uri="{FF2B5EF4-FFF2-40B4-BE49-F238E27FC236}">
              <a16:creationId xmlns:a16="http://schemas.microsoft.com/office/drawing/2014/main" id="{D59CE5C3-D58D-4445-BA48-097E32A97E30}"/>
            </a:ext>
          </a:extLst>
        </xdr:cNvPr>
        <xdr:cNvSpPr/>
      </xdr:nvSpPr>
      <xdr:spPr>
        <a:xfrm>
          <a:off x="4124325" y="1341056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107314</xdr:rowOff>
    </xdr:from>
    <xdr:to>
      <xdr:col>20</xdr:col>
      <xdr:colOff>38100</xdr:colOff>
      <xdr:row>83</xdr:row>
      <xdr:rowOff>37464</xdr:rowOff>
    </xdr:to>
    <xdr:sp macro="" textlink="">
      <xdr:nvSpPr>
        <xdr:cNvPr id="195" name="フローチャート: 判断 194">
          <a:extLst>
            <a:ext uri="{FF2B5EF4-FFF2-40B4-BE49-F238E27FC236}">
              <a16:creationId xmlns:a16="http://schemas.microsoft.com/office/drawing/2014/main" id="{F51CC2D0-07F4-488D-BAC9-CBBBF7CF765B}"/>
            </a:ext>
          </a:extLst>
        </xdr:cNvPr>
        <xdr:cNvSpPr/>
      </xdr:nvSpPr>
      <xdr:spPr>
        <a:xfrm>
          <a:off x="3381375" y="1339151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76836</xdr:rowOff>
    </xdr:from>
    <xdr:to>
      <xdr:col>15</xdr:col>
      <xdr:colOff>101600</xdr:colOff>
      <xdr:row>83</xdr:row>
      <xdr:rowOff>6986</xdr:rowOff>
    </xdr:to>
    <xdr:sp macro="" textlink="">
      <xdr:nvSpPr>
        <xdr:cNvPr id="196" name="フローチャート: 判断 195">
          <a:extLst>
            <a:ext uri="{FF2B5EF4-FFF2-40B4-BE49-F238E27FC236}">
              <a16:creationId xmlns:a16="http://schemas.microsoft.com/office/drawing/2014/main" id="{595C5009-909B-426C-A9A9-F85A98AB2760}"/>
            </a:ext>
          </a:extLst>
        </xdr:cNvPr>
        <xdr:cNvSpPr/>
      </xdr:nvSpPr>
      <xdr:spPr>
        <a:xfrm>
          <a:off x="2571750" y="13364211"/>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73025</xdr:rowOff>
    </xdr:from>
    <xdr:to>
      <xdr:col>10</xdr:col>
      <xdr:colOff>165100</xdr:colOff>
      <xdr:row>83</xdr:row>
      <xdr:rowOff>3175</xdr:rowOff>
    </xdr:to>
    <xdr:sp macro="" textlink="">
      <xdr:nvSpPr>
        <xdr:cNvPr id="197" name="フローチャート: 判断 196">
          <a:extLst>
            <a:ext uri="{FF2B5EF4-FFF2-40B4-BE49-F238E27FC236}">
              <a16:creationId xmlns:a16="http://schemas.microsoft.com/office/drawing/2014/main" id="{E014D2A0-849B-423F-851D-4D42E1E628ED}"/>
            </a:ext>
          </a:extLst>
        </xdr:cNvPr>
        <xdr:cNvSpPr/>
      </xdr:nvSpPr>
      <xdr:spPr>
        <a:xfrm>
          <a:off x="1781175" y="1336040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55880</xdr:rowOff>
    </xdr:from>
    <xdr:to>
      <xdr:col>6</xdr:col>
      <xdr:colOff>38100</xdr:colOff>
      <xdr:row>82</xdr:row>
      <xdr:rowOff>157480</xdr:rowOff>
    </xdr:to>
    <xdr:sp macro="" textlink="">
      <xdr:nvSpPr>
        <xdr:cNvPr id="198" name="フローチャート: 判断 197">
          <a:extLst>
            <a:ext uri="{FF2B5EF4-FFF2-40B4-BE49-F238E27FC236}">
              <a16:creationId xmlns:a16="http://schemas.microsoft.com/office/drawing/2014/main" id="{0AC45AA8-855F-44CA-A834-8E48DD5FEA7D}"/>
            </a:ext>
          </a:extLst>
        </xdr:cNvPr>
        <xdr:cNvSpPr/>
      </xdr:nvSpPr>
      <xdr:spPr>
        <a:xfrm>
          <a:off x="981075" y="1334325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9" name="テキスト ボックス 198">
          <a:extLst>
            <a:ext uri="{FF2B5EF4-FFF2-40B4-BE49-F238E27FC236}">
              <a16:creationId xmlns:a16="http://schemas.microsoft.com/office/drawing/2014/main" id="{1828E0DA-0EF4-4D1D-BB8F-32E322C642C0}"/>
            </a:ext>
          </a:extLst>
        </xdr:cNvPr>
        <xdr:cNvSpPr txBox="1"/>
      </xdr:nvSpPr>
      <xdr:spPr>
        <a:xfrm>
          <a:off x="40100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0" name="テキスト ボックス 199">
          <a:extLst>
            <a:ext uri="{FF2B5EF4-FFF2-40B4-BE49-F238E27FC236}">
              <a16:creationId xmlns:a16="http://schemas.microsoft.com/office/drawing/2014/main" id="{55E2BAEB-4157-430B-ABC3-5702DD69FD30}"/>
            </a:ext>
          </a:extLst>
        </xdr:cNvPr>
        <xdr:cNvSpPr txBox="1"/>
      </xdr:nvSpPr>
      <xdr:spPr>
        <a:xfrm>
          <a:off x="32575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id="{13BDC226-5FDD-4852-985A-C31201FB1925}"/>
            </a:ext>
          </a:extLst>
        </xdr:cNvPr>
        <xdr:cNvSpPr txBox="1"/>
      </xdr:nvSpPr>
      <xdr:spPr>
        <a:xfrm>
          <a:off x="24479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2" name="テキスト ボックス 201">
          <a:extLst>
            <a:ext uri="{FF2B5EF4-FFF2-40B4-BE49-F238E27FC236}">
              <a16:creationId xmlns:a16="http://schemas.microsoft.com/office/drawing/2014/main" id="{05E62202-067E-4260-9F33-073FFFFDEABB}"/>
            </a:ext>
          </a:extLst>
        </xdr:cNvPr>
        <xdr:cNvSpPr txBox="1"/>
      </xdr:nvSpPr>
      <xdr:spPr>
        <a:xfrm>
          <a:off x="1657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3" name="テキスト ボックス 202">
          <a:extLst>
            <a:ext uri="{FF2B5EF4-FFF2-40B4-BE49-F238E27FC236}">
              <a16:creationId xmlns:a16="http://schemas.microsoft.com/office/drawing/2014/main" id="{F178964D-A765-4B4B-A320-14C3E0E3F262}"/>
            </a:ext>
          </a:extLst>
        </xdr:cNvPr>
        <xdr:cNvSpPr txBox="1"/>
      </xdr:nvSpPr>
      <xdr:spPr>
        <a:xfrm>
          <a:off x="857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151130</xdr:rowOff>
    </xdr:from>
    <xdr:to>
      <xdr:col>24</xdr:col>
      <xdr:colOff>114300</xdr:colOff>
      <xdr:row>83</xdr:row>
      <xdr:rowOff>81280</xdr:rowOff>
    </xdr:to>
    <xdr:sp macro="" textlink="">
      <xdr:nvSpPr>
        <xdr:cNvPr id="204" name="楕円 203">
          <a:extLst>
            <a:ext uri="{FF2B5EF4-FFF2-40B4-BE49-F238E27FC236}">
              <a16:creationId xmlns:a16="http://schemas.microsoft.com/office/drawing/2014/main" id="{980E1C8F-00D6-4148-8F89-F7CF2E1D321C}"/>
            </a:ext>
          </a:extLst>
        </xdr:cNvPr>
        <xdr:cNvSpPr/>
      </xdr:nvSpPr>
      <xdr:spPr>
        <a:xfrm>
          <a:off x="4124325" y="1343850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129557</xdr:rowOff>
    </xdr:from>
    <xdr:ext cx="405111" cy="259045"/>
    <xdr:sp macro="" textlink="">
      <xdr:nvSpPr>
        <xdr:cNvPr id="205" name="【公営住宅】&#10;有形固定資産減価償却率該当値テキスト">
          <a:extLst>
            <a:ext uri="{FF2B5EF4-FFF2-40B4-BE49-F238E27FC236}">
              <a16:creationId xmlns:a16="http://schemas.microsoft.com/office/drawing/2014/main" id="{3FB08584-C4E5-4439-8CE6-BEFF0B06173D}"/>
            </a:ext>
          </a:extLst>
        </xdr:cNvPr>
        <xdr:cNvSpPr txBox="1"/>
      </xdr:nvSpPr>
      <xdr:spPr>
        <a:xfrm>
          <a:off x="4219575" y="1341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153036</xdr:rowOff>
    </xdr:from>
    <xdr:to>
      <xdr:col>20</xdr:col>
      <xdr:colOff>38100</xdr:colOff>
      <xdr:row>83</xdr:row>
      <xdr:rowOff>83186</xdr:rowOff>
    </xdr:to>
    <xdr:sp macro="" textlink="">
      <xdr:nvSpPr>
        <xdr:cNvPr id="206" name="楕円 205">
          <a:extLst>
            <a:ext uri="{FF2B5EF4-FFF2-40B4-BE49-F238E27FC236}">
              <a16:creationId xmlns:a16="http://schemas.microsoft.com/office/drawing/2014/main" id="{0BA1722D-FF25-484A-92AA-29319BB6DF55}"/>
            </a:ext>
          </a:extLst>
        </xdr:cNvPr>
        <xdr:cNvSpPr/>
      </xdr:nvSpPr>
      <xdr:spPr>
        <a:xfrm>
          <a:off x="3381375" y="13440411"/>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30480</xdr:rowOff>
    </xdr:from>
    <xdr:to>
      <xdr:col>24</xdr:col>
      <xdr:colOff>63500</xdr:colOff>
      <xdr:row>83</xdr:row>
      <xdr:rowOff>32386</xdr:rowOff>
    </xdr:to>
    <xdr:cxnSp macro="">
      <xdr:nvCxnSpPr>
        <xdr:cNvPr id="207" name="直線コネクタ 206">
          <a:extLst>
            <a:ext uri="{FF2B5EF4-FFF2-40B4-BE49-F238E27FC236}">
              <a16:creationId xmlns:a16="http://schemas.microsoft.com/office/drawing/2014/main" id="{D3C49250-F87B-4ECE-9E04-6F15FAC97DEF}"/>
            </a:ext>
          </a:extLst>
        </xdr:cNvPr>
        <xdr:cNvCxnSpPr/>
      </xdr:nvCxnSpPr>
      <xdr:spPr>
        <a:xfrm flipV="1">
          <a:off x="3429000" y="13476605"/>
          <a:ext cx="752475"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153036</xdr:rowOff>
    </xdr:from>
    <xdr:to>
      <xdr:col>15</xdr:col>
      <xdr:colOff>101600</xdr:colOff>
      <xdr:row>83</xdr:row>
      <xdr:rowOff>83186</xdr:rowOff>
    </xdr:to>
    <xdr:sp macro="" textlink="">
      <xdr:nvSpPr>
        <xdr:cNvPr id="208" name="楕円 207">
          <a:extLst>
            <a:ext uri="{FF2B5EF4-FFF2-40B4-BE49-F238E27FC236}">
              <a16:creationId xmlns:a16="http://schemas.microsoft.com/office/drawing/2014/main" id="{DFCA968C-707E-495D-A7E3-E6478D5FCEBB}"/>
            </a:ext>
          </a:extLst>
        </xdr:cNvPr>
        <xdr:cNvSpPr/>
      </xdr:nvSpPr>
      <xdr:spPr>
        <a:xfrm>
          <a:off x="2571750" y="13440411"/>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32386</xdr:rowOff>
    </xdr:from>
    <xdr:to>
      <xdr:col>19</xdr:col>
      <xdr:colOff>177800</xdr:colOff>
      <xdr:row>83</xdr:row>
      <xdr:rowOff>32386</xdr:rowOff>
    </xdr:to>
    <xdr:cxnSp macro="">
      <xdr:nvCxnSpPr>
        <xdr:cNvPr id="209" name="直線コネクタ 208">
          <a:extLst>
            <a:ext uri="{FF2B5EF4-FFF2-40B4-BE49-F238E27FC236}">
              <a16:creationId xmlns:a16="http://schemas.microsoft.com/office/drawing/2014/main" id="{14153251-19A1-4EFA-951F-81E07599A704}"/>
            </a:ext>
          </a:extLst>
        </xdr:cNvPr>
        <xdr:cNvCxnSpPr/>
      </xdr:nvCxnSpPr>
      <xdr:spPr>
        <a:xfrm>
          <a:off x="2619375" y="13478511"/>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153036</xdr:rowOff>
    </xdr:from>
    <xdr:to>
      <xdr:col>10</xdr:col>
      <xdr:colOff>165100</xdr:colOff>
      <xdr:row>83</xdr:row>
      <xdr:rowOff>83186</xdr:rowOff>
    </xdr:to>
    <xdr:sp macro="" textlink="">
      <xdr:nvSpPr>
        <xdr:cNvPr id="210" name="楕円 209">
          <a:extLst>
            <a:ext uri="{FF2B5EF4-FFF2-40B4-BE49-F238E27FC236}">
              <a16:creationId xmlns:a16="http://schemas.microsoft.com/office/drawing/2014/main" id="{7CA93DDC-5AB7-4067-B4FD-B2C7035AAC02}"/>
            </a:ext>
          </a:extLst>
        </xdr:cNvPr>
        <xdr:cNvSpPr/>
      </xdr:nvSpPr>
      <xdr:spPr>
        <a:xfrm>
          <a:off x="1781175" y="1344041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32386</xdr:rowOff>
    </xdr:from>
    <xdr:to>
      <xdr:col>15</xdr:col>
      <xdr:colOff>50800</xdr:colOff>
      <xdr:row>83</xdr:row>
      <xdr:rowOff>32386</xdr:rowOff>
    </xdr:to>
    <xdr:cxnSp macro="">
      <xdr:nvCxnSpPr>
        <xdr:cNvPr id="211" name="直線コネクタ 210">
          <a:extLst>
            <a:ext uri="{FF2B5EF4-FFF2-40B4-BE49-F238E27FC236}">
              <a16:creationId xmlns:a16="http://schemas.microsoft.com/office/drawing/2014/main" id="{D8EB1F4E-79EB-4BB4-A0AC-F0D0F48B6AE6}"/>
            </a:ext>
          </a:extLst>
        </xdr:cNvPr>
        <xdr:cNvCxnSpPr/>
      </xdr:nvCxnSpPr>
      <xdr:spPr>
        <a:xfrm>
          <a:off x="1828800" y="13478511"/>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166370</xdr:rowOff>
    </xdr:from>
    <xdr:to>
      <xdr:col>6</xdr:col>
      <xdr:colOff>38100</xdr:colOff>
      <xdr:row>83</xdr:row>
      <xdr:rowOff>96520</xdr:rowOff>
    </xdr:to>
    <xdr:sp macro="" textlink="">
      <xdr:nvSpPr>
        <xdr:cNvPr id="212" name="楕円 211">
          <a:extLst>
            <a:ext uri="{FF2B5EF4-FFF2-40B4-BE49-F238E27FC236}">
              <a16:creationId xmlns:a16="http://schemas.microsoft.com/office/drawing/2014/main" id="{17B44E4A-5AC6-42E5-81BF-6F23D81E8E0C}"/>
            </a:ext>
          </a:extLst>
        </xdr:cNvPr>
        <xdr:cNvSpPr/>
      </xdr:nvSpPr>
      <xdr:spPr>
        <a:xfrm>
          <a:off x="981075" y="1345057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32386</xdr:rowOff>
    </xdr:from>
    <xdr:to>
      <xdr:col>10</xdr:col>
      <xdr:colOff>114300</xdr:colOff>
      <xdr:row>83</xdr:row>
      <xdr:rowOff>45720</xdr:rowOff>
    </xdr:to>
    <xdr:cxnSp macro="">
      <xdr:nvCxnSpPr>
        <xdr:cNvPr id="213" name="直線コネクタ 212">
          <a:extLst>
            <a:ext uri="{FF2B5EF4-FFF2-40B4-BE49-F238E27FC236}">
              <a16:creationId xmlns:a16="http://schemas.microsoft.com/office/drawing/2014/main" id="{A8C170E5-6DC8-4B80-9508-4EDF42D24884}"/>
            </a:ext>
          </a:extLst>
        </xdr:cNvPr>
        <xdr:cNvCxnSpPr/>
      </xdr:nvCxnSpPr>
      <xdr:spPr>
        <a:xfrm flipV="1">
          <a:off x="1028700" y="13478511"/>
          <a:ext cx="800100" cy="19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53991</xdr:rowOff>
    </xdr:from>
    <xdr:ext cx="405111" cy="259045"/>
    <xdr:sp macro="" textlink="">
      <xdr:nvSpPr>
        <xdr:cNvPr id="214" name="n_1aveValue【公営住宅】&#10;有形固定資産減価償却率">
          <a:extLst>
            <a:ext uri="{FF2B5EF4-FFF2-40B4-BE49-F238E27FC236}">
              <a16:creationId xmlns:a16="http://schemas.microsoft.com/office/drawing/2014/main" id="{C840887C-7D5F-4001-8B3C-B5E0C0E5D1BF}"/>
            </a:ext>
          </a:extLst>
        </xdr:cNvPr>
        <xdr:cNvSpPr txBox="1"/>
      </xdr:nvSpPr>
      <xdr:spPr>
        <a:xfrm>
          <a:off x="3239144" y="13179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23513</xdr:rowOff>
    </xdr:from>
    <xdr:ext cx="405111" cy="259045"/>
    <xdr:sp macro="" textlink="">
      <xdr:nvSpPr>
        <xdr:cNvPr id="215" name="n_2aveValue【公営住宅】&#10;有形固定資産減価償却率">
          <a:extLst>
            <a:ext uri="{FF2B5EF4-FFF2-40B4-BE49-F238E27FC236}">
              <a16:creationId xmlns:a16="http://schemas.microsoft.com/office/drawing/2014/main" id="{B019C427-5765-4830-B602-9FF2A51DC34E}"/>
            </a:ext>
          </a:extLst>
        </xdr:cNvPr>
        <xdr:cNvSpPr txBox="1"/>
      </xdr:nvSpPr>
      <xdr:spPr>
        <a:xfrm>
          <a:off x="2439044" y="13152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19702</xdr:rowOff>
    </xdr:from>
    <xdr:ext cx="405111" cy="259045"/>
    <xdr:sp macro="" textlink="">
      <xdr:nvSpPr>
        <xdr:cNvPr id="216" name="n_3aveValue【公営住宅】&#10;有形固定資産減価償却率">
          <a:extLst>
            <a:ext uri="{FF2B5EF4-FFF2-40B4-BE49-F238E27FC236}">
              <a16:creationId xmlns:a16="http://schemas.microsoft.com/office/drawing/2014/main" id="{A4420BA5-365F-44A2-93F1-46CB609B1AE4}"/>
            </a:ext>
          </a:extLst>
        </xdr:cNvPr>
        <xdr:cNvSpPr txBox="1"/>
      </xdr:nvSpPr>
      <xdr:spPr>
        <a:xfrm>
          <a:off x="1648469" y="13145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2557</xdr:rowOff>
    </xdr:from>
    <xdr:ext cx="405111" cy="259045"/>
    <xdr:sp macro="" textlink="">
      <xdr:nvSpPr>
        <xdr:cNvPr id="217" name="n_4aveValue【公営住宅】&#10;有形固定資産減価償却率">
          <a:extLst>
            <a:ext uri="{FF2B5EF4-FFF2-40B4-BE49-F238E27FC236}">
              <a16:creationId xmlns:a16="http://schemas.microsoft.com/office/drawing/2014/main" id="{3F05EF86-A74E-4233-9B2B-55C164CE385B}"/>
            </a:ext>
          </a:extLst>
        </xdr:cNvPr>
        <xdr:cNvSpPr txBox="1"/>
      </xdr:nvSpPr>
      <xdr:spPr>
        <a:xfrm>
          <a:off x="848369" y="13128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74313</xdr:rowOff>
    </xdr:from>
    <xdr:ext cx="405111" cy="259045"/>
    <xdr:sp macro="" textlink="">
      <xdr:nvSpPr>
        <xdr:cNvPr id="218" name="n_1mainValue【公営住宅】&#10;有形固定資産減価償却率">
          <a:extLst>
            <a:ext uri="{FF2B5EF4-FFF2-40B4-BE49-F238E27FC236}">
              <a16:creationId xmlns:a16="http://schemas.microsoft.com/office/drawing/2014/main" id="{1402A051-E614-473A-AE77-79493F65CACF}"/>
            </a:ext>
          </a:extLst>
        </xdr:cNvPr>
        <xdr:cNvSpPr txBox="1"/>
      </xdr:nvSpPr>
      <xdr:spPr>
        <a:xfrm>
          <a:off x="3239144" y="13523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74313</xdr:rowOff>
    </xdr:from>
    <xdr:ext cx="405111" cy="259045"/>
    <xdr:sp macro="" textlink="">
      <xdr:nvSpPr>
        <xdr:cNvPr id="219" name="n_2mainValue【公営住宅】&#10;有形固定資産減価償却率">
          <a:extLst>
            <a:ext uri="{FF2B5EF4-FFF2-40B4-BE49-F238E27FC236}">
              <a16:creationId xmlns:a16="http://schemas.microsoft.com/office/drawing/2014/main" id="{1BA0EC9C-B5BE-42D9-A53C-E6964CF9BCB8}"/>
            </a:ext>
          </a:extLst>
        </xdr:cNvPr>
        <xdr:cNvSpPr txBox="1"/>
      </xdr:nvSpPr>
      <xdr:spPr>
        <a:xfrm>
          <a:off x="2439044" y="13523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74313</xdr:rowOff>
    </xdr:from>
    <xdr:ext cx="405111" cy="259045"/>
    <xdr:sp macro="" textlink="">
      <xdr:nvSpPr>
        <xdr:cNvPr id="220" name="n_3mainValue【公営住宅】&#10;有形固定資産減価償却率">
          <a:extLst>
            <a:ext uri="{FF2B5EF4-FFF2-40B4-BE49-F238E27FC236}">
              <a16:creationId xmlns:a16="http://schemas.microsoft.com/office/drawing/2014/main" id="{B23D14E6-1F9C-4A67-9FAA-878AC8AEE4F9}"/>
            </a:ext>
          </a:extLst>
        </xdr:cNvPr>
        <xdr:cNvSpPr txBox="1"/>
      </xdr:nvSpPr>
      <xdr:spPr>
        <a:xfrm>
          <a:off x="1648469" y="13523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87647</xdr:rowOff>
    </xdr:from>
    <xdr:ext cx="405111" cy="259045"/>
    <xdr:sp macro="" textlink="">
      <xdr:nvSpPr>
        <xdr:cNvPr id="221" name="n_4mainValue【公営住宅】&#10;有形固定資産減価償却率">
          <a:extLst>
            <a:ext uri="{FF2B5EF4-FFF2-40B4-BE49-F238E27FC236}">
              <a16:creationId xmlns:a16="http://schemas.microsoft.com/office/drawing/2014/main" id="{F84488FF-21F8-43F5-8302-5E09BF86932E}"/>
            </a:ext>
          </a:extLst>
        </xdr:cNvPr>
        <xdr:cNvSpPr txBox="1"/>
      </xdr:nvSpPr>
      <xdr:spPr>
        <a:xfrm>
          <a:off x="848369" y="1353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2" name="正方形/長方形 221">
          <a:extLst>
            <a:ext uri="{FF2B5EF4-FFF2-40B4-BE49-F238E27FC236}">
              <a16:creationId xmlns:a16="http://schemas.microsoft.com/office/drawing/2014/main" id="{DE1C1C54-B744-408C-A5B0-2BEBFC219221}"/>
            </a:ext>
          </a:extLst>
        </xdr:cNvPr>
        <xdr:cNvSpPr/>
      </xdr:nvSpPr>
      <xdr:spPr>
        <a:xfrm>
          <a:off x="59531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3" name="正方形/長方形 222">
          <a:extLst>
            <a:ext uri="{FF2B5EF4-FFF2-40B4-BE49-F238E27FC236}">
              <a16:creationId xmlns:a16="http://schemas.microsoft.com/office/drawing/2014/main" id="{7C4D41EF-9E38-49C0-85B5-9C0F4D7F73E5}"/>
            </a:ext>
          </a:extLst>
        </xdr:cNvPr>
        <xdr:cNvSpPr/>
      </xdr:nvSpPr>
      <xdr:spPr>
        <a:xfrm>
          <a:off x="60674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4" name="正方形/長方形 223">
          <a:extLst>
            <a:ext uri="{FF2B5EF4-FFF2-40B4-BE49-F238E27FC236}">
              <a16:creationId xmlns:a16="http://schemas.microsoft.com/office/drawing/2014/main" id="{B493D3C9-E5D1-4480-A350-02E23A6E38AB}"/>
            </a:ext>
          </a:extLst>
        </xdr:cNvPr>
        <xdr:cNvSpPr/>
      </xdr:nvSpPr>
      <xdr:spPr>
        <a:xfrm>
          <a:off x="60674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5" name="正方形/長方形 224">
          <a:extLst>
            <a:ext uri="{FF2B5EF4-FFF2-40B4-BE49-F238E27FC236}">
              <a16:creationId xmlns:a16="http://schemas.microsoft.com/office/drawing/2014/main" id="{4B692222-C9E7-4A31-A0E1-79094417795C}"/>
            </a:ext>
          </a:extLst>
        </xdr:cNvPr>
        <xdr:cNvSpPr/>
      </xdr:nvSpPr>
      <xdr:spPr>
        <a:xfrm>
          <a:off x="69818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6" name="正方形/長方形 225">
          <a:extLst>
            <a:ext uri="{FF2B5EF4-FFF2-40B4-BE49-F238E27FC236}">
              <a16:creationId xmlns:a16="http://schemas.microsoft.com/office/drawing/2014/main" id="{0764CF19-4803-47E5-BFAC-7895166710F5}"/>
            </a:ext>
          </a:extLst>
        </xdr:cNvPr>
        <xdr:cNvSpPr/>
      </xdr:nvSpPr>
      <xdr:spPr>
        <a:xfrm>
          <a:off x="69818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7" name="正方形/長方形 226">
          <a:extLst>
            <a:ext uri="{FF2B5EF4-FFF2-40B4-BE49-F238E27FC236}">
              <a16:creationId xmlns:a16="http://schemas.microsoft.com/office/drawing/2014/main" id="{A7E98F04-3AE4-4618-BD1E-F23E87D941EA}"/>
            </a:ext>
          </a:extLst>
        </xdr:cNvPr>
        <xdr:cNvSpPr/>
      </xdr:nvSpPr>
      <xdr:spPr>
        <a:xfrm>
          <a:off x="80105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8" name="正方形/長方形 227">
          <a:extLst>
            <a:ext uri="{FF2B5EF4-FFF2-40B4-BE49-F238E27FC236}">
              <a16:creationId xmlns:a16="http://schemas.microsoft.com/office/drawing/2014/main" id="{EAEEE459-0B77-452C-90A1-6440658236C4}"/>
            </a:ext>
          </a:extLst>
        </xdr:cNvPr>
        <xdr:cNvSpPr/>
      </xdr:nvSpPr>
      <xdr:spPr>
        <a:xfrm>
          <a:off x="80105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9" name="正方形/長方形 228">
          <a:extLst>
            <a:ext uri="{FF2B5EF4-FFF2-40B4-BE49-F238E27FC236}">
              <a16:creationId xmlns:a16="http://schemas.microsoft.com/office/drawing/2014/main" id="{90A3A8F7-DCCB-4510-8041-796D45DCDB01}"/>
            </a:ext>
          </a:extLst>
        </xdr:cNvPr>
        <xdr:cNvSpPr/>
      </xdr:nvSpPr>
      <xdr:spPr>
        <a:xfrm>
          <a:off x="59531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0" name="テキスト ボックス 229">
          <a:extLst>
            <a:ext uri="{FF2B5EF4-FFF2-40B4-BE49-F238E27FC236}">
              <a16:creationId xmlns:a16="http://schemas.microsoft.com/office/drawing/2014/main" id="{257505AE-CA26-40D0-9ED8-49F51A8B51EE}"/>
            </a:ext>
          </a:extLst>
        </xdr:cNvPr>
        <xdr:cNvSpPr txBox="1"/>
      </xdr:nvSpPr>
      <xdr:spPr>
        <a:xfrm>
          <a:off x="5915025"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1" name="直線コネクタ 230">
          <a:extLst>
            <a:ext uri="{FF2B5EF4-FFF2-40B4-BE49-F238E27FC236}">
              <a16:creationId xmlns:a16="http://schemas.microsoft.com/office/drawing/2014/main" id="{7238CFBF-0880-4D38-918D-B16C65914B06}"/>
            </a:ext>
          </a:extLst>
        </xdr:cNvPr>
        <xdr:cNvCxnSpPr/>
      </xdr:nvCxnSpPr>
      <xdr:spPr>
        <a:xfrm>
          <a:off x="5953125" y="144113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32" name="直線コネクタ 231">
          <a:extLst>
            <a:ext uri="{FF2B5EF4-FFF2-40B4-BE49-F238E27FC236}">
              <a16:creationId xmlns:a16="http://schemas.microsoft.com/office/drawing/2014/main" id="{2FFB415C-D2D6-4E49-9257-6DB383580222}"/>
            </a:ext>
          </a:extLst>
        </xdr:cNvPr>
        <xdr:cNvCxnSpPr/>
      </xdr:nvCxnSpPr>
      <xdr:spPr>
        <a:xfrm>
          <a:off x="5953125" y="140493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33" name="テキスト ボックス 232">
          <a:extLst>
            <a:ext uri="{FF2B5EF4-FFF2-40B4-BE49-F238E27FC236}">
              <a16:creationId xmlns:a16="http://schemas.microsoft.com/office/drawing/2014/main" id="{1C5CD954-BA8A-4076-B67A-CC2AB2DEB47A}"/>
            </a:ext>
          </a:extLst>
        </xdr:cNvPr>
        <xdr:cNvSpPr txBox="1"/>
      </xdr:nvSpPr>
      <xdr:spPr>
        <a:xfrm>
          <a:off x="5527221" y="13913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34" name="直線コネクタ 233">
          <a:extLst>
            <a:ext uri="{FF2B5EF4-FFF2-40B4-BE49-F238E27FC236}">
              <a16:creationId xmlns:a16="http://schemas.microsoft.com/office/drawing/2014/main" id="{868B936F-00C7-4E54-83C5-9B95E455781C}"/>
            </a:ext>
          </a:extLst>
        </xdr:cNvPr>
        <xdr:cNvCxnSpPr/>
      </xdr:nvCxnSpPr>
      <xdr:spPr>
        <a:xfrm>
          <a:off x="5953125" y="136874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35" name="テキスト ボックス 234">
          <a:extLst>
            <a:ext uri="{FF2B5EF4-FFF2-40B4-BE49-F238E27FC236}">
              <a16:creationId xmlns:a16="http://schemas.microsoft.com/office/drawing/2014/main" id="{0645031D-396E-4ABB-97B7-6A057DA254A5}"/>
            </a:ext>
          </a:extLst>
        </xdr:cNvPr>
        <xdr:cNvSpPr txBox="1"/>
      </xdr:nvSpPr>
      <xdr:spPr>
        <a:xfrm>
          <a:off x="5527221" y="13551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6" name="直線コネクタ 235">
          <a:extLst>
            <a:ext uri="{FF2B5EF4-FFF2-40B4-BE49-F238E27FC236}">
              <a16:creationId xmlns:a16="http://schemas.microsoft.com/office/drawing/2014/main" id="{9E54CB5B-2866-43BC-A58B-1194DD978EDF}"/>
            </a:ext>
          </a:extLst>
        </xdr:cNvPr>
        <xdr:cNvCxnSpPr/>
      </xdr:nvCxnSpPr>
      <xdr:spPr>
        <a:xfrm>
          <a:off x="5953125" y="133254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81</xdr:row>
      <xdr:rowOff>67327</xdr:rowOff>
    </xdr:from>
    <xdr:ext cx="531299" cy="259045"/>
    <xdr:sp macro="" textlink="">
      <xdr:nvSpPr>
        <xdr:cNvPr id="237" name="テキスト ボックス 236">
          <a:extLst>
            <a:ext uri="{FF2B5EF4-FFF2-40B4-BE49-F238E27FC236}">
              <a16:creationId xmlns:a16="http://schemas.microsoft.com/office/drawing/2014/main" id="{67CB1C7E-5F8D-495B-B160-0BEF4B9E6115}"/>
            </a:ext>
          </a:extLst>
        </xdr:cNvPr>
        <xdr:cNvSpPr txBox="1"/>
      </xdr:nvSpPr>
      <xdr:spPr>
        <a:xfrm>
          <a:off x="5478976" y="1318960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38" name="直線コネクタ 237">
          <a:extLst>
            <a:ext uri="{FF2B5EF4-FFF2-40B4-BE49-F238E27FC236}">
              <a16:creationId xmlns:a16="http://schemas.microsoft.com/office/drawing/2014/main" id="{97F550AD-B9EB-4991-A550-A33160F4B4A0}"/>
            </a:ext>
          </a:extLst>
        </xdr:cNvPr>
        <xdr:cNvCxnSpPr/>
      </xdr:nvCxnSpPr>
      <xdr:spPr>
        <a:xfrm>
          <a:off x="5953125" y="129635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79</xdr:row>
      <xdr:rowOff>29227</xdr:rowOff>
    </xdr:from>
    <xdr:ext cx="531299" cy="259045"/>
    <xdr:sp macro="" textlink="">
      <xdr:nvSpPr>
        <xdr:cNvPr id="239" name="テキスト ボックス 238">
          <a:extLst>
            <a:ext uri="{FF2B5EF4-FFF2-40B4-BE49-F238E27FC236}">
              <a16:creationId xmlns:a16="http://schemas.microsoft.com/office/drawing/2014/main" id="{81FAFB84-A3AD-43DA-8D84-C7894608437F}"/>
            </a:ext>
          </a:extLst>
        </xdr:cNvPr>
        <xdr:cNvSpPr txBox="1"/>
      </xdr:nvSpPr>
      <xdr:spPr>
        <a:xfrm>
          <a:off x="5478976" y="128276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40" name="直線コネクタ 239">
          <a:extLst>
            <a:ext uri="{FF2B5EF4-FFF2-40B4-BE49-F238E27FC236}">
              <a16:creationId xmlns:a16="http://schemas.microsoft.com/office/drawing/2014/main" id="{FE5BC9AF-A55E-4D3E-8888-6BA8E5B8011A}"/>
            </a:ext>
          </a:extLst>
        </xdr:cNvPr>
        <xdr:cNvCxnSpPr/>
      </xdr:nvCxnSpPr>
      <xdr:spPr>
        <a:xfrm>
          <a:off x="5953125" y="12611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241" name="テキスト ボックス 240">
          <a:extLst>
            <a:ext uri="{FF2B5EF4-FFF2-40B4-BE49-F238E27FC236}">
              <a16:creationId xmlns:a16="http://schemas.microsoft.com/office/drawing/2014/main" id="{633A9E4B-AB5E-4573-8B28-6C796FB593B7}"/>
            </a:ext>
          </a:extLst>
        </xdr:cNvPr>
        <xdr:cNvSpPr txBox="1"/>
      </xdr:nvSpPr>
      <xdr:spPr>
        <a:xfrm>
          <a:off x="5478976" y="12475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2" name="直線コネクタ 241">
          <a:extLst>
            <a:ext uri="{FF2B5EF4-FFF2-40B4-BE49-F238E27FC236}">
              <a16:creationId xmlns:a16="http://schemas.microsoft.com/office/drawing/2014/main" id="{32DF2847-4730-4626-989E-AAC73DF79416}"/>
            </a:ext>
          </a:extLst>
        </xdr:cNvPr>
        <xdr:cNvCxnSpPr/>
      </xdr:nvCxnSpPr>
      <xdr:spPr>
        <a:xfrm>
          <a:off x="5953125" y="12249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243" name="テキスト ボックス 242">
          <a:extLst>
            <a:ext uri="{FF2B5EF4-FFF2-40B4-BE49-F238E27FC236}">
              <a16:creationId xmlns:a16="http://schemas.microsoft.com/office/drawing/2014/main" id="{D192D885-B060-45E7-A6C5-479C01756A65}"/>
            </a:ext>
          </a:extLst>
        </xdr:cNvPr>
        <xdr:cNvSpPr txBox="1"/>
      </xdr:nvSpPr>
      <xdr:spPr>
        <a:xfrm>
          <a:off x="5478976"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4" name="【公営住宅】&#10;一人当たり面積グラフ枠">
          <a:extLst>
            <a:ext uri="{FF2B5EF4-FFF2-40B4-BE49-F238E27FC236}">
              <a16:creationId xmlns:a16="http://schemas.microsoft.com/office/drawing/2014/main" id="{F8ADC041-BA09-477F-9330-BB1A8137F0F4}"/>
            </a:ext>
          </a:extLst>
        </xdr:cNvPr>
        <xdr:cNvSpPr/>
      </xdr:nvSpPr>
      <xdr:spPr>
        <a:xfrm>
          <a:off x="59531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56617</xdr:rowOff>
    </xdr:from>
    <xdr:to>
      <xdr:col>54</xdr:col>
      <xdr:colOff>189865</xdr:colOff>
      <xdr:row>86</xdr:row>
      <xdr:rowOff>102718</xdr:rowOff>
    </xdr:to>
    <xdr:cxnSp macro="">
      <xdr:nvCxnSpPr>
        <xdr:cNvPr id="245" name="直線コネクタ 244">
          <a:extLst>
            <a:ext uri="{FF2B5EF4-FFF2-40B4-BE49-F238E27FC236}">
              <a16:creationId xmlns:a16="http://schemas.microsoft.com/office/drawing/2014/main" id="{758AD2BA-814D-4F52-AA2C-A33374C3CBE7}"/>
            </a:ext>
          </a:extLst>
        </xdr:cNvPr>
        <xdr:cNvCxnSpPr/>
      </xdr:nvCxnSpPr>
      <xdr:spPr>
        <a:xfrm flipV="1">
          <a:off x="9429115" y="12696292"/>
          <a:ext cx="0" cy="1344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106545</xdr:rowOff>
    </xdr:from>
    <xdr:ext cx="469744" cy="259045"/>
    <xdr:sp macro="" textlink="">
      <xdr:nvSpPr>
        <xdr:cNvPr id="246" name="【公営住宅】&#10;一人当たり面積最小値テキスト">
          <a:extLst>
            <a:ext uri="{FF2B5EF4-FFF2-40B4-BE49-F238E27FC236}">
              <a16:creationId xmlns:a16="http://schemas.microsoft.com/office/drawing/2014/main" id="{8CFDF195-92F9-48F8-9358-816258F63255}"/>
            </a:ext>
          </a:extLst>
        </xdr:cNvPr>
        <xdr:cNvSpPr txBox="1"/>
      </xdr:nvSpPr>
      <xdr:spPr>
        <a:xfrm>
          <a:off x="9467850" y="14038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102718</xdr:rowOff>
    </xdr:from>
    <xdr:to>
      <xdr:col>55</xdr:col>
      <xdr:colOff>88900</xdr:colOff>
      <xdr:row>86</xdr:row>
      <xdr:rowOff>102718</xdr:rowOff>
    </xdr:to>
    <xdr:cxnSp macro="">
      <xdr:nvCxnSpPr>
        <xdr:cNvPr id="247" name="直線コネクタ 246">
          <a:extLst>
            <a:ext uri="{FF2B5EF4-FFF2-40B4-BE49-F238E27FC236}">
              <a16:creationId xmlns:a16="http://schemas.microsoft.com/office/drawing/2014/main" id="{F0D1209F-A441-4987-8544-0993E0EC54B0}"/>
            </a:ext>
          </a:extLst>
        </xdr:cNvPr>
        <xdr:cNvCxnSpPr/>
      </xdr:nvCxnSpPr>
      <xdr:spPr>
        <a:xfrm>
          <a:off x="9363075" y="14040968"/>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3294</xdr:rowOff>
    </xdr:from>
    <xdr:ext cx="534377" cy="259045"/>
    <xdr:sp macro="" textlink="">
      <xdr:nvSpPr>
        <xdr:cNvPr id="248" name="【公営住宅】&#10;一人当たり面積最大値テキスト">
          <a:extLst>
            <a:ext uri="{FF2B5EF4-FFF2-40B4-BE49-F238E27FC236}">
              <a16:creationId xmlns:a16="http://schemas.microsoft.com/office/drawing/2014/main" id="{D08F35DB-DC14-45BA-B6D6-84BA831728FF}"/>
            </a:ext>
          </a:extLst>
        </xdr:cNvPr>
        <xdr:cNvSpPr txBox="1"/>
      </xdr:nvSpPr>
      <xdr:spPr>
        <a:xfrm>
          <a:off x="9467850" y="12484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56617</xdr:rowOff>
    </xdr:from>
    <xdr:to>
      <xdr:col>55</xdr:col>
      <xdr:colOff>88900</xdr:colOff>
      <xdr:row>78</xdr:row>
      <xdr:rowOff>56617</xdr:rowOff>
    </xdr:to>
    <xdr:cxnSp macro="">
      <xdr:nvCxnSpPr>
        <xdr:cNvPr id="249" name="直線コネクタ 248">
          <a:extLst>
            <a:ext uri="{FF2B5EF4-FFF2-40B4-BE49-F238E27FC236}">
              <a16:creationId xmlns:a16="http://schemas.microsoft.com/office/drawing/2014/main" id="{C1079DF0-5F94-4AE5-B9F6-982AC561379C}"/>
            </a:ext>
          </a:extLst>
        </xdr:cNvPr>
        <xdr:cNvCxnSpPr/>
      </xdr:nvCxnSpPr>
      <xdr:spPr>
        <a:xfrm>
          <a:off x="9363075" y="12696292"/>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15512</xdr:rowOff>
    </xdr:from>
    <xdr:ext cx="469744" cy="259045"/>
    <xdr:sp macro="" textlink="">
      <xdr:nvSpPr>
        <xdr:cNvPr id="250" name="【公営住宅】&#10;一人当たり面積平均値テキスト">
          <a:extLst>
            <a:ext uri="{FF2B5EF4-FFF2-40B4-BE49-F238E27FC236}">
              <a16:creationId xmlns:a16="http://schemas.microsoft.com/office/drawing/2014/main" id="{DE683EAE-48C1-4936-B89F-15FDE84510E2}"/>
            </a:ext>
          </a:extLst>
        </xdr:cNvPr>
        <xdr:cNvSpPr txBox="1"/>
      </xdr:nvSpPr>
      <xdr:spPr>
        <a:xfrm>
          <a:off x="9467850" y="136235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164085</xdr:rowOff>
    </xdr:from>
    <xdr:to>
      <xdr:col>55</xdr:col>
      <xdr:colOff>50800</xdr:colOff>
      <xdr:row>85</xdr:row>
      <xdr:rowOff>94235</xdr:rowOff>
    </xdr:to>
    <xdr:sp macro="" textlink="">
      <xdr:nvSpPr>
        <xdr:cNvPr id="251" name="フローチャート: 判断 250">
          <a:extLst>
            <a:ext uri="{FF2B5EF4-FFF2-40B4-BE49-F238E27FC236}">
              <a16:creationId xmlns:a16="http://schemas.microsoft.com/office/drawing/2014/main" id="{80C2BC97-0C38-4ED0-AEB1-F0059ECAE26A}"/>
            </a:ext>
          </a:extLst>
        </xdr:cNvPr>
        <xdr:cNvSpPr/>
      </xdr:nvSpPr>
      <xdr:spPr>
        <a:xfrm>
          <a:off x="9401175" y="13772135"/>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7035</xdr:rowOff>
    </xdr:from>
    <xdr:to>
      <xdr:col>50</xdr:col>
      <xdr:colOff>165100</xdr:colOff>
      <xdr:row>85</xdr:row>
      <xdr:rowOff>108635</xdr:rowOff>
    </xdr:to>
    <xdr:sp macro="" textlink="">
      <xdr:nvSpPr>
        <xdr:cNvPr id="252" name="フローチャート: 判断 251">
          <a:extLst>
            <a:ext uri="{FF2B5EF4-FFF2-40B4-BE49-F238E27FC236}">
              <a16:creationId xmlns:a16="http://schemas.microsoft.com/office/drawing/2014/main" id="{2FB2450A-8DCC-4DA8-AF21-4DB63ED408EA}"/>
            </a:ext>
          </a:extLst>
        </xdr:cNvPr>
        <xdr:cNvSpPr/>
      </xdr:nvSpPr>
      <xdr:spPr>
        <a:xfrm>
          <a:off x="8639175" y="1378336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22200</xdr:rowOff>
    </xdr:from>
    <xdr:to>
      <xdr:col>46</xdr:col>
      <xdr:colOff>38100</xdr:colOff>
      <xdr:row>85</xdr:row>
      <xdr:rowOff>123800</xdr:rowOff>
    </xdr:to>
    <xdr:sp macro="" textlink="">
      <xdr:nvSpPr>
        <xdr:cNvPr id="253" name="フローチャート: 判断 252">
          <a:extLst>
            <a:ext uri="{FF2B5EF4-FFF2-40B4-BE49-F238E27FC236}">
              <a16:creationId xmlns:a16="http://schemas.microsoft.com/office/drawing/2014/main" id="{2E02E166-C669-4601-AD1F-832A2D78C291}"/>
            </a:ext>
          </a:extLst>
        </xdr:cNvPr>
        <xdr:cNvSpPr/>
      </xdr:nvSpPr>
      <xdr:spPr>
        <a:xfrm>
          <a:off x="7839075" y="1379535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14427</xdr:rowOff>
    </xdr:from>
    <xdr:to>
      <xdr:col>41</xdr:col>
      <xdr:colOff>101600</xdr:colOff>
      <xdr:row>85</xdr:row>
      <xdr:rowOff>116027</xdr:rowOff>
    </xdr:to>
    <xdr:sp macro="" textlink="">
      <xdr:nvSpPr>
        <xdr:cNvPr id="254" name="フローチャート: 判断 253">
          <a:extLst>
            <a:ext uri="{FF2B5EF4-FFF2-40B4-BE49-F238E27FC236}">
              <a16:creationId xmlns:a16="http://schemas.microsoft.com/office/drawing/2014/main" id="{4DEE7007-CA57-4239-99C1-97FDFBAF3A90}"/>
            </a:ext>
          </a:extLst>
        </xdr:cNvPr>
        <xdr:cNvSpPr/>
      </xdr:nvSpPr>
      <xdr:spPr>
        <a:xfrm>
          <a:off x="7029450" y="13784402"/>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9703</xdr:rowOff>
    </xdr:from>
    <xdr:to>
      <xdr:col>36</xdr:col>
      <xdr:colOff>165100</xdr:colOff>
      <xdr:row>85</xdr:row>
      <xdr:rowOff>111303</xdr:rowOff>
    </xdr:to>
    <xdr:sp macro="" textlink="">
      <xdr:nvSpPr>
        <xdr:cNvPr id="255" name="フローチャート: 判断 254">
          <a:extLst>
            <a:ext uri="{FF2B5EF4-FFF2-40B4-BE49-F238E27FC236}">
              <a16:creationId xmlns:a16="http://schemas.microsoft.com/office/drawing/2014/main" id="{A8E6D683-D124-47F5-B2C1-04EA988AAB4C}"/>
            </a:ext>
          </a:extLst>
        </xdr:cNvPr>
        <xdr:cNvSpPr/>
      </xdr:nvSpPr>
      <xdr:spPr>
        <a:xfrm>
          <a:off x="6238875" y="13779678"/>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id="{EC259DC5-3991-4089-84BE-84FDC4E2CCE6}"/>
            </a:ext>
          </a:extLst>
        </xdr:cNvPr>
        <xdr:cNvSpPr txBox="1"/>
      </xdr:nvSpPr>
      <xdr:spPr>
        <a:xfrm>
          <a:off x="925830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id="{95076412-74F8-4AA5-A603-0E871CB4C131}"/>
            </a:ext>
          </a:extLst>
        </xdr:cNvPr>
        <xdr:cNvSpPr txBox="1"/>
      </xdr:nvSpPr>
      <xdr:spPr>
        <a:xfrm>
          <a:off x="8515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id="{FD68301A-FD92-4E08-99A2-414ADA4CF65B}"/>
            </a:ext>
          </a:extLst>
        </xdr:cNvPr>
        <xdr:cNvSpPr txBox="1"/>
      </xdr:nvSpPr>
      <xdr:spPr>
        <a:xfrm>
          <a:off x="7715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9" name="テキスト ボックス 258">
          <a:extLst>
            <a:ext uri="{FF2B5EF4-FFF2-40B4-BE49-F238E27FC236}">
              <a16:creationId xmlns:a16="http://schemas.microsoft.com/office/drawing/2014/main" id="{EC71114D-422D-4683-97C6-669C198E9E52}"/>
            </a:ext>
          </a:extLst>
        </xdr:cNvPr>
        <xdr:cNvSpPr txBox="1"/>
      </xdr:nvSpPr>
      <xdr:spPr>
        <a:xfrm>
          <a:off x="690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60" name="テキスト ボックス 259">
          <a:extLst>
            <a:ext uri="{FF2B5EF4-FFF2-40B4-BE49-F238E27FC236}">
              <a16:creationId xmlns:a16="http://schemas.microsoft.com/office/drawing/2014/main" id="{546C8B30-CB8A-4FD7-B5B7-FC3E19201807}"/>
            </a:ext>
          </a:extLst>
        </xdr:cNvPr>
        <xdr:cNvSpPr txBox="1"/>
      </xdr:nvSpPr>
      <xdr:spPr>
        <a:xfrm>
          <a:off x="6115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26009</xdr:rowOff>
    </xdr:from>
    <xdr:to>
      <xdr:col>55</xdr:col>
      <xdr:colOff>50800</xdr:colOff>
      <xdr:row>85</xdr:row>
      <xdr:rowOff>127609</xdr:rowOff>
    </xdr:to>
    <xdr:sp macro="" textlink="">
      <xdr:nvSpPr>
        <xdr:cNvPr id="261" name="楕円 260">
          <a:extLst>
            <a:ext uri="{FF2B5EF4-FFF2-40B4-BE49-F238E27FC236}">
              <a16:creationId xmlns:a16="http://schemas.microsoft.com/office/drawing/2014/main" id="{2F8392FD-C40D-4FAD-8D9C-233569C1CF82}"/>
            </a:ext>
          </a:extLst>
        </xdr:cNvPr>
        <xdr:cNvSpPr/>
      </xdr:nvSpPr>
      <xdr:spPr>
        <a:xfrm>
          <a:off x="9401175" y="13802334"/>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4436</xdr:rowOff>
    </xdr:from>
    <xdr:ext cx="469744" cy="259045"/>
    <xdr:sp macro="" textlink="">
      <xdr:nvSpPr>
        <xdr:cNvPr id="262" name="【公営住宅】&#10;一人当たり面積該当値テキスト">
          <a:extLst>
            <a:ext uri="{FF2B5EF4-FFF2-40B4-BE49-F238E27FC236}">
              <a16:creationId xmlns:a16="http://schemas.microsoft.com/office/drawing/2014/main" id="{BF43A71E-D257-4112-A8EB-27B44508FC56}"/>
            </a:ext>
          </a:extLst>
        </xdr:cNvPr>
        <xdr:cNvSpPr txBox="1"/>
      </xdr:nvSpPr>
      <xdr:spPr>
        <a:xfrm>
          <a:off x="9467850" y="13780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33020</xdr:rowOff>
    </xdr:from>
    <xdr:to>
      <xdr:col>50</xdr:col>
      <xdr:colOff>165100</xdr:colOff>
      <xdr:row>85</xdr:row>
      <xdr:rowOff>134620</xdr:rowOff>
    </xdr:to>
    <xdr:sp macro="" textlink="">
      <xdr:nvSpPr>
        <xdr:cNvPr id="263" name="楕円 262">
          <a:extLst>
            <a:ext uri="{FF2B5EF4-FFF2-40B4-BE49-F238E27FC236}">
              <a16:creationId xmlns:a16="http://schemas.microsoft.com/office/drawing/2014/main" id="{F6C843AA-426D-463E-934A-BAFF386C2C30}"/>
            </a:ext>
          </a:extLst>
        </xdr:cNvPr>
        <xdr:cNvSpPr/>
      </xdr:nvSpPr>
      <xdr:spPr>
        <a:xfrm>
          <a:off x="8639175" y="1380299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76809</xdr:rowOff>
    </xdr:from>
    <xdr:to>
      <xdr:col>55</xdr:col>
      <xdr:colOff>0</xdr:colOff>
      <xdr:row>85</xdr:row>
      <xdr:rowOff>83820</xdr:rowOff>
    </xdr:to>
    <xdr:cxnSp macro="">
      <xdr:nvCxnSpPr>
        <xdr:cNvPr id="264" name="直線コネクタ 263">
          <a:extLst>
            <a:ext uri="{FF2B5EF4-FFF2-40B4-BE49-F238E27FC236}">
              <a16:creationId xmlns:a16="http://schemas.microsoft.com/office/drawing/2014/main" id="{925E5F6E-DC11-480C-B995-F3A58E77DC59}"/>
            </a:ext>
          </a:extLst>
        </xdr:cNvPr>
        <xdr:cNvCxnSpPr/>
      </xdr:nvCxnSpPr>
      <xdr:spPr>
        <a:xfrm flipV="1">
          <a:off x="8686800" y="13849959"/>
          <a:ext cx="742950" cy="10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25705</xdr:rowOff>
    </xdr:from>
    <xdr:to>
      <xdr:col>46</xdr:col>
      <xdr:colOff>38100</xdr:colOff>
      <xdr:row>85</xdr:row>
      <xdr:rowOff>127305</xdr:rowOff>
    </xdr:to>
    <xdr:sp macro="" textlink="">
      <xdr:nvSpPr>
        <xdr:cNvPr id="265" name="楕円 264">
          <a:extLst>
            <a:ext uri="{FF2B5EF4-FFF2-40B4-BE49-F238E27FC236}">
              <a16:creationId xmlns:a16="http://schemas.microsoft.com/office/drawing/2014/main" id="{D9300041-A6DC-431A-82AA-D388C0321DA3}"/>
            </a:ext>
          </a:extLst>
        </xdr:cNvPr>
        <xdr:cNvSpPr/>
      </xdr:nvSpPr>
      <xdr:spPr>
        <a:xfrm>
          <a:off x="7839075" y="1380203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76505</xdr:rowOff>
    </xdr:from>
    <xdr:to>
      <xdr:col>50</xdr:col>
      <xdr:colOff>114300</xdr:colOff>
      <xdr:row>85</xdr:row>
      <xdr:rowOff>83820</xdr:rowOff>
    </xdr:to>
    <xdr:cxnSp macro="">
      <xdr:nvCxnSpPr>
        <xdr:cNvPr id="266" name="直線コネクタ 265">
          <a:extLst>
            <a:ext uri="{FF2B5EF4-FFF2-40B4-BE49-F238E27FC236}">
              <a16:creationId xmlns:a16="http://schemas.microsoft.com/office/drawing/2014/main" id="{36A0F681-652D-471C-BDD8-8F872E980F76}"/>
            </a:ext>
          </a:extLst>
        </xdr:cNvPr>
        <xdr:cNvCxnSpPr/>
      </xdr:nvCxnSpPr>
      <xdr:spPr>
        <a:xfrm>
          <a:off x="7886700" y="13849655"/>
          <a:ext cx="800100" cy="10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31420</xdr:rowOff>
    </xdr:from>
    <xdr:to>
      <xdr:col>41</xdr:col>
      <xdr:colOff>101600</xdr:colOff>
      <xdr:row>85</xdr:row>
      <xdr:rowOff>133020</xdr:rowOff>
    </xdr:to>
    <xdr:sp macro="" textlink="">
      <xdr:nvSpPr>
        <xdr:cNvPr id="267" name="楕円 266">
          <a:extLst>
            <a:ext uri="{FF2B5EF4-FFF2-40B4-BE49-F238E27FC236}">
              <a16:creationId xmlns:a16="http://schemas.microsoft.com/office/drawing/2014/main" id="{750BC60F-CB81-47BB-8D1B-A700EFD1232E}"/>
            </a:ext>
          </a:extLst>
        </xdr:cNvPr>
        <xdr:cNvSpPr/>
      </xdr:nvSpPr>
      <xdr:spPr>
        <a:xfrm>
          <a:off x="7029450" y="1380139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76505</xdr:rowOff>
    </xdr:from>
    <xdr:to>
      <xdr:col>45</xdr:col>
      <xdr:colOff>177800</xdr:colOff>
      <xdr:row>85</xdr:row>
      <xdr:rowOff>82220</xdr:rowOff>
    </xdr:to>
    <xdr:cxnSp macro="">
      <xdr:nvCxnSpPr>
        <xdr:cNvPr id="268" name="直線コネクタ 267">
          <a:extLst>
            <a:ext uri="{FF2B5EF4-FFF2-40B4-BE49-F238E27FC236}">
              <a16:creationId xmlns:a16="http://schemas.microsoft.com/office/drawing/2014/main" id="{207FB91C-8D39-4202-B716-7BDB4B18C27E}"/>
            </a:ext>
          </a:extLst>
        </xdr:cNvPr>
        <xdr:cNvCxnSpPr/>
      </xdr:nvCxnSpPr>
      <xdr:spPr>
        <a:xfrm flipV="1">
          <a:off x="7077075" y="13849655"/>
          <a:ext cx="809625"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38888</xdr:rowOff>
    </xdr:from>
    <xdr:to>
      <xdr:col>36</xdr:col>
      <xdr:colOff>165100</xdr:colOff>
      <xdr:row>85</xdr:row>
      <xdr:rowOff>140488</xdr:rowOff>
    </xdr:to>
    <xdr:sp macro="" textlink="">
      <xdr:nvSpPr>
        <xdr:cNvPr id="269" name="楕円 268">
          <a:extLst>
            <a:ext uri="{FF2B5EF4-FFF2-40B4-BE49-F238E27FC236}">
              <a16:creationId xmlns:a16="http://schemas.microsoft.com/office/drawing/2014/main" id="{744B9398-FA1E-40B2-96F0-B8C799EA4ACC}"/>
            </a:ext>
          </a:extLst>
        </xdr:cNvPr>
        <xdr:cNvSpPr/>
      </xdr:nvSpPr>
      <xdr:spPr>
        <a:xfrm>
          <a:off x="6238875" y="13812038"/>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82220</xdr:rowOff>
    </xdr:from>
    <xdr:to>
      <xdr:col>41</xdr:col>
      <xdr:colOff>50800</xdr:colOff>
      <xdr:row>85</xdr:row>
      <xdr:rowOff>89688</xdr:rowOff>
    </xdr:to>
    <xdr:cxnSp macro="">
      <xdr:nvCxnSpPr>
        <xdr:cNvPr id="270" name="直線コネクタ 269">
          <a:extLst>
            <a:ext uri="{FF2B5EF4-FFF2-40B4-BE49-F238E27FC236}">
              <a16:creationId xmlns:a16="http://schemas.microsoft.com/office/drawing/2014/main" id="{E29CD096-EE6F-40E7-A375-A4065BDDFF57}"/>
            </a:ext>
          </a:extLst>
        </xdr:cNvPr>
        <xdr:cNvCxnSpPr/>
      </xdr:nvCxnSpPr>
      <xdr:spPr>
        <a:xfrm flipV="1">
          <a:off x="6286500" y="13858545"/>
          <a:ext cx="790575" cy="1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125162</xdr:rowOff>
    </xdr:from>
    <xdr:ext cx="469744" cy="259045"/>
    <xdr:sp macro="" textlink="">
      <xdr:nvSpPr>
        <xdr:cNvPr id="271" name="n_1aveValue【公営住宅】&#10;一人当たり面積">
          <a:extLst>
            <a:ext uri="{FF2B5EF4-FFF2-40B4-BE49-F238E27FC236}">
              <a16:creationId xmlns:a16="http://schemas.microsoft.com/office/drawing/2014/main" id="{FEDB3DE5-8566-4A46-8B4F-AB38131725A9}"/>
            </a:ext>
          </a:extLst>
        </xdr:cNvPr>
        <xdr:cNvSpPr txBox="1"/>
      </xdr:nvSpPr>
      <xdr:spPr>
        <a:xfrm>
          <a:off x="8458277" y="13571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140327</xdr:rowOff>
    </xdr:from>
    <xdr:ext cx="469744" cy="259045"/>
    <xdr:sp macro="" textlink="">
      <xdr:nvSpPr>
        <xdr:cNvPr id="272" name="n_2aveValue【公営住宅】&#10;一人当たり面積">
          <a:extLst>
            <a:ext uri="{FF2B5EF4-FFF2-40B4-BE49-F238E27FC236}">
              <a16:creationId xmlns:a16="http://schemas.microsoft.com/office/drawing/2014/main" id="{B9BC8EAF-8687-4983-9E9C-C94AC3F22F32}"/>
            </a:ext>
          </a:extLst>
        </xdr:cNvPr>
        <xdr:cNvSpPr txBox="1"/>
      </xdr:nvSpPr>
      <xdr:spPr>
        <a:xfrm>
          <a:off x="7677227" y="13592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132554</xdr:rowOff>
    </xdr:from>
    <xdr:ext cx="469744" cy="259045"/>
    <xdr:sp macro="" textlink="">
      <xdr:nvSpPr>
        <xdr:cNvPr id="273" name="n_3aveValue【公営住宅】&#10;一人当たり面積">
          <a:extLst>
            <a:ext uri="{FF2B5EF4-FFF2-40B4-BE49-F238E27FC236}">
              <a16:creationId xmlns:a16="http://schemas.microsoft.com/office/drawing/2014/main" id="{2CED169B-AE86-4D4A-9516-8D99C2B6ACF5}"/>
            </a:ext>
          </a:extLst>
        </xdr:cNvPr>
        <xdr:cNvSpPr txBox="1"/>
      </xdr:nvSpPr>
      <xdr:spPr>
        <a:xfrm>
          <a:off x="6867602" y="13581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127830</xdr:rowOff>
    </xdr:from>
    <xdr:ext cx="469744" cy="259045"/>
    <xdr:sp macro="" textlink="">
      <xdr:nvSpPr>
        <xdr:cNvPr id="274" name="n_4aveValue【公営住宅】&#10;一人当たり面積">
          <a:extLst>
            <a:ext uri="{FF2B5EF4-FFF2-40B4-BE49-F238E27FC236}">
              <a16:creationId xmlns:a16="http://schemas.microsoft.com/office/drawing/2014/main" id="{2D49BDDC-A334-4608-A513-A052CA6B2FD8}"/>
            </a:ext>
          </a:extLst>
        </xdr:cNvPr>
        <xdr:cNvSpPr txBox="1"/>
      </xdr:nvSpPr>
      <xdr:spPr>
        <a:xfrm>
          <a:off x="6067502" y="13573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125747</xdr:rowOff>
    </xdr:from>
    <xdr:ext cx="469744" cy="259045"/>
    <xdr:sp macro="" textlink="">
      <xdr:nvSpPr>
        <xdr:cNvPr id="275" name="n_1mainValue【公営住宅】&#10;一人当たり面積">
          <a:extLst>
            <a:ext uri="{FF2B5EF4-FFF2-40B4-BE49-F238E27FC236}">
              <a16:creationId xmlns:a16="http://schemas.microsoft.com/office/drawing/2014/main" id="{67E8AE8F-C7D7-4FE8-BC1B-B811682C821A}"/>
            </a:ext>
          </a:extLst>
        </xdr:cNvPr>
        <xdr:cNvSpPr txBox="1"/>
      </xdr:nvSpPr>
      <xdr:spPr>
        <a:xfrm>
          <a:off x="8458277" y="13895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118432</xdr:rowOff>
    </xdr:from>
    <xdr:ext cx="469744" cy="259045"/>
    <xdr:sp macro="" textlink="">
      <xdr:nvSpPr>
        <xdr:cNvPr id="276" name="n_2mainValue【公営住宅】&#10;一人当たり面積">
          <a:extLst>
            <a:ext uri="{FF2B5EF4-FFF2-40B4-BE49-F238E27FC236}">
              <a16:creationId xmlns:a16="http://schemas.microsoft.com/office/drawing/2014/main" id="{BE3AEF0E-D7E1-456A-B530-FA23B70B4577}"/>
            </a:ext>
          </a:extLst>
        </xdr:cNvPr>
        <xdr:cNvSpPr txBox="1"/>
      </xdr:nvSpPr>
      <xdr:spPr>
        <a:xfrm>
          <a:off x="7677227" y="13894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124147</xdr:rowOff>
    </xdr:from>
    <xdr:ext cx="469744" cy="259045"/>
    <xdr:sp macro="" textlink="">
      <xdr:nvSpPr>
        <xdr:cNvPr id="277" name="n_3mainValue【公営住宅】&#10;一人当たり面積">
          <a:extLst>
            <a:ext uri="{FF2B5EF4-FFF2-40B4-BE49-F238E27FC236}">
              <a16:creationId xmlns:a16="http://schemas.microsoft.com/office/drawing/2014/main" id="{28FD7A40-68E8-4819-9D0F-63FAEABE8886}"/>
            </a:ext>
          </a:extLst>
        </xdr:cNvPr>
        <xdr:cNvSpPr txBox="1"/>
      </xdr:nvSpPr>
      <xdr:spPr>
        <a:xfrm>
          <a:off x="6867602" y="13894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131615</xdr:rowOff>
    </xdr:from>
    <xdr:ext cx="469744" cy="259045"/>
    <xdr:sp macro="" textlink="">
      <xdr:nvSpPr>
        <xdr:cNvPr id="278" name="n_4mainValue【公営住宅】&#10;一人当たり面積">
          <a:extLst>
            <a:ext uri="{FF2B5EF4-FFF2-40B4-BE49-F238E27FC236}">
              <a16:creationId xmlns:a16="http://schemas.microsoft.com/office/drawing/2014/main" id="{F367D6CE-3D2E-41BC-89AE-6E82215E1A75}"/>
            </a:ext>
          </a:extLst>
        </xdr:cNvPr>
        <xdr:cNvSpPr txBox="1"/>
      </xdr:nvSpPr>
      <xdr:spPr>
        <a:xfrm>
          <a:off x="6067502" y="13904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9" name="正方形/長方形 278">
          <a:extLst>
            <a:ext uri="{FF2B5EF4-FFF2-40B4-BE49-F238E27FC236}">
              <a16:creationId xmlns:a16="http://schemas.microsoft.com/office/drawing/2014/main" id="{8DD9785B-D3CA-4DE9-B2E1-8724F3648537}"/>
            </a:ext>
          </a:extLst>
        </xdr:cNvPr>
        <xdr:cNvSpPr/>
      </xdr:nvSpPr>
      <xdr:spPr>
        <a:xfrm>
          <a:off x="6858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0" name="正方形/長方形 279">
          <a:extLst>
            <a:ext uri="{FF2B5EF4-FFF2-40B4-BE49-F238E27FC236}">
              <a16:creationId xmlns:a16="http://schemas.microsoft.com/office/drawing/2014/main" id="{C5F0CFD7-9A64-401B-8A67-9068243820D5}"/>
            </a:ext>
          </a:extLst>
        </xdr:cNvPr>
        <xdr:cNvSpPr/>
      </xdr:nvSpPr>
      <xdr:spPr>
        <a:xfrm>
          <a:off x="80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1" name="正方形/長方形 280">
          <a:extLst>
            <a:ext uri="{FF2B5EF4-FFF2-40B4-BE49-F238E27FC236}">
              <a16:creationId xmlns:a16="http://schemas.microsoft.com/office/drawing/2014/main" id="{C06C5DA4-8F25-4B0F-A76F-1AF56DB7A998}"/>
            </a:ext>
          </a:extLst>
        </xdr:cNvPr>
        <xdr:cNvSpPr/>
      </xdr:nvSpPr>
      <xdr:spPr>
        <a:xfrm>
          <a:off x="80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2" name="正方形/長方形 281">
          <a:extLst>
            <a:ext uri="{FF2B5EF4-FFF2-40B4-BE49-F238E27FC236}">
              <a16:creationId xmlns:a16="http://schemas.microsoft.com/office/drawing/2014/main" id="{FC534ACA-61CD-473E-B4B4-6F6D5171783E}"/>
            </a:ext>
          </a:extLst>
        </xdr:cNvPr>
        <xdr:cNvSpPr/>
      </xdr:nvSpPr>
      <xdr:spPr>
        <a:xfrm>
          <a:off x="17145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3" name="正方形/長方形 282">
          <a:extLst>
            <a:ext uri="{FF2B5EF4-FFF2-40B4-BE49-F238E27FC236}">
              <a16:creationId xmlns:a16="http://schemas.microsoft.com/office/drawing/2014/main" id="{F4017BCB-86B4-40F5-8985-B1AE472B4EF6}"/>
            </a:ext>
          </a:extLst>
        </xdr:cNvPr>
        <xdr:cNvSpPr/>
      </xdr:nvSpPr>
      <xdr:spPr>
        <a:xfrm>
          <a:off x="17145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4" name="正方形/長方形 283">
          <a:extLst>
            <a:ext uri="{FF2B5EF4-FFF2-40B4-BE49-F238E27FC236}">
              <a16:creationId xmlns:a16="http://schemas.microsoft.com/office/drawing/2014/main" id="{CA73B150-FB7C-4D6E-8F49-D0BD58E2FBD9}"/>
            </a:ext>
          </a:extLst>
        </xdr:cNvPr>
        <xdr:cNvSpPr/>
      </xdr:nvSpPr>
      <xdr:spPr>
        <a:xfrm>
          <a:off x="27432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5" name="正方形/長方形 284">
          <a:extLst>
            <a:ext uri="{FF2B5EF4-FFF2-40B4-BE49-F238E27FC236}">
              <a16:creationId xmlns:a16="http://schemas.microsoft.com/office/drawing/2014/main" id="{EEDC9FF2-854E-497F-A737-E9AFA84C8595}"/>
            </a:ext>
          </a:extLst>
        </xdr:cNvPr>
        <xdr:cNvSpPr/>
      </xdr:nvSpPr>
      <xdr:spPr>
        <a:xfrm>
          <a:off x="27432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6" name="正方形/長方形 285">
          <a:extLst>
            <a:ext uri="{FF2B5EF4-FFF2-40B4-BE49-F238E27FC236}">
              <a16:creationId xmlns:a16="http://schemas.microsoft.com/office/drawing/2014/main" id="{11D1B269-246A-477D-9649-30CB67D423B0}"/>
            </a:ext>
          </a:extLst>
        </xdr:cNvPr>
        <xdr:cNvSpPr/>
      </xdr:nvSpPr>
      <xdr:spPr>
        <a:xfrm>
          <a:off x="685800" y="1590675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7" name="テキスト ボックス 286">
          <a:extLst>
            <a:ext uri="{FF2B5EF4-FFF2-40B4-BE49-F238E27FC236}">
              <a16:creationId xmlns:a16="http://schemas.microsoft.com/office/drawing/2014/main" id="{EDD10549-68CE-449A-BE87-E7145D5193BB}"/>
            </a:ext>
          </a:extLst>
        </xdr:cNvPr>
        <xdr:cNvSpPr txBox="1"/>
      </xdr:nvSpPr>
      <xdr:spPr>
        <a:xfrm>
          <a:off x="666750"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8" name="直線コネクタ 287">
          <a:extLst>
            <a:ext uri="{FF2B5EF4-FFF2-40B4-BE49-F238E27FC236}">
              <a16:creationId xmlns:a16="http://schemas.microsoft.com/office/drawing/2014/main" id="{4BB20FBF-3990-454B-A6AF-07ACC4222297}"/>
            </a:ext>
          </a:extLst>
        </xdr:cNvPr>
        <xdr:cNvCxnSpPr/>
      </xdr:nvCxnSpPr>
      <xdr:spPr>
        <a:xfrm>
          <a:off x="685800" y="1819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89" name="テキスト ボックス 288">
          <a:extLst>
            <a:ext uri="{FF2B5EF4-FFF2-40B4-BE49-F238E27FC236}">
              <a16:creationId xmlns:a16="http://schemas.microsoft.com/office/drawing/2014/main" id="{B5F407DC-DBDE-4F9D-AD45-544185BF2D6A}"/>
            </a:ext>
          </a:extLst>
        </xdr:cNvPr>
        <xdr:cNvSpPr txBox="1"/>
      </xdr:nvSpPr>
      <xdr:spPr>
        <a:xfrm>
          <a:off x="278946"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90" name="直線コネクタ 289">
          <a:extLst>
            <a:ext uri="{FF2B5EF4-FFF2-40B4-BE49-F238E27FC236}">
              <a16:creationId xmlns:a16="http://schemas.microsoft.com/office/drawing/2014/main" id="{292B35F2-5738-49CF-BEA7-FA923F5D7658}"/>
            </a:ext>
          </a:extLst>
        </xdr:cNvPr>
        <xdr:cNvCxnSpPr/>
      </xdr:nvCxnSpPr>
      <xdr:spPr>
        <a:xfrm>
          <a:off x="685800" y="1786617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291" name="テキスト ボックス 290">
          <a:extLst>
            <a:ext uri="{FF2B5EF4-FFF2-40B4-BE49-F238E27FC236}">
              <a16:creationId xmlns:a16="http://schemas.microsoft.com/office/drawing/2014/main" id="{17F942A5-EA10-4A33-B323-714471CEBBBC}"/>
            </a:ext>
          </a:extLst>
        </xdr:cNvPr>
        <xdr:cNvSpPr txBox="1"/>
      </xdr:nvSpPr>
      <xdr:spPr>
        <a:xfrm>
          <a:off x="278946" y="1772713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92" name="直線コネクタ 291">
          <a:extLst>
            <a:ext uri="{FF2B5EF4-FFF2-40B4-BE49-F238E27FC236}">
              <a16:creationId xmlns:a16="http://schemas.microsoft.com/office/drawing/2014/main" id="{5E2C4503-F483-4401-90D7-15459B727FCF}"/>
            </a:ext>
          </a:extLst>
        </xdr:cNvPr>
        <xdr:cNvCxnSpPr/>
      </xdr:nvCxnSpPr>
      <xdr:spPr>
        <a:xfrm>
          <a:off x="685800" y="1753643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93" name="テキスト ボックス 292">
          <a:extLst>
            <a:ext uri="{FF2B5EF4-FFF2-40B4-BE49-F238E27FC236}">
              <a16:creationId xmlns:a16="http://schemas.microsoft.com/office/drawing/2014/main" id="{128B3B6E-AAF4-4EC2-88C7-3274DDA58BE6}"/>
            </a:ext>
          </a:extLst>
        </xdr:cNvPr>
        <xdr:cNvSpPr txBox="1"/>
      </xdr:nvSpPr>
      <xdr:spPr>
        <a:xfrm>
          <a:off x="339891" y="174005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94" name="直線コネクタ 293">
          <a:extLst>
            <a:ext uri="{FF2B5EF4-FFF2-40B4-BE49-F238E27FC236}">
              <a16:creationId xmlns:a16="http://schemas.microsoft.com/office/drawing/2014/main" id="{6EF01DD6-4A30-4CA6-AFB5-BCF063B9754A}"/>
            </a:ext>
          </a:extLst>
        </xdr:cNvPr>
        <xdr:cNvCxnSpPr/>
      </xdr:nvCxnSpPr>
      <xdr:spPr>
        <a:xfrm>
          <a:off x="685800" y="1720986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95" name="テキスト ボックス 294">
          <a:extLst>
            <a:ext uri="{FF2B5EF4-FFF2-40B4-BE49-F238E27FC236}">
              <a16:creationId xmlns:a16="http://schemas.microsoft.com/office/drawing/2014/main" id="{002D5A81-7EA5-444A-AB41-EAF734499993}"/>
            </a:ext>
          </a:extLst>
        </xdr:cNvPr>
        <xdr:cNvSpPr txBox="1"/>
      </xdr:nvSpPr>
      <xdr:spPr>
        <a:xfrm>
          <a:off x="339891" y="170708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96" name="直線コネクタ 295">
          <a:extLst>
            <a:ext uri="{FF2B5EF4-FFF2-40B4-BE49-F238E27FC236}">
              <a16:creationId xmlns:a16="http://schemas.microsoft.com/office/drawing/2014/main" id="{5EA8B2AA-24D8-47E3-B76A-5FDBA6C0710C}"/>
            </a:ext>
          </a:extLst>
        </xdr:cNvPr>
        <xdr:cNvCxnSpPr/>
      </xdr:nvCxnSpPr>
      <xdr:spPr>
        <a:xfrm>
          <a:off x="685800" y="1688963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97" name="テキスト ボックス 296">
          <a:extLst>
            <a:ext uri="{FF2B5EF4-FFF2-40B4-BE49-F238E27FC236}">
              <a16:creationId xmlns:a16="http://schemas.microsoft.com/office/drawing/2014/main" id="{AC8E3237-D107-48EC-9164-5500D9B709D0}"/>
            </a:ext>
          </a:extLst>
        </xdr:cNvPr>
        <xdr:cNvSpPr txBox="1"/>
      </xdr:nvSpPr>
      <xdr:spPr>
        <a:xfrm>
          <a:off x="339891" y="16744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98" name="直線コネクタ 297">
          <a:extLst>
            <a:ext uri="{FF2B5EF4-FFF2-40B4-BE49-F238E27FC236}">
              <a16:creationId xmlns:a16="http://schemas.microsoft.com/office/drawing/2014/main" id="{9C115AB7-AE0D-497D-9A8A-C8A169599FC1}"/>
            </a:ext>
          </a:extLst>
        </xdr:cNvPr>
        <xdr:cNvCxnSpPr/>
      </xdr:nvCxnSpPr>
      <xdr:spPr>
        <a:xfrm>
          <a:off x="685800" y="1656306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299" name="テキスト ボックス 298">
          <a:extLst>
            <a:ext uri="{FF2B5EF4-FFF2-40B4-BE49-F238E27FC236}">
              <a16:creationId xmlns:a16="http://schemas.microsoft.com/office/drawing/2014/main" id="{9C9FDBF8-1CF4-4698-8B1A-1E0C293793D0}"/>
            </a:ext>
          </a:extLst>
        </xdr:cNvPr>
        <xdr:cNvSpPr txBox="1"/>
      </xdr:nvSpPr>
      <xdr:spPr>
        <a:xfrm>
          <a:off x="339891" y="164144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00" name="直線コネクタ 299">
          <a:extLst>
            <a:ext uri="{FF2B5EF4-FFF2-40B4-BE49-F238E27FC236}">
              <a16:creationId xmlns:a16="http://schemas.microsoft.com/office/drawing/2014/main" id="{095D1A27-7ED1-479D-A994-EA8327270326}"/>
            </a:ext>
          </a:extLst>
        </xdr:cNvPr>
        <xdr:cNvCxnSpPr/>
      </xdr:nvCxnSpPr>
      <xdr:spPr>
        <a:xfrm>
          <a:off x="685800" y="1623332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01" name="テキスト ボックス 300">
          <a:extLst>
            <a:ext uri="{FF2B5EF4-FFF2-40B4-BE49-F238E27FC236}">
              <a16:creationId xmlns:a16="http://schemas.microsoft.com/office/drawing/2014/main" id="{0F6E8420-DFA4-47C8-B542-7DD27446A57C}"/>
            </a:ext>
          </a:extLst>
        </xdr:cNvPr>
        <xdr:cNvSpPr txBox="1"/>
      </xdr:nvSpPr>
      <xdr:spPr>
        <a:xfrm>
          <a:off x="388136" y="1608792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2" name="直線コネクタ 301">
          <a:extLst>
            <a:ext uri="{FF2B5EF4-FFF2-40B4-BE49-F238E27FC236}">
              <a16:creationId xmlns:a16="http://schemas.microsoft.com/office/drawing/2014/main" id="{E1FC4376-D169-4CD8-B28D-6892F6C74D7F}"/>
            </a:ext>
          </a:extLst>
        </xdr:cNvPr>
        <xdr:cNvCxnSpPr/>
      </xdr:nvCxnSpPr>
      <xdr:spPr>
        <a:xfrm>
          <a:off x="685800" y="1590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03" name="【港湾・漁港】&#10;有形固定資産減価償却率グラフ枠">
          <a:extLst>
            <a:ext uri="{FF2B5EF4-FFF2-40B4-BE49-F238E27FC236}">
              <a16:creationId xmlns:a16="http://schemas.microsoft.com/office/drawing/2014/main" id="{511DB51B-33B0-4056-807B-4FD93DB20F75}"/>
            </a:ext>
          </a:extLst>
        </xdr:cNvPr>
        <xdr:cNvSpPr/>
      </xdr:nvSpPr>
      <xdr:spPr>
        <a:xfrm>
          <a:off x="685800" y="1590675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23949</xdr:rowOff>
    </xdr:from>
    <xdr:to>
      <xdr:col>24</xdr:col>
      <xdr:colOff>62865</xdr:colOff>
      <xdr:row>109</xdr:row>
      <xdr:rowOff>28848</xdr:rowOff>
    </xdr:to>
    <xdr:cxnSp macro="">
      <xdr:nvCxnSpPr>
        <xdr:cNvPr id="304" name="直線コネクタ 303">
          <a:extLst>
            <a:ext uri="{FF2B5EF4-FFF2-40B4-BE49-F238E27FC236}">
              <a16:creationId xmlns:a16="http://schemas.microsoft.com/office/drawing/2014/main" id="{FF7F2339-369B-4F54-A97B-AB96592217A3}"/>
            </a:ext>
          </a:extLst>
        </xdr:cNvPr>
        <xdr:cNvCxnSpPr/>
      </xdr:nvCxnSpPr>
      <xdr:spPr>
        <a:xfrm flipV="1">
          <a:off x="4180840" y="16314874"/>
          <a:ext cx="0" cy="1541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32675</xdr:rowOff>
    </xdr:from>
    <xdr:ext cx="405111" cy="259045"/>
    <xdr:sp macro="" textlink="">
      <xdr:nvSpPr>
        <xdr:cNvPr id="305" name="【港湾・漁港】&#10;有形固定資産減価償却率最小値テキスト">
          <a:extLst>
            <a:ext uri="{FF2B5EF4-FFF2-40B4-BE49-F238E27FC236}">
              <a16:creationId xmlns:a16="http://schemas.microsoft.com/office/drawing/2014/main" id="{727FBEBE-EA22-4267-ACDD-9758A3D558F3}"/>
            </a:ext>
          </a:extLst>
        </xdr:cNvPr>
        <xdr:cNvSpPr txBox="1"/>
      </xdr:nvSpPr>
      <xdr:spPr>
        <a:xfrm>
          <a:off x="4219575" y="17860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28848</xdr:rowOff>
    </xdr:from>
    <xdr:to>
      <xdr:col>24</xdr:col>
      <xdr:colOff>152400</xdr:colOff>
      <xdr:row>109</xdr:row>
      <xdr:rowOff>28848</xdr:rowOff>
    </xdr:to>
    <xdr:cxnSp macro="">
      <xdr:nvCxnSpPr>
        <xdr:cNvPr id="306" name="直線コネクタ 305">
          <a:extLst>
            <a:ext uri="{FF2B5EF4-FFF2-40B4-BE49-F238E27FC236}">
              <a16:creationId xmlns:a16="http://schemas.microsoft.com/office/drawing/2014/main" id="{4080A38E-48C3-4099-92B7-A616E5CADAA2}"/>
            </a:ext>
          </a:extLst>
        </xdr:cNvPr>
        <xdr:cNvCxnSpPr/>
      </xdr:nvCxnSpPr>
      <xdr:spPr>
        <a:xfrm>
          <a:off x="4105275" y="1785647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142076</xdr:rowOff>
    </xdr:from>
    <xdr:ext cx="340478" cy="259045"/>
    <xdr:sp macro="" textlink="">
      <xdr:nvSpPr>
        <xdr:cNvPr id="307" name="【港湾・漁港】&#10;有形固定資産減価償却率最大値テキスト">
          <a:extLst>
            <a:ext uri="{FF2B5EF4-FFF2-40B4-BE49-F238E27FC236}">
              <a16:creationId xmlns:a16="http://schemas.microsoft.com/office/drawing/2014/main" id="{C93990F1-F5FE-4467-91BB-3991330C243E}"/>
            </a:ext>
          </a:extLst>
        </xdr:cNvPr>
        <xdr:cNvSpPr txBox="1"/>
      </xdr:nvSpPr>
      <xdr:spPr>
        <a:xfrm>
          <a:off x="4219575" y="1609010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23949</xdr:rowOff>
    </xdr:from>
    <xdr:to>
      <xdr:col>24</xdr:col>
      <xdr:colOff>152400</xdr:colOff>
      <xdr:row>100</xdr:row>
      <xdr:rowOff>23949</xdr:rowOff>
    </xdr:to>
    <xdr:cxnSp macro="">
      <xdr:nvCxnSpPr>
        <xdr:cNvPr id="308" name="直線コネクタ 307">
          <a:extLst>
            <a:ext uri="{FF2B5EF4-FFF2-40B4-BE49-F238E27FC236}">
              <a16:creationId xmlns:a16="http://schemas.microsoft.com/office/drawing/2014/main" id="{4E69E452-D05F-4F6F-8145-F909E4D01B03}"/>
            </a:ext>
          </a:extLst>
        </xdr:cNvPr>
        <xdr:cNvCxnSpPr/>
      </xdr:nvCxnSpPr>
      <xdr:spPr>
        <a:xfrm>
          <a:off x="4105275" y="1631487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157678</xdr:rowOff>
    </xdr:from>
    <xdr:ext cx="405111" cy="259045"/>
    <xdr:sp macro="" textlink="">
      <xdr:nvSpPr>
        <xdr:cNvPr id="309" name="【港湾・漁港】&#10;有形固定資産減価償却率平均値テキスト">
          <a:extLst>
            <a:ext uri="{FF2B5EF4-FFF2-40B4-BE49-F238E27FC236}">
              <a16:creationId xmlns:a16="http://schemas.microsoft.com/office/drawing/2014/main" id="{7D300BC9-3B7A-4843-A540-A63AA5B6E053}"/>
            </a:ext>
          </a:extLst>
        </xdr:cNvPr>
        <xdr:cNvSpPr txBox="1"/>
      </xdr:nvSpPr>
      <xdr:spPr>
        <a:xfrm>
          <a:off x="4219575" y="169629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134801</xdr:rowOff>
    </xdr:from>
    <xdr:to>
      <xdr:col>24</xdr:col>
      <xdr:colOff>114300</xdr:colOff>
      <xdr:row>105</xdr:row>
      <xdr:rowOff>64951</xdr:rowOff>
    </xdr:to>
    <xdr:sp macro="" textlink="">
      <xdr:nvSpPr>
        <xdr:cNvPr id="310" name="フローチャート: 判断 309">
          <a:extLst>
            <a:ext uri="{FF2B5EF4-FFF2-40B4-BE49-F238E27FC236}">
              <a16:creationId xmlns:a16="http://schemas.microsoft.com/office/drawing/2014/main" id="{8648F91C-7239-4CCC-97CC-135D6F4CDA9D}"/>
            </a:ext>
          </a:extLst>
        </xdr:cNvPr>
        <xdr:cNvSpPr/>
      </xdr:nvSpPr>
      <xdr:spPr>
        <a:xfrm>
          <a:off x="4124325" y="17108351"/>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141332</xdr:rowOff>
    </xdr:from>
    <xdr:to>
      <xdr:col>20</xdr:col>
      <xdr:colOff>38100</xdr:colOff>
      <xdr:row>105</xdr:row>
      <xdr:rowOff>71482</xdr:rowOff>
    </xdr:to>
    <xdr:sp macro="" textlink="">
      <xdr:nvSpPr>
        <xdr:cNvPr id="311" name="フローチャート: 判断 310">
          <a:extLst>
            <a:ext uri="{FF2B5EF4-FFF2-40B4-BE49-F238E27FC236}">
              <a16:creationId xmlns:a16="http://schemas.microsoft.com/office/drawing/2014/main" id="{BD84150E-D8A7-4F22-A838-CD61087392C3}"/>
            </a:ext>
          </a:extLst>
        </xdr:cNvPr>
        <xdr:cNvSpPr/>
      </xdr:nvSpPr>
      <xdr:spPr>
        <a:xfrm>
          <a:off x="3381375" y="17118057"/>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123371</xdr:rowOff>
    </xdr:from>
    <xdr:to>
      <xdr:col>15</xdr:col>
      <xdr:colOff>101600</xdr:colOff>
      <xdr:row>106</xdr:row>
      <xdr:rowOff>53521</xdr:rowOff>
    </xdr:to>
    <xdr:sp macro="" textlink="">
      <xdr:nvSpPr>
        <xdr:cNvPr id="312" name="フローチャート: 判断 311">
          <a:extLst>
            <a:ext uri="{FF2B5EF4-FFF2-40B4-BE49-F238E27FC236}">
              <a16:creationId xmlns:a16="http://schemas.microsoft.com/office/drawing/2014/main" id="{A6D733E1-2A8D-434A-A787-5F72128A2719}"/>
            </a:ext>
          </a:extLst>
        </xdr:cNvPr>
        <xdr:cNvSpPr/>
      </xdr:nvSpPr>
      <xdr:spPr>
        <a:xfrm>
          <a:off x="2571750" y="1727154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118473</xdr:rowOff>
    </xdr:from>
    <xdr:to>
      <xdr:col>10</xdr:col>
      <xdr:colOff>165100</xdr:colOff>
      <xdr:row>106</xdr:row>
      <xdr:rowOff>48623</xdr:rowOff>
    </xdr:to>
    <xdr:sp macro="" textlink="">
      <xdr:nvSpPr>
        <xdr:cNvPr id="313" name="フローチャート: 判断 312">
          <a:extLst>
            <a:ext uri="{FF2B5EF4-FFF2-40B4-BE49-F238E27FC236}">
              <a16:creationId xmlns:a16="http://schemas.microsoft.com/office/drawing/2014/main" id="{B97569CE-5E54-4A11-83D5-317EE8009189}"/>
            </a:ext>
          </a:extLst>
        </xdr:cNvPr>
        <xdr:cNvSpPr/>
      </xdr:nvSpPr>
      <xdr:spPr>
        <a:xfrm>
          <a:off x="1781175" y="1726664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105411</xdr:rowOff>
    </xdr:from>
    <xdr:to>
      <xdr:col>6</xdr:col>
      <xdr:colOff>38100</xdr:colOff>
      <xdr:row>106</xdr:row>
      <xdr:rowOff>35561</xdr:rowOff>
    </xdr:to>
    <xdr:sp macro="" textlink="">
      <xdr:nvSpPr>
        <xdr:cNvPr id="314" name="フローチャート: 判断 313">
          <a:extLst>
            <a:ext uri="{FF2B5EF4-FFF2-40B4-BE49-F238E27FC236}">
              <a16:creationId xmlns:a16="http://schemas.microsoft.com/office/drawing/2014/main" id="{F44CABF6-5300-463A-B0DD-4B20C1EC25F8}"/>
            </a:ext>
          </a:extLst>
        </xdr:cNvPr>
        <xdr:cNvSpPr/>
      </xdr:nvSpPr>
      <xdr:spPr>
        <a:xfrm>
          <a:off x="981075" y="17247236"/>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5" name="テキスト ボックス 314">
          <a:extLst>
            <a:ext uri="{FF2B5EF4-FFF2-40B4-BE49-F238E27FC236}">
              <a16:creationId xmlns:a16="http://schemas.microsoft.com/office/drawing/2014/main" id="{F9D5A496-0D78-4E7A-82D3-FB05F85A66C9}"/>
            </a:ext>
          </a:extLst>
        </xdr:cNvPr>
        <xdr:cNvSpPr txBox="1"/>
      </xdr:nvSpPr>
      <xdr:spPr>
        <a:xfrm>
          <a:off x="40100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6" name="テキスト ボックス 315">
          <a:extLst>
            <a:ext uri="{FF2B5EF4-FFF2-40B4-BE49-F238E27FC236}">
              <a16:creationId xmlns:a16="http://schemas.microsoft.com/office/drawing/2014/main" id="{C331E4A1-5813-4332-8C7E-5178D3E6F792}"/>
            </a:ext>
          </a:extLst>
        </xdr:cNvPr>
        <xdr:cNvSpPr txBox="1"/>
      </xdr:nvSpPr>
      <xdr:spPr>
        <a:xfrm>
          <a:off x="32575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7" name="テキスト ボックス 316">
          <a:extLst>
            <a:ext uri="{FF2B5EF4-FFF2-40B4-BE49-F238E27FC236}">
              <a16:creationId xmlns:a16="http://schemas.microsoft.com/office/drawing/2014/main" id="{7C1ED3E7-6903-400D-B73F-27EC02F9BFE6}"/>
            </a:ext>
          </a:extLst>
        </xdr:cNvPr>
        <xdr:cNvSpPr txBox="1"/>
      </xdr:nvSpPr>
      <xdr:spPr>
        <a:xfrm>
          <a:off x="24479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8" name="テキスト ボックス 317">
          <a:extLst>
            <a:ext uri="{FF2B5EF4-FFF2-40B4-BE49-F238E27FC236}">
              <a16:creationId xmlns:a16="http://schemas.microsoft.com/office/drawing/2014/main" id="{1C670FBC-EC31-4CE6-95A3-4992AB7C8387}"/>
            </a:ext>
          </a:extLst>
        </xdr:cNvPr>
        <xdr:cNvSpPr txBox="1"/>
      </xdr:nvSpPr>
      <xdr:spPr>
        <a:xfrm>
          <a:off x="16573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9" name="テキスト ボックス 318">
          <a:extLst>
            <a:ext uri="{FF2B5EF4-FFF2-40B4-BE49-F238E27FC236}">
              <a16:creationId xmlns:a16="http://schemas.microsoft.com/office/drawing/2014/main" id="{2A98F2F3-AE2E-4DD5-A3C9-CD2F3ED5D0A3}"/>
            </a:ext>
          </a:extLst>
        </xdr:cNvPr>
        <xdr:cNvSpPr txBox="1"/>
      </xdr:nvSpPr>
      <xdr:spPr>
        <a:xfrm>
          <a:off x="8572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108</xdr:row>
      <xdr:rowOff>149498</xdr:rowOff>
    </xdr:from>
    <xdr:to>
      <xdr:col>24</xdr:col>
      <xdr:colOff>114300</xdr:colOff>
      <xdr:row>109</xdr:row>
      <xdr:rowOff>79648</xdr:rowOff>
    </xdr:to>
    <xdr:sp macro="" textlink="">
      <xdr:nvSpPr>
        <xdr:cNvPr id="320" name="楕円 319">
          <a:extLst>
            <a:ext uri="{FF2B5EF4-FFF2-40B4-BE49-F238E27FC236}">
              <a16:creationId xmlns:a16="http://schemas.microsoft.com/office/drawing/2014/main" id="{9EC249AC-5203-4389-88B0-066385155CAE}"/>
            </a:ext>
          </a:extLst>
        </xdr:cNvPr>
        <xdr:cNvSpPr/>
      </xdr:nvSpPr>
      <xdr:spPr>
        <a:xfrm>
          <a:off x="4124325" y="17808848"/>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108</xdr:row>
      <xdr:rowOff>64425</xdr:rowOff>
    </xdr:from>
    <xdr:ext cx="405111" cy="259045"/>
    <xdr:sp macro="" textlink="">
      <xdr:nvSpPr>
        <xdr:cNvPr id="321" name="【港湾・漁港】&#10;有形固定資産減価償却率該当値テキスト">
          <a:extLst>
            <a:ext uri="{FF2B5EF4-FFF2-40B4-BE49-F238E27FC236}">
              <a16:creationId xmlns:a16="http://schemas.microsoft.com/office/drawing/2014/main" id="{196156B4-197D-4292-8656-D24E9BB5A4FB}"/>
            </a:ext>
          </a:extLst>
        </xdr:cNvPr>
        <xdr:cNvSpPr txBox="1"/>
      </xdr:nvSpPr>
      <xdr:spPr>
        <a:xfrm>
          <a:off x="4219575" y="17726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108</xdr:row>
      <xdr:rowOff>147864</xdr:rowOff>
    </xdr:from>
    <xdr:to>
      <xdr:col>20</xdr:col>
      <xdr:colOff>38100</xdr:colOff>
      <xdr:row>109</xdr:row>
      <xdr:rowOff>78014</xdr:rowOff>
    </xdr:to>
    <xdr:sp macro="" textlink="">
      <xdr:nvSpPr>
        <xdr:cNvPr id="322" name="楕円 321">
          <a:extLst>
            <a:ext uri="{FF2B5EF4-FFF2-40B4-BE49-F238E27FC236}">
              <a16:creationId xmlns:a16="http://schemas.microsoft.com/office/drawing/2014/main" id="{D58FA9D3-455A-4D63-9A8E-EC4820F3DA3B}"/>
            </a:ext>
          </a:extLst>
        </xdr:cNvPr>
        <xdr:cNvSpPr/>
      </xdr:nvSpPr>
      <xdr:spPr>
        <a:xfrm>
          <a:off x="3381375" y="17804039"/>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109</xdr:row>
      <xdr:rowOff>27214</xdr:rowOff>
    </xdr:from>
    <xdr:to>
      <xdr:col>24</xdr:col>
      <xdr:colOff>63500</xdr:colOff>
      <xdr:row>109</xdr:row>
      <xdr:rowOff>28848</xdr:rowOff>
    </xdr:to>
    <xdr:cxnSp macro="">
      <xdr:nvCxnSpPr>
        <xdr:cNvPr id="323" name="直線コネクタ 322">
          <a:extLst>
            <a:ext uri="{FF2B5EF4-FFF2-40B4-BE49-F238E27FC236}">
              <a16:creationId xmlns:a16="http://schemas.microsoft.com/office/drawing/2014/main" id="{683ED851-F945-46D3-B2BD-A3E0385F56FA}"/>
            </a:ext>
          </a:extLst>
        </xdr:cNvPr>
        <xdr:cNvCxnSpPr/>
      </xdr:nvCxnSpPr>
      <xdr:spPr>
        <a:xfrm>
          <a:off x="3429000" y="17861189"/>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108</xdr:row>
      <xdr:rowOff>152763</xdr:rowOff>
    </xdr:from>
    <xdr:to>
      <xdr:col>15</xdr:col>
      <xdr:colOff>101600</xdr:colOff>
      <xdr:row>109</xdr:row>
      <xdr:rowOff>82913</xdr:rowOff>
    </xdr:to>
    <xdr:sp macro="" textlink="">
      <xdr:nvSpPr>
        <xdr:cNvPr id="324" name="楕円 323">
          <a:extLst>
            <a:ext uri="{FF2B5EF4-FFF2-40B4-BE49-F238E27FC236}">
              <a16:creationId xmlns:a16="http://schemas.microsoft.com/office/drawing/2014/main" id="{6E3D68AF-EF88-4A4E-B8D9-70707073A036}"/>
            </a:ext>
          </a:extLst>
        </xdr:cNvPr>
        <xdr:cNvSpPr/>
      </xdr:nvSpPr>
      <xdr:spPr>
        <a:xfrm>
          <a:off x="2571750" y="17812113"/>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109</xdr:row>
      <xdr:rowOff>27214</xdr:rowOff>
    </xdr:from>
    <xdr:to>
      <xdr:col>19</xdr:col>
      <xdr:colOff>177800</xdr:colOff>
      <xdr:row>109</xdr:row>
      <xdr:rowOff>32113</xdr:rowOff>
    </xdr:to>
    <xdr:cxnSp macro="">
      <xdr:nvCxnSpPr>
        <xdr:cNvPr id="325" name="直線コネクタ 324">
          <a:extLst>
            <a:ext uri="{FF2B5EF4-FFF2-40B4-BE49-F238E27FC236}">
              <a16:creationId xmlns:a16="http://schemas.microsoft.com/office/drawing/2014/main" id="{6A91D128-ADB5-4916-A7A7-35A34C3175FC}"/>
            </a:ext>
          </a:extLst>
        </xdr:cNvPr>
        <xdr:cNvCxnSpPr/>
      </xdr:nvCxnSpPr>
      <xdr:spPr>
        <a:xfrm flipV="1">
          <a:off x="2619375" y="17861189"/>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108</xdr:row>
      <xdr:rowOff>151130</xdr:rowOff>
    </xdr:from>
    <xdr:to>
      <xdr:col>10</xdr:col>
      <xdr:colOff>165100</xdr:colOff>
      <xdr:row>109</xdr:row>
      <xdr:rowOff>81280</xdr:rowOff>
    </xdr:to>
    <xdr:sp macro="" textlink="">
      <xdr:nvSpPr>
        <xdr:cNvPr id="326" name="楕円 325">
          <a:extLst>
            <a:ext uri="{FF2B5EF4-FFF2-40B4-BE49-F238E27FC236}">
              <a16:creationId xmlns:a16="http://schemas.microsoft.com/office/drawing/2014/main" id="{79753636-1FD8-4856-8292-4B46DC105A8F}"/>
            </a:ext>
          </a:extLst>
        </xdr:cNvPr>
        <xdr:cNvSpPr/>
      </xdr:nvSpPr>
      <xdr:spPr>
        <a:xfrm>
          <a:off x="1781175" y="1781048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109</xdr:row>
      <xdr:rowOff>30480</xdr:rowOff>
    </xdr:from>
    <xdr:to>
      <xdr:col>15</xdr:col>
      <xdr:colOff>50800</xdr:colOff>
      <xdr:row>109</xdr:row>
      <xdr:rowOff>32113</xdr:rowOff>
    </xdr:to>
    <xdr:cxnSp macro="">
      <xdr:nvCxnSpPr>
        <xdr:cNvPr id="327" name="直線コネクタ 326">
          <a:extLst>
            <a:ext uri="{FF2B5EF4-FFF2-40B4-BE49-F238E27FC236}">
              <a16:creationId xmlns:a16="http://schemas.microsoft.com/office/drawing/2014/main" id="{425A461E-FB79-4101-90AC-9F5F3574BE66}"/>
            </a:ext>
          </a:extLst>
        </xdr:cNvPr>
        <xdr:cNvCxnSpPr/>
      </xdr:nvCxnSpPr>
      <xdr:spPr>
        <a:xfrm>
          <a:off x="1828800" y="17858105"/>
          <a:ext cx="790575"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108</xdr:row>
      <xdr:rowOff>147864</xdr:rowOff>
    </xdr:from>
    <xdr:to>
      <xdr:col>6</xdr:col>
      <xdr:colOff>38100</xdr:colOff>
      <xdr:row>109</xdr:row>
      <xdr:rowOff>78014</xdr:rowOff>
    </xdr:to>
    <xdr:sp macro="" textlink="">
      <xdr:nvSpPr>
        <xdr:cNvPr id="328" name="楕円 327">
          <a:extLst>
            <a:ext uri="{FF2B5EF4-FFF2-40B4-BE49-F238E27FC236}">
              <a16:creationId xmlns:a16="http://schemas.microsoft.com/office/drawing/2014/main" id="{C199007F-4E22-447B-ACF3-E646DA5B761C}"/>
            </a:ext>
          </a:extLst>
        </xdr:cNvPr>
        <xdr:cNvSpPr/>
      </xdr:nvSpPr>
      <xdr:spPr>
        <a:xfrm>
          <a:off x="981075" y="17804039"/>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109</xdr:row>
      <xdr:rowOff>27214</xdr:rowOff>
    </xdr:from>
    <xdr:to>
      <xdr:col>10</xdr:col>
      <xdr:colOff>114300</xdr:colOff>
      <xdr:row>109</xdr:row>
      <xdr:rowOff>30480</xdr:rowOff>
    </xdr:to>
    <xdr:cxnSp macro="">
      <xdr:nvCxnSpPr>
        <xdr:cNvPr id="329" name="直線コネクタ 328">
          <a:extLst>
            <a:ext uri="{FF2B5EF4-FFF2-40B4-BE49-F238E27FC236}">
              <a16:creationId xmlns:a16="http://schemas.microsoft.com/office/drawing/2014/main" id="{FE811F66-504F-4B53-82CC-4866337C5EB0}"/>
            </a:ext>
          </a:extLst>
        </xdr:cNvPr>
        <xdr:cNvCxnSpPr/>
      </xdr:nvCxnSpPr>
      <xdr:spPr>
        <a:xfrm>
          <a:off x="1028700" y="17861189"/>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88009</xdr:rowOff>
    </xdr:from>
    <xdr:ext cx="405111" cy="259045"/>
    <xdr:sp macro="" textlink="">
      <xdr:nvSpPr>
        <xdr:cNvPr id="330" name="n_1aveValue【港湾・漁港】&#10;有形固定資産減価償却率">
          <a:extLst>
            <a:ext uri="{FF2B5EF4-FFF2-40B4-BE49-F238E27FC236}">
              <a16:creationId xmlns:a16="http://schemas.microsoft.com/office/drawing/2014/main" id="{3135B724-545C-458B-AAC5-5B45CF5D8B4A}"/>
            </a:ext>
          </a:extLst>
        </xdr:cNvPr>
        <xdr:cNvSpPr txBox="1"/>
      </xdr:nvSpPr>
      <xdr:spPr>
        <a:xfrm>
          <a:off x="3239144" y="16886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70048</xdr:rowOff>
    </xdr:from>
    <xdr:ext cx="405111" cy="259045"/>
    <xdr:sp macro="" textlink="">
      <xdr:nvSpPr>
        <xdr:cNvPr id="331" name="n_2aveValue【港湾・漁港】&#10;有形固定資産減価償却率">
          <a:extLst>
            <a:ext uri="{FF2B5EF4-FFF2-40B4-BE49-F238E27FC236}">
              <a16:creationId xmlns:a16="http://schemas.microsoft.com/office/drawing/2014/main" id="{E33B24CE-CFB6-45A6-A6E9-268AA7752C02}"/>
            </a:ext>
          </a:extLst>
        </xdr:cNvPr>
        <xdr:cNvSpPr txBox="1"/>
      </xdr:nvSpPr>
      <xdr:spPr>
        <a:xfrm>
          <a:off x="2439044" y="17040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65150</xdr:rowOff>
    </xdr:from>
    <xdr:ext cx="405111" cy="259045"/>
    <xdr:sp macro="" textlink="">
      <xdr:nvSpPr>
        <xdr:cNvPr id="332" name="n_3aveValue【港湾・漁港】&#10;有形固定資産減価償却率">
          <a:extLst>
            <a:ext uri="{FF2B5EF4-FFF2-40B4-BE49-F238E27FC236}">
              <a16:creationId xmlns:a16="http://schemas.microsoft.com/office/drawing/2014/main" id="{313EAA5C-5A28-4F84-800D-D3B147323022}"/>
            </a:ext>
          </a:extLst>
        </xdr:cNvPr>
        <xdr:cNvSpPr txBox="1"/>
      </xdr:nvSpPr>
      <xdr:spPr>
        <a:xfrm>
          <a:off x="1648469" y="17041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52088</xdr:rowOff>
    </xdr:from>
    <xdr:ext cx="405111" cy="259045"/>
    <xdr:sp macro="" textlink="">
      <xdr:nvSpPr>
        <xdr:cNvPr id="333" name="n_4aveValue【港湾・漁港】&#10;有形固定資産減価償却率">
          <a:extLst>
            <a:ext uri="{FF2B5EF4-FFF2-40B4-BE49-F238E27FC236}">
              <a16:creationId xmlns:a16="http://schemas.microsoft.com/office/drawing/2014/main" id="{BBCC7F33-7C1F-4356-805D-CC8264A98739}"/>
            </a:ext>
          </a:extLst>
        </xdr:cNvPr>
        <xdr:cNvSpPr txBox="1"/>
      </xdr:nvSpPr>
      <xdr:spPr>
        <a:xfrm>
          <a:off x="848369" y="17022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109</xdr:row>
      <xdr:rowOff>69141</xdr:rowOff>
    </xdr:from>
    <xdr:ext cx="405111" cy="259045"/>
    <xdr:sp macro="" textlink="">
      <xdr:nvSpPr>
        <xdr:cNvPr id="334" name="n_1mainValue【港湾・漁港】&#10;有形固定資産減価償却率">
          <a:extLst>
            <a:ext uri="{FF2B5EF4-FFF2-40B4-BE49-F238E27FC236}">
              <a16:creationId xmlns:a16="http://schemas.microsoft.com/office/drawing/2014/main" id="{7DC06CD0-7084-459A-9BD7-FD0F37D84927}"/>
            </a:ext>
          </a:extLst>
        </xdr:cNvPr>
        <xdr:cNvSpPr txBox="1"/>
      </xdr:nvSpPr>
      <xdr:spPr>
        <a:xfrm>
          <a:off x="3239144" y="17896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109</xdr:row>
      <xdr:rowOff>74040</xdr:rowOff>
    </xdr:from>
    <xdr:ext cx="405111" cy="259045"/>
    <xdr:sp macro="" textlink="">
      <xdr:nvSpPr>
        <xdr:cNvPr id="335" name="n_2mainValue【港湾・漁港】&#10;有形固定資産減価償却率">
          <a:extLst>
            <a:ext uri="{FF2B5EF4-FFF2-40B4-BE49-F238E27FC236}">
              <a16:creationId xmlns:a16="http://schemas.microsoft.com/office/drawing/2014/main" id="{C39668CD-6A2C-44D4-91CC-7E5672055EF7}"/>
            </a:ext>
          </a:extLst>
        </xdr:cNvPr>
        <xdr:cNvSpPr txBox="1"/>
      </xdr:nvSpPr>
      <xdr:spPr>
        <a:xfrm>
          <a:off x="2439044" y="17904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109</xdr:row>
      <xdr:rowOff>72407</xdr:rowOff>
    </xdr:from>
    <xdr:ext cx="405111" cy="259045"/>
    <xdr:sp macro="" textlink="">
      <xdr:nvSpPr>
        <xdr:cNvPr id="336" name="n_3mainValue【港湾・漁港】&#10;有形固定資産減価償却率">
          <a:extLst>
            <a:ext uri="{FF2B5EF4-FFF2-40B4-BE49-F238E27FC236}">
              <a16:creationId xmlns:a16="http://schemas.microsoft.com/office/drawing/2014/main" id="{ACDE880E-FA4E-4561-AFE8-5B7A84D35DBC}"/>
            </a:ext>
          </a:extLst>
        </xdr:cNvPr>
        <xdr:cNvSpPr txBox="1"/>
      </xdr:nvSpPr>
      <xdr:spPr>
        <a:xfrm>
          <a:off x="1648469" y="17900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109</xdr:row>
      <xdr:rowOff>69141</xdr:rowOff>
    </xdr:from>
    <xdr:ext cx="405111" cy="259045"/>
    <xdr:sp macro="" textlink="">
      <xdr:nvSpPr>
        <xdr:cNvPr id="337" name="n_4mainValue【港湾・漁港】&#10;有形固定資産減価償却率">
          <a:extLst>
            <a:ext uri="{FF2B5EF4-FFF2-40B4-BE49-F238E27FC236}">
              <a16:creationId xmlns:a16="http://schemas.microsoft.com/office/drawing/2014/main" id="{0936502C-872A-4CFF-8C11-9F26F015E01B}"/>
            </a:ext>
          </a:extLst>
        </xdr:cNvPr>
        <xdr:cNvSpPr txBox="1"/>
      </xdr:nvSpPr>
      <xdr:spPr>
        <a:xfrm>
          <a:off x="848369" y="17896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8" name="正方形/長方形 337">
          <a:extLst>
            <a:ext uri="{FF2B5EF4-FFF2-40B4-BE49-F238E27FC236}">
              <a16:creationId xmlns:a16="http://schemas.microsoft.com/office/drawing/2014/main" id="{C9F476C0-07A3-42DF-96B5-1A0EAC16BC11}"/>
            </a:ext>
          </a:extLst>
        </xdr:cNvPr>
        <xdr:cNvSpPr/>
      </xdr:nvSpPr>
      <xdr:spPr>
        <a:xfrm>
          <a:off x="59531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9" name="正方形/長方形 338">
          <a:extLst>
            <a:ext uri="{FF2B5EF4-FFF2-40B4-BE49-F238E27FC236}">
              <a16:creationId xmlns:a16="http://schemas.microsoft.com/office/drawing/2014/main" id="{2208768B-B4E9-431C-9CF4-D82C3A5E598F}"/>
            </a:ext>
          </a:extLst>
        </xdr:cNvPr>
        <xdr:cNvSpPr/>
      </xdr:nvSpPr>
      <xdr:spPr>
        <a:xfrm>
          <a:off x="60674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0" name="正方形/長方形 339">
          <a:extLst>
            <a:ext uri="{FF2B5EF4-FFF2-40B4-BE49-F238E27FC236}">
              <a16:creationId xmlns:a16="http://schemas.microsoft.com/office/drawing/2014/main" id="{9AEB6A91-1A5D-45BD-AAD4-6E14C6208D42}"/>
            </a:ext>
          </a:extLst>
        </xdr:cNvPr>
        <xdr:cNvSpPr/>
      </xdr:nvSpPr>
      <xdr:spPr>
        <a:xfrm>
          <a:off x="60674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1" name="正方形/長方形 340">
          <a:extLst>
            <a:ext uri="{FF2B5EF4-FFF2-40B4-BE49-F238E27FC236}">
              <a16:creationId xmlns:a16="http://schemas.microsoft.com/office/drawing/2014/main" id="{6FD98CF1-6A1C-4AF3-A86C-62C3EAFDE178}"/>
            </a:ext>
          </a:extLst>
        </xdr:cNvPr>
        <xdr:cNvSpPr/>
      </xdr:nvSpPr>
      <xdr:spPr>
        <a:xfrm>
          <a:off x="69818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2" name="正方形/長方形 341">
          <a:extLst>
            <a:ext uri="{FF2B5EF4-FFF2-40B4-BE49-F238E27FC236}">
              <a16:creationId xmlns:a16="http://schemas.microsoft.com/office/drawing/2014/main" id="{B7C06B09-1970-4168-9DD7-4DE34682770A}"/>
            </a:ext>
          </a:extLst>
        </xdr:cNvPr>
        <xdr:cNvSpPr/>
      </xdr:nvSpPr>
      <xdr:spPr>
        <a:xfrm>
          <a:off x="69818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3" name="正方形/長方形 342">
          <a:extLst>
            <a:ext uri="{FF2B5EF4-FFF2-40B4-BE49-F238E27FC236}">
              <a16:creationId xmlns:a16="http://schemas.microsoft.com/office/drawing/2014/main" id="{18C59A08-09AF-4D64-B191-AECE3F579C6C}"/>
            </a:ext>
          </a:extLst>
        </xdr:cNvPr>
        <xdr:cNvSpPr/>
      </xdr:nvSpPr>
      <xdr:spPr>
        <a:xfrm>
          <a:off x="80105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4" name="正方形/長方形 343">
          <a:extLst>
            <a:ext uri="{FF2B5EF4-FFF2-40B4-BE49-F238E27FC236}">
              <a16:creationId xmlns:a16="http://schemas.microsoft.com/office/drawing/2014/main" id="{9AE8B728-B441-477E-9742-9473E536402B}"/>
            </a:ext>
          </a:extLst>
        </xdr:cNvPr>
        <xdr:cNvSpPr/>
      </xdr:nvSpPr>
      <xdr:spPr>
        <a:xfrm>
          <a:off x="80105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5" name="正方形/長方形 344">
          <a:extLst>
            <a:ext uri="{FF2B5EF4-FFF2-40B4-BE49-F238E27FC236}">
              <a16:creationId xmlns:a16="http://schemas.microsoft.com/office/drawing/2014/main" id="{25C7102B-63AF-47C7-8FB7-60CB82605A67}"/>
            </a:ext>
          </a:extLst>
        </xdr:cNvPr>
        <xdr:cNvSpPr/>
      </xdr:nvSpPr>
      <xdr:spPr>
        <a:xfrm>
          <a:off x="5953125" y="1590675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6" name="テキスト ボックス 345">
          <a:extLst>
            <a:ext uri="{FF2B5EF4-FFF2-40B4-BE49-F238E27FC236}">
              <a16:creationId xmlns:a16="http://schemas.microsoft.com/office/drawing/2014/main" id="{2FC33A63-1238-4162-99F4-06DCE1A43F7F}"/>
            </a:ext>
          </a:extLst>
        </xdr:cNvPr>
        <xdr:cNvSpPr txBox="1"/>
      </xdr:nvSpPr>
      <xdr:spPr>
        <a:xfrm>
          <a:off x="5915025"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7" name="直線コネクタ 346">
          <a:extLst>
            <a:ext uri="{FF2B5EF4-FFF2-40B4-BE49-F238E27FC236}">
              <a16:creationId xmlns:a16="http://schemas.microsoft.com/office/drawing/2014/main" id="{4125D086-75A3-4507-9331-43EE403BD3CE}"/>
            </a:ext>
          </a:extLst>
        </xdr:cNvPr>
        <xdr:cNvCxnSpPr/>
      </xdr:nvCxnSpPr>
      <xdr:spPr>
        <a:xfrm>
          <a:off x="5953125" y="18192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348" name="直線コネクタ 347">
          <a:extLst>
            <a:ext uri="{FF2B5EF4-FFF2-40B4-BE49-F238E27FC236}">
              <a16:creationId xmlns:a16="http://schemas.microsoft.com/office/drawing/2014/main" id="{F65127DC-A9A2-4CB7-A84F-82A5C6626A97}"/>
            </a:ext>
          </a:extLst>
        </xdr:cNvPr>
        <xdr:cNvCxnSpPr/>
      </xdr:nvCxnSpPr>
      <xdr:spPr>
        <a:xfrm>
          <a:off x="5953125" y="17735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349" name="テキスト ボックス 348">
          <a:extLst>
            <a:ext uri="{FF2B5EF4-FFF2-40B4-BE49-F238E27FC236}">
              <a16:creationId xmlns:a16="http://schemas.microsoft.com/office/drawing/2014/main" id="{0D9DCA9D-ABCC-4740-8097-FC16D2B0DDA8}"/>
            </a:ext>
          </a:extLst>
        </xdr:cNvPr>
        <xdr:cNvSpPr txBox="1"/>
      </xdr:nvSpPr>
      <xdr:spPr>
        <a:xfrm>
          <a:off x="5723389" y="1759015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350" name="直線コネクタ 349">
          <a:extLst>
            <a:ext uri="{FF2B5EF4-FFF2-40B4-BE49-F238E27FC236}">
              <a16:creationId xmlns:a16="http://schemas.microsoft.com/office/drawing/2014/main" id="{F6036FC3-FD77-47FC-9682-8D6CBAEE5290}"/>
            </a:ext>
          </a:extLst>
        </xdr:cNvPr>
        <xdr:cNvCxnSpPr/>
      </xdr:nvCxnSpPr>
      <xdr:spPr>
        <a:xfrm>
          <a:off x="5953125" y="17278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351" name="テキスト ボックス 350">
          <a:extLst>
            <a:ext uri="{FF2B5EF4-FFF2-40B4-BE49-F238E27FC236}">
              <a16:creationId xmlns:a16="http://schemas.microsoft.com/office/drawing/2014/main" id="{2E82668A-F332-4E7B-988C-7E0FD2D40150}"/>
            </a:ext>
          </a:extLst>
        </xdr:cNvPr>
        <xdr:cNvSpPr txBox="1"/>
      </xdr:nvSpPr>
      <xdr:spPr>
        <a:xfrm>
          <a:off x="5324703" y="1713295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352" name="直線コネクタ 351">
          <a:extLst>
            <a:ext uri="{FF2B5EF4-FFF2-40B4-BE49-F238E27FC236}">
              <a16:creationId xmlns:a16="http://schemas.microsoft.com/office/drawing/2014/main" id="{62E27070-8E5D-4297-85AD-0CC58D0EA13B}"/>
            </a:ext>
          </a:extLst>
        </xdr:cNvPr>
        <xdr:cNvCxnSpPr/>
      </xdr:nvCxnSpPr>
      <xdr:spPr>
        <a:xfrm>
          <a:off x="5953125" y="16821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353" name="テキスト ボックス 352">
          <a:extLst>
            <a:ext uri="{FF2B5EF4-FFF2-40B4-BE49-F238E27FC236}">
              <a16:creationId xmlns:a16="http://schemas.microsoft.com/office/drawing/2014/main" id="{41371EDB-1057-4E7B-8501-FEB1609FD34D}"/>
            </a:ext>
          </a:extLst>
        </xdr:cNvPr>
        <xdr:cNvSpPr txBox="1"/>
      </xdr:nvSpPr>
      <xdr:spPr>
        <a:xfrm>
          <a:off x="5324703" y="1667575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354" name="直線コネクタ 353">
          <a:extLst>
            <a:ext uri="{FF2B5EF4-FFF2-40B4-BE49-F238E27FC236}">
              <a16:creationId xmlns:a16="http://schemas.microsoft.com/office/drawing/2014/main" id="{BFD00135-B0D1-443A-ACC8-BF42BB38F740}"/>
            </a:ext>
          </a:extLst>
        </xdr:cNvPr>
        <xdr:cNvCxnSpPr/>
      </xdr:nvCxnSpPr>
      <xdr:spPr>
        <a:xfrm>
          <a:off x="5953125" y="16363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355" name="テキスト ボックス 354">
          <a:extLst>
            <a:ext uri="{FF2B5EF4-FFF2-40B4-BE49-F238E27FC236}">
              <a16:creationId xmlns:a16="http://schemas.microsoft.com/office/drawing/2014/main" id="{41B49391-E9F1-457D-9266-489A13621BB4}"/>
            </a:ext>
          </a:extLst>
        </xdr:cNvPr>
        <xdr:cNvSpPr txBox="1"/>
      </xdr:nvSpPr>
      <xdr:spPr>
        <a:xfrm>
          <a:off x="5324703" y="1621855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6" name="直線コネクタ 355">
          <a:extLst>
            <a:ext uri="{FF2B5EF4-FFF2-40B4-BE49-F238E27FC236}">
              <a16:creationId xmlns:a16="http://schemas.microsoft.com/office/drawing/2014/main" id="{F4ADA66E-08EB-42DD-97C5-0F74D19A2B17}"/>
            </a:ext>
          </a:extLst>
        </xdr:cNvPr>
        <xdr:cNvCxnSpPr/>
      </xdr:nvCxnSpPr>
      <xdr:spPr>
        <a:xfrm>
          <a:off x="5953125" y="15906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357" name="テキスト ボックス 356">
          <a:extLst>
            <a:ext uri="{FF2B5EF4-FFF2-40B4-BE49-F238E27FC236}">
              <a16:creationId xmlns:a16="http://schemas.microsoft.com/office/drawing/2014/main" id="{74DAC268-0194-49CB-8954-E5F53CF3E211}"/>
            </a:ext>
          </a:extLst>
        </xdr:cNvPr>
        <xdr:cNvSpPr txBox="1"/>
      </xdr:nvSpPr>
      <xdr:spPr>
        <a:xfrm>
          <a:off x="5324703" y="1576135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58" name="【港湾・漁港】&#10;一人当たり有形固定資産（償却資産）額グラフ枠">
          <a:extLst>
            <a:ext uri="{FF2B5EF4-FFF2-40B4-BE49-F238E27FC236}">
              <a16:creationId xmlns:a16="http://schemas.microsoft.com/office/drawing/2014/main" id="{73348512-C922-4FE1-83DA-FD545FBC4ACB}"/>
            </a:ext>
          </a:extLst>
        </xdr:cNvPr>
        <xdr:cNvSpPr/>
      </xdr:nvSpPr>
      <xdr:spPr>
        <a:xfrm>
          <a:off x="5953125" y="1590675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103</xdr:row>
      <xdr:rowOff>127276</xdr:rowOff>
    </xdr:from>
    <xdr:to>
      <xdr:col>54</xdr:col>
      <xdr:colOff>189865</xdr:colOff>
      <xdr:row>108</xdr:row>
      <xdr:rowOff>75332</xdr:rowOff>
    </xdr:to>
    <xdr:cxnSp macro="">
      <xdr:nvCxnSpPr>
        <xdr:cNvPr id="359" name="直線コネクタ 358">
          <a:extLst>
            <a:ext uri="{FF2B5EF4-FFF2-40B4-BE49-F238E27FC236}">
              <a16:creationId xmlns:a16="http://schemas.microsoft.com/office/drawing/2014/main" id="{1A2988C5-E892-4153-98D0-1BE575BCD1D6}"/>
            </a:ext>
          </a:extLst>
        </xdr:cNvPr>
        <xdr:cNvCxnSpPr/>
      </xdr:nvCxnSpPr>
      <xdr:spPr>
        <a:xfrm flipV="1">
          <a:off x="9429115" y="16926201"/>
          <a:ext cx="0" cy="808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79159</xdr:rowOff>
    </xdr:from>
    <xdr:ext cx="469744" cy="259045"/>
    <xdr:sp macro="" textlink="">
      <xdr:nvSpPr>
        <xdr:cNvPr id="360" name="【港湾・漁港】&#10;一人当たり有形固定資産（償却資産）額最小値テキスト">
          <a:extLst>
            <a:ext uri="{FF2B5EF4-FFF2-40B4-BE49-F238E27FC236}">
              <a16:creationId xmlns:a16="http://schemas.microsoft.com/office/drawing/2014/main" id="{3C575AC5-15A9-4460-8E50-3DEF046F408F}"/>
            </a:ext>
          </a:extLst>
        </xdr:cNvPr>
        <xdr:cNvSpPr txBox="1"/>
      </xdr:nvSpPr>
      <xdr:spPr>
        <a:xfrm>
          <a:off x="9467850" y="17738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75332</xdr:rowOff>
    </xdr:from>
    <xdr:to>
      <xdr:col>55</xdr:col>
      <xdr:colOff>88900</xdr:colOff>
      <xdr:row>108</xdr:row>
      <xdr:rowOff>75332</xdr:rowOff>
    </xdr:to>
    <xdr:cxnSp macro="">
      <xdr:nvCxnSpPr>
        <xdr:cNvPr id="361" name="直線コネクタ 360">
          <a:extLst>
            <a:ext uri="{FF2B5EF4-FFF2-40B4-BE49-F238E27FC236}">
              <a16:creationId xmlns:a16="http://schemas.microsoft.com/office/drawing/2014/main" id="{3646CB22-F740-4098-B160-0785BE92F7E8}"/>
            </a:ext>
          </a:extLst>
        </xdr:cNvPr>
        <xdr:cNvCxnSpPr/>
      </xdr:nvCxnSpPr>
      <xdr:spPr>
        <a:xfrm>
          <a:off x="9363075" y="17734682"/>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102</xdr:row>
      <xdr:rowOff>73953</xdr:rowOff>
    </xdr:from>
    <xdr:ext cx="690189" cy="259045"/>
    <xdr:sp macro="" textlink="">
      <xdr:nvSpPr>
        <xdr:cNvPr id="362" name="【港湾・漁港】&#10;一人当たり有形固定資産（償却資産）額最大値テキスト">
          <a:extLst>
            <a:ext uri="{FF2B5EF4-FFF2-40B4-BE49-F238E27FC236}">
              <a16:creationId xmlns:a16="http://schemas.microsoft.com/office/drawing/2014/main" id="{3C4922EA-66C6-4FB2-8CB2-11BCC4B72E5F}"/>
            </a:ext>
          </a:extLst>
        </xdr:cNvPr>
        <xdr:cNvSpPr txBox="1"/>
      </xdr:nvSpPr>
      <xdr:spPr>
        <a:xfrm>
          <a:off x="9467850" y="167046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3,526,574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103</xdr:row>
      <xdr:rowOff>127276</xdr:rowOff>
    </xdr:from>
    <xdr:to>
      <xdr:col>55</xdr:col>
      <xdr:colOff>88900</xdr:colOff>
      <xdr:row>103</xdr:row>
      <xdr:rowOff>127276</xdr:rowOff>
    </xdr:to>
    <xdr:cxnSp macro="">
      <xdr:nvCxnSpPr>
        <xdr:cNvPr id="363" name="直線コネクタ 362">
          <a:extLst>
            <a:ext uri="{FF2B5EF4-FFF2-40B4-BE49-F238E27FC236}">
              <a16:creationId xmlns:a16="http://schemas.microsoft.com/office/drawing/2014/main" id="{E0D22407-B46A-48A3-9B76-342D585A6FE3}"/>
            </a:ext>
          </a:extLst>
        </xdr:cNvPr>
        <xdr:cNvCxnSpPr/>
      </xdr:nvCxnSpPr>
      <xdr:spPr>
        <a:xfrm>
          <a:off x="9363075" y="16926201"/>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44941</xdr:rowOff>
    </xdr:from>
    <xdr:ext cx="599010" cy="259045"/>
    <xdr:sp macro="" textlink="">
      <xdr:nvSpPr>
        <xdr:cNvPr id="364" name="【港湾・漁港】&#10;一人当たり有形固定資産（償却資産）額平均値テキスト">
          <a:extLst>
            <a:ext uri="{FF2B5EF4-FFF2-40B4-BE49-F238E27FC236}">
              <a16:creationId xmlns:a16="http://schemas.microsoft.com/office/drawing/2014/main" id="{8263F016-3665-4873-9159-801311649AB2}"/>
            </a:ext>
          </a:extLst>
        </xdr:cNvPr>
        <xdr:cNvSpPr txBox="1"/>
      </xdr:nvSpPr>
      <xdr:spPr>
        <a:xfrm>
          <a:off x="9467850" y="173645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22064</xdr:rowOff>
    </xdr:from>
    <xdr:to>
      <xdr:col>55</xdr:col>
      <xdr:colOff>50800</xdr:colOff>
      <xdr:row>107</xdr:row>
      <xdr:rowOff>123664</xdr:rowOff>
    </xdr:to>
    <xdr:sp macro="" textlink="">
      <xdr:nvSpPr>
        <xdr:cNvPr id="365" name="フローチャート: 判断 364">
          <a:extLst>
            <a:ext uri="{FF2B5EF4-FFF2-40B4-BE49-F238E27FC236}">
              <a16:creationId xmlns:a16="http://schemas.microsoft.com/office/drawing/2014/main" id="{2FCAFA73-CC53-4C12-919F-C85AA24714E4}"/>
            </a:ext>
          </a:extLst>
        </xdr:cNvPr>
        <xdr:cNvSpPr/>
      </xdr:nvSpPr>
      <xdr:spPr>
        <a:xfrm>
          <a:off x="9401175" y="17509964"/>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38421</xdr:rowOff>
    </xdr:from>
    <xdr:to>
      <xdr:col>50</xdr:col>
      <xdr:colOff>165100</xdr:colOff>
      <xdr:row>107</xdr:row>
      <xdr:rowOff>140021</xdr:rowOff>
    </xdr:to>
    <xdr:sp macro="" textlink="">
      <xdr:nvSpPr>
        <xdr:cNvPr id="366" name="フローチャート: 判断 365">
          <a:extLst>
            <a:ext uri="{FF2B5EF4-FFF2-40B4-BE49-F238E27FC236}">
              <a16:creationId xmlns:a16="http://schemas.microsoft.com/office/drawing/2014/main" id="{639A6947-20BB-450F-8269-21C5046FD2C3}"/>
            </a:ext>
          </a:extLst>
        </xdr:cNvPr>
        <xdr:cNvSpPr/>
      </xdr:nvSpPr>
      <xdr:spPr>
        <a:xfrm>
          <a:off x="8639175" y="17526321"/>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134798</xdr:rowOff>
    </xdr:from>
    <xdr:to>
      <xdr:col>46</xdr:col>
      <xdr:colOff>38100</xdr:colOff>
      <xdr:row>107</xdr:row>
      <xdr:rowOff>64948</xdr:rowOff>
    </xdr:to>
    <xdr:sp macro="" textlink="">
      <xdr:nvSpPr>
        <xdr:cNvPr id="367" name="フローチャート: 判断 366">
          <a:extLst>
            <a:ext uri="{FF2B5EF4-FFF2-40B4-BE49-F238E27FC236}">
              <a16:creationId xmlns:a16="http://schemas.microsoft.com/office/drawing/2014/main" id="{567FDE26-36CD-4D94-889C-83FA4652531D}"/>
            </a:ext>
          </a:extLst>
        </xdr:cNvPr>
        <xdr:cNvSpPr/>
      </xdr:nvSpPr>
      <xdr:spPr>
        <a:xfrm>
          <a:off x="7839075" y="17451248"/>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152667</xdr:rowOff>
    </xdr:from>
    <xdr:to>
      <xdr:col>41</xdr:col>
      <xdr:colOff>101600</xdr:colOff>
      <xdr:row>107</xdr:row>
      <xdr:rowOff>82817</xdr:rowOff>
    </xdr:to>
    <xdr:sp macro="" textlink="">
      <xdr:nvSpPr>
        <xdr:cNvPr id="368" name="フローチャート: 判断 367">
          <a:extLst>
            <a:ext uri="{FF2B5EF4-FFF2-40B4-BE49-F238E27FC236}">
              <a16:creationId xmlns:a16="http://schemas.microsoft.com/office/drawing/2014/main" id="{C836E9D5-F7C2-4758-A3FC-F8DDA646E3F8}"/>
            </a:ext>
          </a:extLst>
        </xdr:cNvPr>
        <xdr:cNvSpPr/>
      </xdr:nvSpPr>
      <xdr:spPr>
        <a:xfrm>
          <a:off x="7029450" y="17469117"/>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169838</xdr:rowOff>
    </xdr:from>
    <xdr:to>
      <xdr:col>36</xdr:col>
      <xdr:colOff>165100</xdr:colOff>
      <xdr:row>107</xdr:row>
      <xdr:rowOff>99988</xdr:rowOff>
    </xdr:to>
    <xdr:sp macro="" textlink="">
      <xdr:nvSpPr>
        <xdr:cNvPr id="369" name="フローチャート: 判断 368">
          <a:extLst>
            <a:ext uri="{FF2B5EF4-FFF2-40B4-BE49-F238E27FC236}">
              <a16:creationId xmlns:a16="http://schemas.microsoft.com/office/drawing/2014/main" id="{9AF45F12-7163-4006-8581-A740876A51DF}"/>
            </a:ext>
          </a:extLst>
        </xdr:cNvPr>
        <xdr:cNvSpPr/>
      </xdr:nvSpPr>
      <xdr:spPr>
        <a:xfrm>
          <a:off x="6238875" y="17486288"/>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0" name="テキスト ボックス 369">
          <a:extLst>
            <a:ext uri="{FF2B5EF4-FFF2-40B4-BE49-F238E27FC236}">
              <a16:creationId xmlns:a16="http://schemas.microsoft.com/office/drawing/2014/main" id="{4D795E43-FE0B-465E-B152-5CB9FC3C341F}"/>
            </a:ext>
          </a:extLst>
        </xdr:cNvPr>
        <xdr:cNvSpPr txBox="1"/>
      </xdr:nvSpPr>
      <xdr:spPr>
        <a:xfrm>
          <a:off x="925830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1" name="テキスト ボックス 370">
          <a:extLst>
            <a:ext uri="{FF2B5EF4-FFF2-40B4-BE49-F238E27FC236}">
              <a16:creationId xmlns:a16="http://schemas.microsoft.com/office/drawing/2014/main" id="{820BE858-F237-4767-8434-1EF2E4E77EC4}"/>
            </a:ext>
          </a:extLst>
        </xdr:cNvPr>
        <xdr:cNvSpPr txBox="1"/>
      </xdr:nvSpPr>
      <xdr:spPr>
        <a:xfrm>
          <a:off x="85153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2" name="テキスト ボックス 371">
          <a:extLst>
            <a:ext uri="{FF2B5EF4-FFF2-40B4-BE49-F238E27FC236}">
              <a16:creationId xmlns:a16="http://schemas.microsoft.com/office/drawing/2014/main" id="{2F72CF77-B8B3-42E2-9D67-7B31EF7456C6}"/>
            </a:ext>
          </a:extLst>
        </xdr:cNvPr>
        <xdr:cNvSpPr txBox="1"/>
      </xdr:nvSpPr>
      <xdr:spPr>
        <a:xfrm>
          <a:off x="77152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3" name="テキスト ボックス 372">
          <a:extLst>
            <a:ext uri="{FF2B5EF4-FFF2-40B4-BE49-F238E27FC236}">
              <a16:creationId xmlns:a16="http://schemas.microsoft.com/office/drawing/2014/main" id="{DAB018AD-F633-486B-9F12-C1BF3AEFEC5D}"/>
            </a:ext>
          </a:extLst>
        </xdr:cNvPr>
        <xdr:cNvSpPr txBox="1"/>
      </xdr:nvSpPr>
      <xdr:spPr>
        <a:xfrm>
          <a:off x="6905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4" name="テキスト ボックス 373">
          <a:extLst>
            <a:ext uri="{FF2B5EF4-FFF2-40B4-BE49-F238E27FC236}">
              <a16:creationId xmlns:a16="http://schemas.microsoft.com/office/drawing/2014/main" id="{A4524EA7-DAA8-4727-AE62-B7EE3C421261}"/>
            </a:ext>
          </a:extLst>
        </xdr:cNvPr>
        <xdr:cNvSpPr txBox="1"/>
      </xdr:nvSpPr>
      <xdr:spPr>
        <a:xfrm>
          <a:off x="61150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69174</xdr:rowOff>
    </xdr:from>
    <xdr:to>
      <xdr:col>55</xdr:col>
      <xdr:colOff>50800</xdr:colOff>
      <xdr:row>107</xdr:row>
      <xdr:rowOff>170774</xdr:rowOff>
    </xdr:to>
    <xdr:sp macro="" textlink="">
      <xdr:nvSpPr>
        <xdr:cNvPr id="375" name="楕円 374">
          <a:extLst>
            <a:ext uri="{FF2B5EF4-FFF2-40B4-BE49-F238E27FC236}">
              <a16:creationId xmlns:a16="http://schemas.microsoft.com/office/drawing/2014/main" id="{7A5B7076-6BE4-47EB-AC8D-CFA77658AA0A}"/>
            </a:ext>
          </a:extLst>
        </xdr:cNvPr>
        <xdr:cNvSpPr/>
      </xdr:nvSpPr>
      <xdr:spPr>
        <a:xfrm>
          <a:off x="9401175" y="17553899"/>
          <a:ext cx="762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492</xdr:rowOff>
    </xdr:from>
    <xdr:ext cx="599010" cy="259045"/>
    <xdr:sp macro="" textlink="">
      <xdr:nvSpPr>
        <xdr:cNvPr id="376" name="【港湾・漁港】&#10;一人当たり有形固定資産（償却資産）額該当値テキスト">
          <a:extLst>
            <a:ext uri="{FF2B5EF4-FFF2-40B4-BE49-F238E27FC236}">
              <a16:creationId xmlns:a16="http://schemas.microsoft.com/office/drawing/2014/main" id="{1F840C6D-C57E-4D91-A5AC-2DE6B2C58218}"/>
            </a:ext>
          </a:extLst>
        </xdr:cNvPr>
        <xdr:cNvSpPr txBox="1"/>
      </xdr:nvSpPr>
      <xdr:spPr>
        <a:xfrm>
          <a:off x="9467850" y="17488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558,515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72617</xdr:rowOff>
    </xdr:from>
    <xdr:to>
      <xdr:col>50</xdr:col>
      <xdr:colOff>165100</xdr:colOff>
      <xdr:row>108</xdr:row>
      <xdr:rowOff>2767</xdr:rowOff>
    </xdr:to>
    <xdr:sp macro="" textlink="">
      <xdr:nvSpPr>
        <xdr:cNvPr id="377" name="楕円 376">
          <a:extLst>
            <a:ext uri="{FF2B5EF4-FFF2-40B4-BE49-F238E27FC236}">
              <a16:creationId xmlns:a16="http://schemas.microsoft.com/office/drawing/2014/main" id="{E3328AC5-BDD6-4769-B650-A08D05570FC1}"/>
            </a:ext>
          </a:extLst>
        </xdr:cNvPr>
        <xdr:cNvSpPr/>
      </xdr:nvSpPr>
      <xdr:spPr>
        <a:xfrm>
          <a:off x="8639175" y="17557342"/>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119974</xdr:rowOff>
    </xdr:from>
    <xdr:to>
      <xdr:col>55</xdr:col>
      <xdr:colOff>0</xdr:colOff>
      <xdr:row>107</xdr:row>
      <xdr:rowOff>123417</xdr:rowOff>
    </xdr:to>
    <xdr:cxnSp macro="">
      <xdr:nvCxnSpPr>
        <xdr:cNvPr id="378" name="直線コネクタ 377">
          <a:extLst>
            <a:ext uri="{FF2B5EF4-FFF2-40B4-BE49-F238E27FC236}">
              <a16:creationId xmlns:a16="http://schemas.microsoft.com/office/drawing/2014/main" id="{CD2B46CB-C9AA-4CAF-ADD7-3CDF4A15C413}"/>
            </a:ext>
          </a:extLst>
        </xdr:cNvPr>
        <xdr:cNvCxnSpPr/>
      </xdr:nvCxnSpPr>
      <xdr:spPr>
        <a:xfrm flipV="1">
          <a:off x="8686800" y="17611049"/>
          <a:ext cx="742950" cy="3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100</xdr:row>
      <xdr:rowOff>57068</xdr:rowOff>
    </xdr:from>
    <xdr:to>
      <xdr:col>46</xdr:col>
      <xdr:colOff>38100</xdr:colOff>
      <xdr:row>100</xdr:row>
      <xdr:rowOff>158668</xdr:rowOff>
    </xdr:to>
    <xdr:sp macro="" textlink="">
      <xdr:nvSpPr>
        <xdr:cNvPr id="379" name="楕円 378">
          <a:extLst>
            <a:ext uri="{FF2B5EF4-FFF2-40B4-BE49-F238E27FC236}">
              <a16:creationId xmlns:a16="http://schemas.microsoft.com/office/drawing/2014/main" id="{424EB280-F913-40D4-B725-42F1BD14509F}"/>
            </a:ext>
          </a:extLst>
        </xdr:cNvPr>
        <xdr:cNvSpPr/>
      </xdr:nvSpPr>
      <xdr:spPr>
        <a:xfrm>
          <a:off x="7839075" y="16344818"/>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100</xdr:row>
      <xdr:rowOff>107868</xdr:rowOff>
    </xdr:from>
    <xdr:to>
      <xdr:col>50</xdr:col>
      <xdr:colOff>114300</xdr:colOff>
      <xdr:row>107</xdr:row>
      <xdr:rowOff>123417</xdr:rowOff>
    </xdr:to>
    <xdr:cxnSp macro="">
      <xdr:nvCxnSpPr>
        <xdr:cNvPr id="380" name="直線コネクタ 379">
          <a:extLst>
            <a:ext uri="{FF2B5EF4-FFF2-40B4-BE49-F238E27FC236}">
              <a16:creationId xmlns:a16="http://schemas.microsoft.com/office/drawing/2014/main" id="{B1605BC3-C414-4AEC-B09A-58CC8C159D95}"/>
            </a:ext>
          </a:extLst>
        </xdr:cNvPr>
        <xdr:cNvCxnSpPr/>
      </xdr:nvCxnSpPr>
      <xdr:spPr>
        <a:xfrm>
          <a:off x="7886700" y="16392443"/>
          <a:ext cx="800100" cy="122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100</xdr:row>
      <xdr:rowOff>75702</xdr:rowOff>
    </xdr:from>
    <xdr:to>
      <xdr:col>41</xdr:col>
      <xdr:colOff>101600</xdr:colOff>
      <xdr:row>101</xdr:row>
      <xdr:rowOff>5852</xdr:rowOff>
    </xdr:to>
    <xdr:sp macro="" textlink="">
      <xdr:nvSpPr>
        <xdr:cNvPr id="381" name="楕円 380">
          <a:extLst>
            <a:ext uri="{FF2B5EF4-FFF2-40B4-BE49-F238E27FC236}">
              <a16:creationId xmlns:a16="http://schemas.microsoft.com/office/drawing/2014/main" id="{64BB4227-3D36-4AB2-BE49-D5592D356AEC}"/>
            </a:ext>
          </a:extLst>
        </xdr:cNvPr>
        <xdr:cNvSpPr/>
      </xdr:nvSpPr>
      <xdr:spPr>
        <a:xfrm>
          <a:off x="7029450" y="16363452"/>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100</xdr:row>
      <xdr:rowOff>107868</xdr:rowOff>
    </xdr:from>
    <xdr:to>
      <xdr:col>45</xdr:col>
      <xdr:colOff>177800</xdr:colOff>
      <xdr:row>100</xdr:row>
      <xdr:rowOff>126502</xdr:rowOff>
    </xdr:to>
    <xdr:cxnSp macro="">
      <xdr:nvCxnSpPr>
        <xdr:cNvPr id="382" name="直線コネクタ 381">
          <a:extLst>
            <a:ext uri="{FF2B5EF4-FFF2-40B4-BE49-F238E27FC236}">
              <a16:creationId xmlns:a16="http://schemas.microsoft.com/office/drawing/2014/main" id="{B511E79F-8E05-4E1C-8205-62CD32126947}"/>
            </a:ext>
          </a:extLst>
        </xdr:cNvPr>
        <xdr:cNvCxnSpPr/>
      </xdr:nvCxnSpPr>
      <xdr:spPr>
        <a:xfrm flipV="1">
          <a:off x="7077075" y="16392443"/>
          <a:ext cx="809625" cy="18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100</xdr:row>
      <xdr:rowOff>101580</xdr:rowOff>
    </xdr:from>
    <xdr:to>
      <xdr:col>36</xdr:col>
      <xdr:colOff>165100</xdr:colOff>
      <xdr:row>101</xdr:row>
      <xdr:rowOff>31730</xdr:rowOff>
    </xdr:to>
    <xdr:sp macro="" textlink="">
      <xdr:nvSpPr>
        <xdr:cNvPr id="383" name="楕円 382">
          <a:extLst>
            <a:ext uri="{FF2B5EF4-FFF2-40B4-BE49-F238E27FC236}">
              <a16:creationId xmlns:a16="http://schemas.microsoft.com/office/drawing/2014/main" id="{BBB13EED-5CA4-46C0-96D4-70E84D116753}"/>
            </a:ext>
          </a:extLst>
        </xdr:cNvPr>
        <xdr:cNvSpPr/>
      </xdr:nvSpPr>
      <xdr:spPr>
        <a:xfrm>
          <a:off x="6238875" y="1639250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100</xdr:row>
      <xdr:rowOff>126502</xdr:rowOff>
    </xdr:from>
    <xdr:to>
      <xdr:col>41</xdr:col>
      <xdr:colOff>50800</xdr:colOff>
      <xdr:row>100</xdr:row>
      <xdr:rowOff>152380</xdr:rowOff>
    </xdr:to>
    <xdr:cxnSp macro="">
      <xdr:nvCxnSpPr>
        <xdr:cNvPr id="384" name="直線コネクタ 383">
          <a:extLst>
            <a:ext uri="{FF2B5EF4-FFF2-40B4-BE49-F238E27FC236}">
              <a16:creationId xmlns:a16="http://schemas.microsoft.com/office/drawing/2014/main" id="{4D55CDB1-55D3-4856-B942-378E8D9DE995}"/>
            </a:ext>
          </a:extLst>
        </xdr:cNvPr>
        <xdr:cNvCxnSpPr/>
      </xdr:nvCxnSpPr>
      <xdr:spPr>
        <a:xfrm flipV="1">
          <a:off x="6286500" y="16411077"/>
          <a:ext cx="790575" cy="29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105</xdr:row>
      <xdr:rowOff>156548</xdr:rowOff>
    </xdr:from>
    <xdr:ext cx="599010" cy="259045"/>
    <xdr:sp macro="" textlink="">
      <xdr:nvSpPr>
        <xdr:cNvPr id="385" name="n_1aveValue【港湾・漁港】&#10;一人当たり有形固定資産（償却資産）額">
          <a:extLst>
            <a:ext uri="{FF2B5EF4-FFF2-40B4-BE49-F238E27FC236}">
              <a16:creationId xmlns:a16="http://schemas.microsoft.com/office/drawing/2014/main" id="{8DEC7696-612A-44F9-844B-5F6EC8CA853F}"/>
            </a:ext>
          </a:extLst>
        </xdr:cNvPr>
        <xdr:cNvSpPr txBox="1"/>
      </xdr:nvSpPr>
      <xdr:spPr>
        <a:xfrm>
          <a:off x="8399995" y="17304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107</xdr:row>
      <xdr:rowOff>56075</xdr:rowOff>
    </xdr:from>
    <xdr:ext cx="690189" cy="259045"/>
    <xdr:sp macro="" textlink="">
      <xdr:nvSpPr>
        <xdr:cNvPr id="386" name="n_2aveValue【港湾・漁港】&#10;一人当たり有形固定資産（償却資産）額">
          <a:extLst>
            <a:ext uri="{FF2B5EF4-FFF2-40B4-BE49-F238E27FC236}">
              <a16:creationId xmlns:a16="http://schemas.microsoft.com/office/drawing/2014/main" id="{8BAEA0C1-2EF1-4783-9E04-77BE8B5CA9C2}"/>
            </a:ext>
          </a:extLst>
        </xdr:cNvPr>
        <xdr:cNvSpPr txBox="1"/>
      </xdr:nvSpPr>
      <xdr:spPr>
        <a:xfrm>
          <a:off x="7570180" y="1754397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107</xdr:row>
      <xdr:rowOff>73944</xdr:rowOff>
    </xdr:from>
    <xdr:ext cx="599010" cy="259045"/>
    <xdr:sp macro="" textlink="">
      <xdr:nvSpPr>
        <xdr:cNvPr id="387" name="n_3aveValue【港湾・漁港】&#10;一人当たり有形固定資産（償却資産）額">
          <a:extLst>
            <a:ext uri="{FF2B5EF4-FFF2-40B4-BE49-F238E27FC236}">
              <a16:creationId xmlns:a16="http://schemas.microsoft.com/office/drawing/2014/main" id="{3F5DF3A9-3013-45AC-864F-1D654B13D072}"/>
            </a:ext>
          </a:extLst>
        </xdr:cNvPr>
        <xdr:cNvSpPr txBox="1"/>
      </xdr:nvSpPr>
      <xdr:spPr>
        <a:xfrm>
          <a:off x="6818845" y="17561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107</xdr:row>
      <xdr:rowOff>91115</xdr:rowOff>
    </xdr:from>
    <xdr:ext cx="599010" cy="259045"/>
    <xdr:sp macro="" textlink="">
      <xdr:nvSpPr>
        <xdr:cNvPr id="388" name="n_4aveValue【港湾・漁港】&#10;一人当たり有形固定資産（償却資産）額">
          <a:extLst>
            <a:ext uri="{FF2B5EF4-FFF2-40B4-BE49-F238E27FC236}">
              <a16:creationId xmlns:a16="http://schemas.microsoft.com/office/drawing/2014/main" id="{041F7430-7B31-4C79-A41E-B6DF3EE8CB61}"/>
            </a:ext>
          </a:extLst>
        </xdr:cNvPr>
        <xdr:cNvSpPr txBox="1"/>
      </xdr:nvSpPr>
      <xdr:spPr>
        <a:xfrm>
          <a:off x="6009220" y="17575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107</xdr:row>
      <xdr:rowOff>165344</xdr:rowOff>
    </xdr:from>
    <xdr:ext cx="599010" cy="259045"/>
    <xdr:sp macro="" textlink="">
      <xdr:nvSpPr>
        <xdr:cNvPr id="389" name="n_1mainValue【港湾・漁港】&#10;一人当たり有形固定資産（償却資産）額">
          <a:extLst>
            <a:ext uri="{FF2B5EF4-FFF2-40B4-BE49-F238E27FC236}">
              <a16:creationId xmlns:a16="http://schemas.microsoft.com/office/drawing/2014/main" id="{3ECE2246-E00B-4983-BD1A-E07860862013}"/>
            </a:ext>
          </a:extLst>
        </xdr:cNvPr>
        <xdr:cNvSpPr txBox="1"/>
      </xdr:nvSpPr>
      <xdr:spPr>
        <a:xfrm>
          <a:off x="8399995" y="17650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99</xdr:row>
      <xdr:rowOff>3745</xdr:rowOff>
    </xdr:from>
    <xdr:ext cx="690189" cy="259045"/>
    <xdr:sp macro="" textlink="">
      <xdr:nvSpPr>
        <xdr:cNvPr id="390" name="n_2mainValue【港湾・漁港】&#10;一人当たり有形固定資産（償却資産）額">
          <a:extLst>
            <a:ext uri="{FF2B5EF4-FFF2-40B4-BE49-F238E27FC236}">
              <a16:creationId xmlns:a16="http://schemas.microsoft.com/office/drawing/2014/main" id="{00F4B096-C453-47B4-9C24-F863559C761D}"/>
            </a:ext>
          </a:extLst>
        </xdr:cNvPr>
        <xdr:cNvSpPr txBox="1"/>
      </xdr:nvSpPr>
      <xdr:spPr>
        <a:xfrm>
          <a:off x="7570180" y="1612322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5,861,473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99</xdr:row>
      <xdr:rowOff>22379</xdr:rowOff>
    </xdr:from>
    <xdr:ext cx="690189" cy="259045"/>
    <xdr:sp macro="" textlink="">
      <xdr:nvSpPr>
        <xdr:cNvPr id="391" name="n_3mainValue【港湾・漁港】&#10;一人当たり有形固定資産（償却資産）額">
          <a:extLst>
            <a:ext uri="{FF2B5EF4-FFF2-40B4-BE49-F238E27FC236}">
              <a16:creationId xmlns:a16="http://schemas.microsoft.com/office/drawing/2014/main" id="{E6116DEC-E69E-461F-AE99-5DA1D38526DB}"/>
            </a:ext>
          </a:extLst>
        </xdr:cNvPr>
        <xdr:cNvSpPr txBox="1"/>
      </xdr:nvSpPr>
      <xdr:spPr>
        <a:xfrm>
          <a:off x="6770080" y="1614185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5,779,958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99</xdr:row>
      <xdr:rowOff>48257</xdr:rowOff>
    </xdr:from>
    <xdr:ext cx="690189" cy="259045"/>
    <xdr:sp macro="" textlink="">
      <xdr:nvSpPr>
        <xdr:cNvPr id="392" name="n_4mainValue【港湾・漁港】&#10;一人当たり有形固定資産（償却資産）額">
          <a:extLst>
            <a:ext uri="{FF2B5EF4-FFF2-40B4-BE49-F238E27FC236}">
              <a16:creationId xmlns:a16="http://schemas.microsoft.com/office/drawing/2014/main" id="{7B8B97C8-550A-4C53-973F-495C3D2A96C4}"/>
            </a:ext>
          </a:extLst>
        </xdr:cNvPr>
        <xdr:cNvSpPr txBox="1"/>
      </xdr:nvSpPr>
      <xdr:spPr>
        <a:xfrm>
          <a:off x="5979505" y="1616138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5,666,753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3" name="正方形/長方形 392">
          <a:extLst>
            <a:ext uri="{FF2B5EF4-FFF2-40B4-BE49-F238E27FC236}">
              <a16:creationId xmlns:a16="http://schemas.microsoft.com/office/drawing/2014/main" id="{CD0720A0-7028-43F5-BFC4-0CC973ACA27B}"/>
            </a:ext>
          </a:extLst>
        </xdr:cNvPr>
        <xdr:cNvSpPr/>
      </xdr:nvSpPr>
      <xdr:spPr>
        <a:xfrm>
          <a:off x="112109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4" name="正方形/長方形 393">
          <a:extLst>
            <a:ext uri="{FF2B5EF4-FFF2-40B4-BE49-F238E27FC236}">
              <a16:creationId xmlns:a16="http://schemas.microsoft.com/office/drawing/2014/main" id="{F249AC0A-B4B4-48BE-8FE9-C5F64FC03120}"/>
            </a:ext>
          </a:extLst>
        </xdr:cNvPr>
        <xdr:cNvSpPr/>
      </xdr:nvSpPr>
      <xdr:spPr>
        <a:xfrm>
          <a:off x="113157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5" name="正方形/長方形 394">
          <a:extLst>
            <a:ext uri="{FF2B5EF4-FFF2-40B4-BE49-F238E27FC236}">
              <a16:creationId xmlns:a16="http://schemas.microsoft.com/office/drawing/2014/main" id="{3FF5476C-92F2-4C48-9584-94DC8B215EC5}"/>
            </a:ext>
          </a:extLst>
        </xdr:cNvPr>
        <xdr:cNvSpPr/>
      </xdr:nvSpPr>
      <xdr:spPr>
        <a:xfrm>
          <a:off x="113157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6" name="正方形/長方形 395">
          <a:extLst>
            <a:ext uri="{FF2B5EF4-FFF2-40B4-BE49-F238E27FC236}">
              <a16:creationId xmlns:a16="http://schemas.microsoft.com/office/drawing/2014/main" id="{195B26FC-E92B-4D84-B66B-8C83FC772465}"/>
            </a:ext>
          </a:extLst>
        </xdr:cNvPr>
        <xdr:cNvSpPr/>
      </xdr:nvSpPr>
      <xdr:spPr>
        <a:xfrm>
          <a:off x="1223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7" name="正方形/長方形 396">
          <a:extLst>
            <a:ext uri="{FF2B5EF4-FFF2-40B4-BE49-F238E27FC236}">
              <a16:creationId xmlns:a16="http://schemas.microsoft.com/office/drawing/2014/main" id="{D26C0723-8985-48D1-BE04-328EE1BFA631}"/>
            </a:ext>
          </a:extLst>
        </xdr:cNvPr>
        <xdr:cNvSpPr/>
      </xdr:nvSpPr>
      <xdr:spPr>
        <a:xfrm>
          <a:off x="1223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8" name="正方形/長方形 397">
          <a:extLst>
            <a:ext uri="{FF2B5EF4-FFF2-40B4-BE49-F238E27FC236}">
              <a16:creationId xmlns:a16="http://schemas.microsoft.com/office/drawing/2014/main" id="{22CD08B7-9C15-4810-B54B-EB7FC8AA5F92}"/>
            </a:ext>
          </a:extLst>
        </xdr:cNvPr>
        <xdr:cNvSpPr/>
      </xdr:nvSpPr>
      <xdr:spPr>
        <a:xfrm>
          <a:off x="132683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9" name="正方形/長方形 398">
          <a:extLst>
            <a:ext uri="{FF2B5EF4-FFF2-40B4-BE49-F238E27FC236}">
              <a16:creationId xmlns:a16="http://schemas.microsoft.com/office/drawing/2014/main" id="{79A9DDFD-A697-471F-BD8A-C6F1540C4ABE}"/>
            </a:ext>
          </a:extLst>
        </xdr:cNvPr>
        <xdr:cNvSpPr/>
      </xdr:nvSpPr>
      <xdr:spPr>
        <a:xfrm>
          <a:off x="132683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0" name="正方形/長方形 399">
          <a:extLst>
            <a:ext uri="{FF2B5EF4-FFF2-40B4-BE49-F238E27FC236}">
              <a16:creationId xmlns:a16="http://schemas.microsoft.com/office/drawing/2014/main" id="{69FFB685-23C1-4E76-B4A6-DFE2D62CE635}"/>
            </a:ext>
          </a:extLst>
        </xdr:cNvPr>
        <xdr:cNvSpPr/>
      </xdr:nvSpPr>
      <xdr:spPr>
        <a:xfrm>
          <a:off x="112109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1" name="テキスト ボックス 400">
          <a:extLst>
            <a:ext uri="{FF2B5EF4-FFF2-40B4-BE49-F238E27FC236}">
              <a16:creationId xmlns:a16="http://schemas.microsoft.com/office/drawing/2014/main" id="{D5E35FCA-E29E-4CCC-98E0-5B13F1292C50}"/>
            </a:ext>
          </a:extLst>
        </xdr:cNvPr>
        <xdr:cNvSpPr txBox="1"/>
      </xdr:nvSpPr>
      <xdr:spPr>
        <a:xfrm>
          <a:off x="11172825"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2" name="直線コネクタ 401">
          <a:extLst>
            <a:ext uri="{FF2B5EF4-FFF2-40B4-BE49-F238E27FC236}">
              <a16:creationId xmlns:a16="http://schemas.microsoft.com/office/drawing/2014/main" id="{114A36C9-7E46-464F-8E8E-F812EE66AA52}"/>
            </a:ext>
          </a:extLst>
        </xdr:cNvPr>
        <xdr:cNvCxnSpPr/>
      </xdr:nvCxnSpPr>
      <xdr:spPr>
        <a:xfrm>
          <a:off x="11210925" y="72104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3" name="テキスト ボックス 402">
          <a:extLst>
            <a:ext uri="{FF2B5EF4-FFF2-40B4-BE49-F238E27FC236}">
              <a16:creationId xmlns:a16="http://schemas.microsoft.com/office/drawing/2014/main" id="{BDDD1F17-BC8C-49B0-B5AC-58EA310C27E0}"/>
            </a:ext>
          </a:extLst>
        </xdr:cNvPr>
        <xdr:cNvSpPr txBox="1"/>
      </xdr:nvSpPr>
      <xdr:spPr>
        <a:xfrm>
          <a:off x="107945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4" name="直線コネクタ 403">
          <a:extLst>
            <a:ext uri="{FF2B5EF4-FFF2-40B4-BE49-F238E27FC236}">
              <a16:creationId xmlns:a16="http://schemas.microsoft.com/office/drawing/2014/main" id="{58275402-056E-45CE-8457-61FD61633EEF}"/>
            </a:ext>
          </a:extLst>
        </xdr:cNvPr>
        <xdr:cNvCxnSpPr/>
      </xdr:nvCxnSpPr>
      <xdr:spPr>
        <a:xfrm>
          <a:off x="11210925" y="690290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5" name="テキスト ボックス 404">
          <a:extLst>
            <a:ext uri="{FF2B5EF4-FFF2-40B4-BE49-F238E27FC236}">
              <a16:creationId xmlns:a16="http://schemas.microsoft.com/office/drawing/2014/main" id="{53CB5DC8-5E81-4B71-BDE8-02DB1071FF6B}"/>
            </a:ext>
          </a:extLst>
        </xdr:cNvPr>
        <xdr:cNvSpPr txBox="1"/>
      </xdr:nvSpPr>
      <xdr:spPr>
        <a:xfrm>
          <a:off x="10794546" y="67733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6" name="直線コネクタ 405">
          <a:extLst>
            <a:ext uri="{FF2B5EF4-FFF2-40B4-BE49-F238E27FC236}">
              <a16:creationId xmlns:a16="http://schemas.microsoft.com/office/drawing/2014/main" id="{4BF43778-46EA-40B6-AEF6-D68F42F0921C}"/>
            </a:ext>
          </a:extLst>
        </xdr:cNvPr>
        <xdr:cNvCxnSpPr/>
      </xdr:nvCxnSpPr>
      <xdr:spPr>
        <a:xfrm>
          <a:off x="11210925" y="6592207"/>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7" name="テキスト ボックス 406">
          <a:extLst>
            <a:ext uri="{FF2B5EF4-FFF2-40B4-BE49-F238E27FC236}">
              <a16:creationId xmlns:a16="http://schemas.microsoft.com/office/drawing/2014/main" id="{4E5D643A-B22A-45C6-9D6E-C91687300FA5}"/>
            </a:ext>
          </a:extLst>
        </xdr:cNvPr>
        <xdr:cNvSpPr txBox="1"/>
      </xdr:nvSpPr>
      <xdr:spPr>
        <a:xfrm>
          <a:off x="10845966" y="64658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8" name="直線コネクタ 407">
          <a:extLst>
            <a:ext uri="{FF2B5EF4-FFF2-40B4-BE49-F238E27FC236}">
              <a16:creationId xmlns:a16="http://schemas.microsoft.com/office/drawing/2014/main" id="{8D52CBEC-F19E-4D1C-A432-FF1182FDAD32}"/>
            </a:ext>
          </a:extLst>
        </xdr:cNvPr>
        <xdr:cNvCxnSpPr/>
      </xdr:nvCxnSpPr>
      <xdr:spPr>
        <a:xfrm>
          <a:off x="11210925" y="628468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9" name="テキスト ボックス 408">
          <a:extLst>
            <a:ext uri="{FF2B5EF4-FFF2-40B4-BE49-F238E27FC236}">
              <a16:creationId xmlns:a16="http://schemas.microsoft.com/office/drawing/2014/main" id="{521450F5-B125-4017-9C69-3875EF66FFD6}"/>
            </a:ext>
          </a:extLst>
        </xdr:cNvPr>
        <xdr:cNvSpPr txBox="1"/>
      </xdr:nvSpPr>
      <xdr:spPr>
        <a:xfrm>
          <a:off x="10845966" y="61551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0" name="直線コネクタ 409">
          <a:extLst>
            <a:ext uri="{FF2B5EF4-FFF2-40B4-BE49-F238E27FC236}">
              <a16:creationId xmlns:a16="http://schemas.microsoft.com/office/drawing/2014/main" id="{CF28A61C-88A2-4379-B8A6-24271F5AA87D}"/>
            </a:ext>
          </a:extLst>
        </xdr:cNvPr>
        <xdr:cNvCxnSpPr/>
      </xdr:nvCxnSpPr>
      <xdr:spPr>
        <a:xfrm>
          <a:off x="11210925" y="5983514"/>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1" name="テキスト ボックス 410">
          <a:extLst>
            <a:ext uri="{FF2B5EF4-FFF2-40B4-BE49-F238E27FC236}">
              <a16:creationId xmlns:a16="http://schemas.microsoft.com/office/drawing/2014/main" id="{F71A53BF-D798-4CE6-9143-58D27CA8D9FC}"/>
            </a:ext>
          </a:extLst>
        </xdr:cNvPr>
        <xdr:cNvSpPr txBox="1"/>
      </xdr:nvSpPr>
      <xdr:spPr>
        <a:xfrm>
          <a:off x="10845966" y="583811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2" name="直線コネクタ 411">
          <a:extLst>
            <a:ext uri="{FF2B5EF4-FFF2-40B4-BE49-F238E27FC236}">
              <a16:creationId xmlns:a16="http://schemas.microsoft.com/office/drawing/2014/main" id="{3271642F-BE1E-4B2E-90DC-80A5CE9489BA}"/>
            </a:ext>
          </a:extLst>
        </xdr:cNvPr>
        <xdr:cNvCxnSpPr/>
      </xdr:nvCxnSpPr>
      <xdr:spPr>
        <a:xfrm>
          <a:off x="11210925" y="567599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3" name="テキスト ボックス 412">
          <a:extLst>
            <a:ext uri="{FF2B5EF4-FFF2-40B4-BE49-F238E27FC236}">
              <a16:creationId xmlns:a16="http://schemas.microsoft.com/office/drawing/2014/main" id="{1895D8F3-0848-4B3C-9FC8-C5884080B726}"/>
            </a:ext>
          </a:extLst>
        </xdr:cNvPr>
        <xdr:cNvSpPr txBox="1"/>
      </xdr:nvSpPr>
      <xdr:spPr>
        <a:xfrm>
          <a:off x="10845966" y="5527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4" name="直線コネクタ 413">
          <a:extLst>
            <a:ext uri="{FF2B5EF4-FFF2-40B4-BE49-F238E27FC236}">
              <a16:creationId xmlns:a16="http://schemas.microsoft.com/office/drawing/2014/main" id="{7B148BEB-5D0C-43B7-913E-A180BD28E858}"/>
            </a:ext>
          </a:extLst>
        </xdr:cNvPr>
        <xdr:cNvCxnSpPr/>
      </xdr:nvCxnSpPr>
      <xdr:spPr>
        <a:xfrm>
          <a:off x="11210925" y="535577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5" name="テキスト ボックス 414">
          <a:extLst>
            <a:ext uri="{FF2B5EF4-FFF2-40B4-BE49-F238E27FC236}">
              <a16:creationId xmlns:a16="http://schemas.microsoft.com/office/drawing/2014/main" id="{8B141297-EC4B-4E76-A57D-241E77D3F4BF}"/>
            </a:ext>
          </a:extLst>
        </xdr:cNvPr>
        <xdr:cNvSpPr txBox="1"/>
      </xdr:nvSpPr>
      <xdr:spPr>
        <a:xfrm>
          <a:off x="10903736" y="52198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a:extLst>
            <a:ext uri="{FF2B5EF4-FFF2-40B4-BE49-F238E27FC236}">
              <a16:creationId xmlns:a16="http://schemas.microsoft.com/office/drawing/2014/main" id="{ECB4E52B-37A5-41E4-B47E-FB592DDE6728}"/>
            </a:ext>
          </a:extLst>
        </xdr:cNvPr>
        <xdr:cNvCxnSpPr/>
      </xdr:nvCxnSpPr>
      <xdr:spPr>
        <a:xfrm>
          <a:off x="11210925" y="50482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7" name="【認定こども園・幼稚園・保育所】&#10;有形固定資産減価償却率グラフ枠">
          <a:extLst>
            <a:ext uri="{FF2B5EF4-FFF2-40B4-BE49-F238E27FC236}">
              <a16:creationId xmlns:a16="http://schemas.microsoft.com/office/drawing/2014/main" id="{3181B03A-CF8F-4ED1-8F81-B28205122483}"/>
            </a:ext>
          </a:extLst>
        </xdr:cNvPr>
        <xdr:cNvSpPr/>
      </xdr:nvSpPr>
      <xdr:spPr>
        <a:xfrm>
          <a:off x="112109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45176</xdr:rowOff>
    </xdr:from>
    <xdr:to>
      <xdr:col>85</xdr:col>
      <xdr:colOff>126364</xdr:colOff>
      <xdr:row>42</xdr:row>
      <xdr:rowOff>92528</xdr:rowOff>
    </xdr:to>
    <xdr:cxnSp macro="">
      <xdr:nvCxnSpPr>
        <xdr:cNvPr id="418" name="直線コネクタ 417">
          <a:extLst>
            <a:ext uri="{FF2B5EF4-FFF2-40B4-BE49-F238E27FC236}">
              <a16:creationId xmlns:a16="http://schemas.microsoft.com/office/drawing/2014/main" id="{3C364315-AA99-4962-B522-981B75E113DB}"/>
            </a:ext>
          </a:extLst>
        </xdr:cNvPr>
        <xdr:cNvCxnSpPr/>
      </xdr:nvCxnSpPr>
      <xdr:spPr>
        <a:xfrm flipV="1">
          <a:off x="14696439" y="5563326"/>
          <a:ext cx="0" cy="13395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19" name="【認定こども園・幼稚園・保育所】&#10;有形固定資産減価償却率最小値テキスト">
          <a:extLst>
            <a:ext uri="{FF2B5EF4-FFF2-40B4-BE49-F238E27FC236}">
              <a16:creationId xmlns:a16="http://schemas.microsoft.com/office/drawing/2014/main" id="{D8D475C6-0A0C-4AF9-A116-91221F8EA087}"/>
            </a:ext>
          </a:extLst>
        </xdr:cNvPr>
        <xdr:cNvSpPr txBox="1"/>
      </xdr:nvSpPr>
      <xdr:spPr>
        <a:xfrm>
          <a:off x="14735175" y="6906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0" name="直線コネクタ 419">
          <a:extLst>
            <a:ext uri="{FF2B5EF4-FFF2-40B4-BE49-F238E27FC236}">
              <a16:creationId xmlns:a16="http://schemas.microsoft.com/office/drawing/2014/main" id="{32F33388-8D22-4C8B-A198-6322E1CDD411}"/>
            </a:ext>
          </a:extLst>
        </xdr:cNvPr>
        <xdr:cNvCxnSpPr/>
      </xdr:nvCxnSpPr>
      <xdr:spPr>
        <a:xfrm>
          <a:off x="14611350" y="690290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163303</xdr:rowOff>
    </xdr:from>
    <xdr:ext cx="405111" cy="259045"/>
    <xdr:sp macro="" textlink="">
      <xdr:nvSpPr>
        <xdr:cNvPr id="421" name="【認定こども園・幼稚園・保育所】&#10;有形固定資産減価償却率最大値テキスト">
          <a:extLst>
            <a:ext uri="{FF2B5EF4-FFF2-40B4-BE49-F238E27FC236}">
              <a16:creationId xmlns:a16="http://schemas.microsoft.com/office/drawing/2014/main" id="{BE018039-FDB2-4D12-9C09-AB106AE5E718}"/>
            </a:ext>
          </a:extLst>
        </xdr:cNvPr>
        <xdr:cNvSpPr txBox="1"/>
      </xdr:nvSpPr>
      <xdr:spPr>
        <a:xfrm>
          <a:off x="14735175" y="5351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45176</xdr:rowOff>
    </xdr:from>
    <xdr:to>
      <xdr:col>86</xdr:col>
      <xdr:colOff>25400</xdr:colOff>
      <xdr:row>34</xdr:row>
      <xdr:rowOff>45176</xdr:rowOff>
    </xdr:to>
    <xdr:cxnSp macro="">
      <xdr:nvCxnSpPr>
        <xdr:cNvPr id="422" name="直線コネクタ 421">
          <a:extLst>
            <a:ext uri="{FF2B5EF4-FFF2-40B4-BE49-F238E27FC236}">
              <a16:creationId xmlns:a16="http://schemas.microsoft.com/office/drawing/2014/main" id="{0E272C3E-9B68-46BC-82C6-CFF8B2919A05}"/>
            </a:ext>
          </a:extLst>
        </xdr:cNvPr>
        <xdr:cNvCxnSpPr/>
      </xdr:nvCxnSpPr>
      <xdr:spPr>
        <a:xfrm>
          <a:off x="14611350" y="556332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102161</xdr:rowOff>
    </xdr:from>
    <xdr:ext cx="405111" cy="259045"/>
    <xdr:sp macro="" textlink="">
      <xdr:nvSpPr>
        <xdr:cNvPr id="423" name="【認定こども園・幼稚園・保育所】&#10;有形固定資産減価償却率平均値テキスト">
          <a:extLst>
            <a:ext uri="{FF2B5EF4-FFF2-40B4-BE49-F238E27FC236}">
              <a16:creationId xmlns:a16="http://schemas.microsoft.com/office/drawing/2014/main" id="{6BD3F673-3546-42D5-ADD9-788CEED94A61}"/>
            </a:ext>
          </a:extLst>
        </xdr:cNvPr>
        <xdr:cNvSpPr txBox="1"/>
      </xdr:nvSpPr>
      <xdr:spPr>
        <a:xfrm>
          <a:off x="14735175" y="59441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79284</xdr:rowOff>
    </xdr:from>
    <xdr:to>
      <xdr:col>85</xdr:col>
      <xdr:colOff>177800</xdr:colOff>
      <xdr:row>38</xdr:row>
      <xdr:rowOff>9434</xdr:rowOff>
    </xdr:to>
    <xdr:sp macro="" textlink="">
      <xdr:nvSpPr>
        <xdr:cNvPr id="424" name="フローチャート: 判断 423">
          <a:extLst>
            <a:ext uri="{FF2B5EF4-FFF2-40B4-BE49-F238E27FC236}">
              <a16:creationId xmlns:a16="http://schemas.microsoft.com/office/drawing/2014/main" id="{B617F6A2-BDED-44CC-9154-20626C4854E3}"/>
            </a:ext>
          </a:extLst>
        </xdr:cNvPr>
        <xdr:cNvSpPr/>
      </xdr:nvSpPr>
      <xdr:spPr>
        <a:xfrm>
          <a:off x="14649450" y="608003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64589</xdr:rowOff>
    </xdr:from>
    <xdr:to>
      <xdr:col>81</xdr:col>
      <xdr:colOff>101600</xdr:colOff>
      <xdr:row>37</xdr:row>
      <xdr:rowOff>166188</xdr:rowOff>
    </xdr:to>
    <xdr:sp macro="" textlink="">
      <xdr:nvSpPr>
        <xdr:cNvPr id="425" name="フローチャート: 判断 424">
          <a:extLst>
            <a:ext uri="{FF2B5EF4-FFF2-40B4-BE49-F238E27FC236}">
              <a16:creationId xmlns:a16="http://schemas.microsoft.com/office/drawing/2014/main" id="{960154EA-59BF-40E5-9D99-B623C84D3E79}"/>
            </a:ext>
          </a:extLst>
        </xdr:cNvPr>
        <xdr:cNvSpPr/>
      </xdr:nvSpPr>
      <xdr:spPr>
        <a:xfrm>
          <a:off x="13887450" y="6068514"/>
          <a:ext cx="104775" cy="9524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43361</xdr:rowOff>
    </xdr:from>
    <xdr:to>
      <xdr:col>76</xdr:col>
      <xdr:colOff>165100</xdr:colOff>
      <xdr:row>37</xdr:row>
      <xdr:rowOff>144961</xdr:rowOff>
    </xdr:to>
    <xdr:sp macro="" textlink="">
      <xdr:nvSpPr>
        <xdr:cNvPr id="426" name="フローチャート: 判断 425">
          <a:extLst>
            <a:ext uri="{FF2B5EF4-FFF2-40B4-BE49-F238E27FC236}">
              <a16:creationId xmlns:a16="http://schemas.microsoft.com/office/drawing/2014/main" id="{04CA9B4A-671C-4DB5-990C-DEB5F29C2E8F}"/>
            </a:ext>
          </a:extLst>
        </xdr:cNvPr>
        <xdr:cNvSpPr/>
      </xdr:nvSpPr>
      <xdr:spPr>
        <a:xfrm>
          <a:off x="13096875" y="604728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31931</xdr:rowOff>
    </xdr:from>
    <xdr:to>
      <xdr:col>72</xdr:col>
      <xdr:colOff>38100</xdr:colOff>
      <xdr:row>37</xdr:row>
      <xdr:rowOff>133531</xdr:rowOff>
    </xdr:to>
    <xdr:sp macro="" textlink="">
      <xdr:nvSpPr>
        <xdr:cNvPr id="427" name="フローチャート: 判断 426">
          <a:extLst>
            <a:ext uri="{FF2B5EF4-FFF2-40B4-BE49-F238E27FC236}">
              <a16:creationId xmlns:a16="http://schemas.microsoft.com/office/drawing/2014/main" id="{18BD2A8C-A686-4D4E-8414-56D13CB78AF3}"/>
            </a:ext>
          </a:extLst>
        </xdr:cNvPr>
        <xdr:cNvSpPr/>
      </xdr:nvSpPr>
      <xdr:spPr>
        <a:xfrm>
          <a:off x="12296775" y="6029506"/>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89081</xdr:rowOff>
    </xdr:from>
    <xdr:to>
      <xdr:col>67</xdr:col>
      <xdr:colOff>101600</xdr:colOff>
      <xdr:row>38</xdr:row>
      <xdr:rowOff>19231</xdr:rowOff>
    </xdr:to>
    <xdr:sp macro="" textlink="">
      <xdr:nvSpPr>
        <xdr:cNvPr id="428" name="フローチャート: 判断 427">
          <a:extLst>
            <a:ext uri="{FF2B5EF4-FFF2-40B4-BE49-F238E27FC236}">
              <a16:creationId xmlns:a16="http://schemas.microsoft.com/office/drawing/2014/main" id="{46B4A632-1FC1-49DA-B1FD-4AA132128487}"/>
            </a:ext>
          </a:extLst>
        </xdr:cNvPr>
        <xdr:cNvSpPr/>
      </xdr:nvSpPr>
      <xdr:spPr>
        <a:xfrm>
          <a:off x="11487150" y="608665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E99026B0-3C14-44B8-8CAA-F887FC8526A8}"/>
            </a:ext>
          </a:extLst>
        </xdr:cNvPr>
        <xdr:cNvSpPr txBox="1"/>
      </xdr:nvSpPr>
      <xdr:spPr>
        <a:xfrm>
          <a:off x="1452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C960D824-B90B-4A1A-8986-0206E8F7A82D}"/>
            </a:ext>
          </a:extLst>
        </xdr:cNvPr>
        <xdr:cNvSpPr txBox="1"/>
      </xdr:nvSpPr>
      <xdr:spPr>
        <a:xfrm>
          <a:off x="13763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18CD8344-0468-416C-B6F6-7E10577C390A}"/>
            </a:ext>
          </a:extLst>
        </xdr:cNvPr>
        <xdr:cNvSpPr txBox="1"/>
      </xdr:nvSpPr>
      <xdr:spPr>
        <a:xfrm>
          <a:off x="12973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7B069E24-DE6F-4A31-ABDC-8F50710A2E77}"/>
            </a:ext>
          </a:extLst>
        </xdr:cNvPr>
        <xdr:cNvSpPr txBox="1"/>
      </xdr:nvSpPr>
      <xdr:spPr>
        <a:xfrm>
          <a:off x="12172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03D012DC-753E-4FBE-86D5-D2FC36A33AB0}"/>
            </a:ext>
          </a:extLst>
        </xdr:cNvPr>
        <xdr:cNvSpPr txBox="1"/>
      </xdr:nvSpPr>
      <xdr:spPr>
        <a:xfrm>
          <a:off x="11363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48260</xdr:rowOff>
    </xdr:from>
    <xdr:to>
      <xdr:col>85</xdr:col>
      <xdr:colOff>177800</xdr:colOff>
      <xdr:row>40</xdr:row>
      <xdr:rowOff>149860</xdr:rowOff>
    </xdr:to>
    <xdr:sp macro="" textlink="">
      <xdr:nvSpPr>
        <xdr:cNvPr id="434" name="楕円 433">
          <a:extLst>
            <a:ext uri="{FF2B5EF4-FFF2-40B4-BE49-F238E27FC236}">
              <a16:creationId xmlns:a16="http://schemas.microsoft.com/office/drawing/2014/main" id="{68167AFB-556C-45E8-8FA6-81FD7FB7A380}"/>
            </a:ext>
          </a:extLst>
        </xdr:cNvPr>
        <xdr:cNvSpPr/>
      </xdr:nvSpPr>
      <xdr:spPr>
        <a:xfrm>
          <a:off x="14649450" y="653161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26687</xdr:rowOff>
    </xdr:from>
    <xdr:ext cx="405111" cy="259045"/>
    <xdr:sp macro="" textlink="">
      <xdr:nvSpPr>
        <xdr:cNvPr id="435" name="【認定こども園・幼稚園・保育所】&#10;有形固定資産減価償却率該当値テキスト">
          <a:extLst>
            <a:ext uri="{FF2B5EF4-FFF2-40B4-BE49-F238E27FC236}">
              <a16:creationId xmlns:a16="http://schemas.microsoft.com/office/drawing/2014/main" id="{2B7B2BB0-FF2D-4BC6-812D-86A65276639C}"/>
            </a:ext>
          </a:extLst>
        </xdr:cNvPr>
        <xdr:cNvSpPr txBox="1"/>
      </xdr:nvSpPr>
      <xdr:spPr>
        <a:xfrm>
          <a:off x="14735175" y="6516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105410</xdr:rowOff>
    </xdr:from>
    <xdr:to>
      <xdr:col>81</xdr:col>
      <xdr:colOff>101600</xdr:colOff>
      <xdr:row>41</xdr:row>
      <xdr:rowOff>35560</xdr:rowOff>
    </xdr:to>
    <xdr:sp macro="" textlink="">
      <xdr:nvSpPr>
        <xdr:cNvPr id="436" name="楕円 435">
          <a:extLst>
            <a:ext uri="{FF2B5EF4-FFF2-40B4-BE49-F238E27FC236}">
              <a16:creationId xmlns:a16="http://schemas.microsoft.com/office/drawing/2014/main" id="{F99591E8-B13D-47D9-8EEF-7150AE585A9A}"/>
            </a:ext>
          </a:extLst>
        </xdr:cNvPr>
        <xdr:cNvSpPr/>
      </xdr:nvSpPr>
      <xdr:spPr>
        <a:xfrm>
          <a:off x="13887450" y="658876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99060</xdr:rowOff>
    </xdr:from>
    <xdr:to>
      <xdr:col>85</xdr:col>
      <xdr:colOff>127000</xdr:colOff>
      <xdr:row>40</xdr:row>
      <xdr:rowOff>156210</xdr:rowOff>
    </xdr:to>
    <xdr:cxnSp macro="">
      <xdr:nvCxnSpPr>
        <xdr:cNvPr id="437" name="直線コネクタ 436">
          <a:extLst>
            <a:ext uri="{FF2B5EF4-FFF2-40B4-BE49-F238E27FC236}">
              <a16:creationId xmlns:a16="http://schemas.microsoft.com/office/drawing/2014/main" id="{40340823-556F-4912-8ED4-58FC0CCCA12A}"/>
            </a:ext>
          </a:extLst>
        </xdr:cNvPr>
        <xdr:cNvCxnSpPr/>
      </xdr:nvCxnSpPr>
      <xdr:spPr>
        <a:xfrm flipV="1">
          <a:off x="13935075" y="6588760"/>
          <a:ext cx="762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61323</xdr:rowOff>
    </xdr:from>
    <xdr:to>
      <xdr:col>76</xdr:col>
      <xdr:colOff>165100</xdr:colOff>
      <xdr:row>40</xdr:row>
      <xdr:rowOff>162923</xdr:rowOff>
    </xdr:to>
    <xdr:sp macro="" textlink="">
      <xdr:nvSpPr>
        <xdr:cNvPr id="438" name="楕円 437">
          <a:extLst>
            <a:ext uri="{FF2B5EF4-FFF2-40B4-BE49-F238E27FC236}">
              <a16:creationId xmlns:a16="http://schemas.microsoft.com/office/drawing/2014/main" id="{9B65C683-791E-416D-A1D4-1D970CF5F554}"/>
            </a:ext>
          </a:extLst>
        </xdr:cNvPr>
        <xdr:cNvSpPr/>
      </xdr:nvSpPr>
      <xdr:spPr>
        <a:xfrm>
          <a:off x="13096875" y="655102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112123</xdr:rowOff>
    </xdr:from>
    <xdr:to>
      <xdr:col>81</xdr:col>
      <xdr:colOff>50800</xdr:colOff>
      <xdr:row>40</xdr:row>
      <xdr:rowOff>156210</xdr:rowOff>
    </xdr:to>
    <xdr:cxnSp macro="">
      <xdr:nvCxnSpPr>
        <xdr:cNvPr id="439" name="直線コネクタ 438">
          <a:extLst>
            <a:ext uri="{FF2B5EF4-FFF2-40B4-BE49-F238E27FC236}">
              <a16:creationId xmlns:a16="http://schemas.microsoft.com/office/drawing/2014/main" id="{DECB077A-DB96-4E92-9A70-B4DA579063B1}"/>
            </a:ext>
          </a:extLst>
        </xdr:cNvPr>
        <xdr:cNvCxnSpPr/>
      </xdr:nvCxnSpPr>
      <xdr:spPr>
        <a:xfrm>
          <a:off x="13144500" y="6598648"/>
          <a:ext cx="790575" cy="47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10704</xdr:rowOff>
    </xdr:from>
    <xdr:to>
      <xdr:col>72</xdr:col>
      <xdr:colOff>38100</xdr:colOff>
      <xdr:row>40</xdr:row>
      <xdr:rowOff>112304</xdr:rowOff>
    </xdr:to>
    <xdr:sp macro="" textlink="">
      <xdr:nvSpPr>
        <xdr:cNvPr id="440" name="楕円 439">
          <a:extLst>
            <a:ext uri="{FF2B5EF4-FFF2-40B4-BE49-F238E27FC236}">
              <a16:creationId xmlns:a16="http://schemas.microsoft.com/office/drawing/2014/main" id="{D4E8C7E4-6DD5-4E26-9CA8-A21BEC206816}"/>
            </a:ext>
          </a:extLst>
        </xdr:cNvPr>
        <xdr:cNvSpPr/>
      </xdr:nvSpPr>
      <xdr:spPr>
        <a:xfrm>
          <a:off x="12296775" y="6494054"/>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61504</xdr:rowOff>
    </xdr:from>
    <xdr:to>
      <xdr:col>76</xdr:col>
      <xdr:colOff>114300</xdr:colOff>
      <xdr:row>40</xdr:row>
      <xdr:rowOff>112123</xdr:rowOff>
    </xdr:to>
    <xdr:cxnSp macro="">
      <xdr:nvCxnSpPr>
        <xdr:cNvPr id="441" name="直線コネクタ 440">
          <a:extLst>
            <a:ext uri="{FF2B5EF4-FFF2-40B4-BE49-F238E27FC236}">
              <a16:creationId xmlns:a16="http://schemas.microsoft.com/office/drawing/2014/main" id="{76114314-9876-4521-8D18-AFFFA82FF9BF}"/>
            </a:ext>
          </a:extLst>
        </xdr:cNvPr>
        <xdr:cNvCxnSpPr/>
      </xdr:nvCxnSpPr>
      <xdr:spPr>
        <a:xfrm>
          <a:off x="12344400" y="6551204"/>
          <a:ext cx="800100" cy="47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131535</xdr:rowOff>
    </xdr:from>
    <xdr:to>
      <xdr:col>67</xdr:col>
      <xdr:colOff>101600</xdr:colOff>
      <xdr:row>40</xdr:row>
      <xdr:rowOff>61685</xdr:rowOff>
    </xdr:to>
    <xdr:sp macro="" textlink="">
      <xdr:nvSpPr>
        <xdr:cNvPr id="442" name="楕円 441">
          <a:extLst>
            <a:ext uri="{FF2B5EF4-FFF2-40B4-BE49-F238E27FC236}">
              <a16:creationId xmlns:a16="http://schemas.microsoft.com/office/drawing/2014/main" id="{7D887DD0-86E8-4264-9EE2-8AC128BEEB84}"/>
            </a:ext>
          </a:extLst>
        </xdr:cNvPr>
        <xdr:cNvSpPr/>
      </xdr:nvSpPr>
      <xdr:spPr>
        <a:xfrm>
          <a:off x="11487150" y="645613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10885</xdr:rowOff>
    </xdr:from>
    <xdr:to>
      <xdr:col>71</xdr:col>
      <xdr:colOff>177800</xdr:colOff>
      <xdr:row>40</xdr:row>
      <xdr:rowOff>61504</xdr:rowOff>
    </xdr:to>
    <xdr:cxnSp macro="">
      <xdr:nvCxnSpPr>
        <xdr:cNvPr id="443" name="直線コネクタ 442">
          <a:extLst>
            <a:ext uri="{FF2B5EF4-FFF2-40B4-BE49-F238E27FC236}">
              <a16:creationId xmlns:a16="http://schemas.microsoft.com/office/drawing/2014/main" id="{DCD65D91-47AE-4FE2-9C7B-239CA052572A}"/>
            </a:ext>
          </a:extLst>
        </xdr:cNvPr>
        <xdr:cNvCxnSpPr/>
      </xdr:nvCxnSpPr>
      <xdr:spPr>
        <a:xfrm>
          <a:off x="11534775" y="6494235"/>
          <a:ext cx="809625" cy="56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11266</xdr:rowOff>
    </xdr:from>
    <xdr:ext cx="405111" cy="259045"/>
    <xdr:sp macro="" textlink="">
      <xdr:nvSpPr>
        <xdr:cNvPr id="444" name="n_1aveValue【認定こども園・幼稚園・保育所】&#10;有形固定資産減価償却率">
          <a:extLst>
            <a:ext uri="{FF2B5EF4-FFF2-40B4-BE49-F238E27FC236}">
              <a16:creationId xmlns:a16="http://schemas.microsoft.com/office/drawing/2014/main" id="{C9D9E606-EC34-4ADA-87D3-D8B5B5061871}"/>
            </a:ext>
          </a:extLst>
        </xdr:cNvPr>
        <xdr:cNvSpPr txBox="1"/>
      </xdr:nvSpPr>
      <xdr:spPr>
        <a:xfrm>
          <a:off x="13745219" y="5846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161488</xdr:rowOff>
    </xdr:from>
    <xdr:ext cx="405111" cy="259045"/>
    <xdr:sp macro="" textlink="">
      <xdr:nvSpPr>
        <xdr:cNvPr id="445" name="n_2aveValue【認定こども園・幼稚園・保育所】&#10;有形固定資産減価償却率">
          <a:extLst>
            <a:ext uri="{FF2B5EF4-FFF2-40B4-BE49-F238E27FC236}">
              <a16:creationId xmlns:a16="http://schemas.microsoft.com/office/drawing/2014/main" id="{ECBC1495-54F6-488B-BABB-471FE38C2057}"/>
            </a:ext>
          </a:extLst>
        </xdr:cNvPr>
        <xdr:cNvSpPr txBox="1"/>
      </xdr:nvSpPr>
      <xdr:spPr>
        <a:xfrm>
          <a:off x="12964169" y="5841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150058</xdr:rowOff>
    </xdr:from>
    <xdr:ext cx="405111" cy="259045"/>
    <xdr:sp macro="" textlink="">
      <xdr:nvSpPr>
        <xdr:cNvPr id="446" name="n_3aveValue【認定こども園・幼稚園・保育所】&#10;有形固定資産減価償却率">
          <a:extLst>
            <a:ext uri="{FF2B5EF4-FFF2-40B4-BE49-F238E27FC236}">
              <a16:creationId xmlns:a16="http://schemas.microsoft.com/office/drawing/2014/main" id="{7A57CC92-DD23-4DF2-9837-BB2A2B8F89C3}"/>
            </a:ext>
          </a:extLst>
        </xdr:cNvPr>
        <xdr:cNvSpPr txBox="1"/>
      </xdr:nvSpPr>
      <xdr:spPr>
        <a:xfrm>
          <a:off x="12164069" y="5826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35758</xdr:rowOff>
    </xdr:from>
    <xdr:ext cx="405111" cy="259045"/>
    <xdr:sp macro="" textlink="">
      <xdr:nvSpPr>
        <xdr:cNvPr id="447" name="n_4aveValue【認定こども園・幼稚園・保育所】&#10;有形固定資産減価償却率">
          <a:extLst>
            <a:ext uri="{FF2B5EF4-FFF2-40B4-BE49-F238E27FC236}">
              <a16:creationId xmlns:a16="http://schemas.microsoft.com/office/drawing/2014/main" id="{A435BB52-68BB-469D-BB8D-64C5BEB39FD7}"/>
            </a:ext>
          </a:extLst>
        </xdr:cNvPr>
        <xdr:cNvSpPr txBox="1"/>
      </xdr:nvSpPr>
      <xdr:spPr>
        <a:xfrm>
          <a:off x="11354444" y="5874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26687</xdr:rowOff>
    </xdr:from>
    <xdr:ext cx="405111" cy="259045"/>
    <xdr:sp macro="" textlink="">
      <xdr:nvSpPr>
        <xdr:cNvPr id="448" name="n_1mainValue【認定こども園・幼稚園・保育所】&#10;有形固定資産減価償却率">
          <a:extLst>
            <a:ext uri="{FF2B5EF4-FFF2-40B4-BE49-F238E27FC236}">
              <a16:creationId xmlns:a16="http://schemas.microsoft.com/office/drawing/2014/main" id="{C2AB35A3-78D2-4D38-862D-6C8ED46B4672}"/>
            </a:ext>
          </a:extLst>
        </xdr:cNvPr>
        <xdr:cNvSpPr txBox="1"/>
      </xdr:nvSpPr>
      <xdr:spPr>
        <a:xfrm>
          <a:off x="13745219" y="6678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154050</xdr:rowOff>
    </xdr:from>
    <xdr:ext cx="405111" cy="259045"/>
    <xdr:sp macro="" textlink="">
      <xdr:nvSpPr>
        <xdr:cNvPr id="449" name="n_2mainValue【認定こども園・幼稚園・保育所】&#10;有形固定資産減価償却率">
          <a:extLst>
            <a:ext uri="{FF2B5EF4-FFF2-40B4-BE49-F238E27FC236}">
              <a16:creationId xmlns:a16="http://schemas.microsoft.com/office/drawing/2014/main" id="{ABFCDB4E-C99E-4AFA-8AF2-D64A71197693}"/>
            </a:ext>
          </a:extLst>
        </xdr:cNvPr>
        <xdr:cNvSpPr txBox="1"/>
      </xdr:nvSpPr>
      <xdr:spPr>
        <a:xfrm>
          <a:off x="12964169" y="6640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103431</xdr:rowOff>
    </xdr:from>
    <xdr:ext cx="405111" cy="259045"/>
    <xdr:sp macro="" textlink="">
      <xdr:nvSpPr>
        <xdr:cNvPr id="450" name="n_3mainValue【認定こども園・幼稚園・保育所】&#10;有形固定資産減価償却率">
          <a:extLst>
            <a:ext uri="{FF2B5EF4-FFF2-40B4-BE49-F238E27FC236}">
              <a16:creationId xmlns:a16="http://schemas.microsoft.com/office/drawing/2014/main" id="{8E635A00-F0B7-4AE7-9283-0F693BA0F3AD}"/>
            </a:ext>
          </a:extLst>
        </xdr:cNvPr>
        <xdr:cNvSpPr txBox="1"/>
      </xdr:nvSpPr>
      <xdr:spPr>
        <a:xfrm>
          <a:off x="12164069" y="6593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52812</xdr:rowOff>
    </xdr:from>
    <xdr:ext cx="405111" cy="259045"/>
    <xdr:sp macro="" textlink="">
      <xdr:nvSpPr>
        <xdr:cNvPr id="451" name="n_4mainValue【認定こども園・幼稚園・保育所】&#10;有形固定資産減価償却率">
          <a:extLst>
            <a:ext uri="{FF2B5EF4-FFF2-40B4-BE49-F238E27FC236}">
              <a16:creationId xmlns:a16="http://schemas.microsoft.com/office/drawing/2014/main" id="{699207C6-969C-4EB1-8D82-FC9D58D8709C}"/>
            </a:ext>
          </a:extLst>
        </xdr:cNvPr>
        <xdr:cNvSpPr txBox="1"/>
      </xdr:nvSpPr>
      <xdr:spPr>
        <a:xfrm>
          <a:off x="11354444" y="6536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2" name="正方形/長方形 451">
          <a:extLst>
            <a:ext uri="{FF2B5EF4-FFF2-40B4-BE49-F238E27FC236}">
              <a16:creationId xmlns:a16="http://schemas.microsoft.com/office/drawing/2014/main" id="{5DA4C9AF-76B3-4D54-A2F0-C7C8175708AB}"/>
            </a:ext>
          </a:extLst>
        </xdr:cNvPr>
        <xdr:cNvSpPr/>
      </xdr:nvSpPr>
      <xdr:spPr>
        <a:xfrm>
          <a:off x="164592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3" name="正方形/長方形 452">
          <a:extLst>
            <a:ext uri="{FF2B5EF4-FFF2-40B4-BE49-F238E27FC236}">
              <a16:creationId xmlns:a16="http://schemas.microsoft.com/office/drawing/2014/main" id="{95707933-7E50-4A4C-AC6B-7DBFBE1E82B5}"/>
            </a:ext>
          </a:extLst>
        </xdr:cNvPr>
        <xdr:cNvSpPr/>
      </xdr:nvSpPr>
      <xdr:spPr>
        <a:xfrm>
          <a:off x="165830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4" name="正方形/長方形 453">
          <a:extLst>
            <a:ext uri="{FF2B5EF4-FFF2-40B4-BE49-F238E27FC236}">
              <a16:creationId xmlns:a16="http://schemas.microsoft.com/office/drawing/2014/main" id="{7F83398A-36C2-423E-92A7-0D9039439CF3}"/>
            </a:ext>
          </a:extLst>
        </xdr:cNvPr>
        <xdr:cNvSpPr/>
      </xdr:nvSpPr>
      <xdr:spPr>
        <a:xfrm>
          <a:off x="165830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5" name="正方形/長方形 454">
          <a:extLst>
            <a:ext uri="{FF2B5EF4-FFF2-40B4-BE49-F238E27FC236}">
              <a16:creationId xmlns:a16="http://schemas.microsoft.com/office/drawing/2014/main" id="{E1C945F8-AF68-4E05-A85D-9493DFDF1C6A}"/>
            </a:ext>
          </a:extLst>
        </xdr:cNvPr>
        <xdr:cNvSpPr/>
      </xdr:nvSpPr>
      <xdr:spPr>
        <a:xfrm>
          <a:off x="174879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6" name="正方形/長方形 455">
          <a:extLst>
            <a:ext uri="{FF2B5EF4-FFF2-40B4-BE49-F238E27FC236}">
              <a16:creationId xmlns:a16="http://schemas.microsoft.com/office/drawing/2014/main" id="{10BFC640-857F-45C4-BC2A-634435A04147}"/>
            </a:ext>
          </a:extLst>
        </xdr:cNvPr>
        <xdr:cNvSpPr/>
      </xdr:nvSpPr>
      <xdr:spPr>
        <a:xfrm>
          <a:off x="174879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7" name="正方形/長方形 456">
          <a:extLst>
            <a:ext uri="{FF2B5EF4-FFF2-40B4-BE49-F238E27FC236}">
              <a16:creationId xmlns:a16="http://schemas.microsoft.com/office/drawing/2014/main" id="{D0F63B2D-F97D-49CD-A187-2FF362FBB60B}"/>
            </a:ext>
          </a:extLst>
        </xdr:cNvPr>
        <xdr:cNvSpPr/>
      </xdr:nvSpPr>
      <xdr:spPr>
        <a:xfrm>
          <a:off x="185166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8" name="正方形/長方形 457">
          <a:extLst>
            <a:ext uri="{FF2B5EF4-FFF2-40B4-BE49-F238E27FC236}">
              <a16:creationId xmlns:a16="http://schemas.microsoft.com/office/drawing/2014/main" id="{D4233173-F4B7-4E93-A9C0-9080B333BF22}"/>
            </a:ext>
          </a:extLst>
        </xdr:cNvPr>
        <xdr:cNvSpPr/>
      </xdr:nvSpPr>
      <xdr:spPr>
        <a:xfrm>
          <a:off x="185166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9" name="正方形/長方形 458">
          <a:extLst>
            <a:ext uri="{FF2B5EF4-FFF2-40B4-BE49-F238E27FC236}">
              <a16:creationId xmlns:a16="http://schemas.microsoft.com/office/drawing/2014/main" id="{D05BCD39-0B68-493B-869F-DBA4017CA4E6}"/>
            </a:ext>
          </a:extLst>
        </xdr:cNvPr>
        <xdr:cNvSpPr/>
      </xdr:nvSpPr>
      <xdr:spPr>
        <a:xfrm>
          <a:off x="164592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0" name="テキスト ボックス 459">
          <a:extLst>
            <a:ext uri="{FF2B5EF4-FFF2-40B4-BE49-F238E27FC236}">
              <a16:creationId xmlns:a16="http://schemas.microsoft.com/office/drawing/2014/main" id="{8EAA13B2-F27E-414E-9E43-ED28F78419A6}"/>
            </a:ext>
          </a:extLst>
        </xdr:cNvPr>
        <xdr:cNvSpPr txBox="1"/>
      </xdr:nvSpPr>
      <xdr:spPr>
        <a:xfrm>
          <a:off x="16440150" y="48672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1" name="直線コネクタ 460">
          <a:extLst>
            <a:ext uri="{FF2B5EF4-FFF2-40B4-BE49-F238E27FC236}">
              <a16:creationId xmlns:a16="http://schemas.microsoft.com/office/drawing/2014/main" id="{F7A0FA15-BB98-4F39-9F19-DF0959CBE5DD}"/>
            </a:ext>
          </a:extLst>
        </xdr:cNvPr>
        <xdr:cNvCxnSpPr/>
      </xdr:nvCxnSpPr>
      <xdr:spPr>
        <a:xfrm>
          <a:off x="164592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2" name="直線コネクタ 461">
          <a:extLst>
            <a:ext uri="{FF2B5EF4-FFF2-40B4-BE49-F238E27FC236}">
              <a16:creationId xmlns:a16="http://schemas.microsoft.com/office/drawing/2014/main" id="{C9A2C017-6A86-4A18-BA7E-9AFD595D46EB}"/>
            </a:ext>
          </a:extLst>
        </xdr:cNvPr>
        <xdr:cNvCxnSpPr/>
      </xdr:nvCxnSpPr>
      <xdr:spPr>
        <a:xfrm>
          <a:off x="16459200" y="6848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3" name="テキスト ボックス 462">
          <a:extLst>
            <a:ext uri="{FF2B5EF4-FFF2-40B4-BE49-F238E27FC236}">
              <a16:creationId xmlns:a16="http://schemas.microsoft.com/office/drawing/2014/main" id="{9C9AD153-FE3A-485B-8404-B00EB32AC427}"/>
            </a:ext>
          </a:extLst>
        </xdr:cNvPr>
        <xdr:cNvSpPr txBox="1"/>
      </xdr:nvSpPr>
      <xdr:spPr>
        <a:xfrm>
          <a:off x="16052346" y="6712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4" name="直線コネクタ 463">
          <a:extLst>
            <a:ext uri="{FF2B5EF4-FFF2-40B4-BE49-F238E27FC236}">
              <a16:creationId xmlns:a16="http://schemas.microsoft.com/office/drawing/2014/main" id="{FAE32009-9887-478D-B6CF-38C030219A45}"/>
            </a:ext>
          </a:extLst>
        </xdr:cNvPr>
        <xdr:cNvCxnSpPr/>
      </xdr:nvCxnSpPr>
      <xdr:spPr>
        <a:xfrm>
          <a:off x="16459200" y="64865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5" name="テキスト ボックス 464">
          <a:extLst>
            <a:ext uri="{FF2B5EF4-FFF2-40B4-BE49-F238E27FC236}">
              <a16:creationId xmlns:a16="http://schemas.microsoft.com/office/drawing/2014/main" id="{6D093DE7-AF68-4539-93B8-E9B4DCFD89F0}"/>
            </a:ext>
          </a:extLst>
        </xdr:cNvPr>
        <xdr:cNvSpPr txBox="1"/>
      </xdr:nvSpPr>
      <xdr:spPr>
        <a:xfrm>
          <a:off x="16052346" y="63506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6" name="直線コネクタ 465">
          <a:extLst>
            <a:ext uri="{FF2B5EF4-FFF2-40B4-BE49-F238E27FC236}">
              <a16:creationId xmlns:a16="http://schemas.microsoft.com/office/drawing/2014/main" id="{D3549DE3-DCD1-4CD1-B333-735C25501E5B}"/>
            </a:ext>
          </a:extLst>
        </xdr:cNvPr>
        <xdr:cNvCxnSpPr/>
      </xdr:nvCxnSpPr>
      <xdr:spPr>
        <a:xfrm>
          <a:off x="16459200" y="613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7" name="テキスト ボックス 466">
          <a:extLst>
            <a:ext uri="{FF2B5EF4-FFF2-40B4-BE49-F238E27FC236}">
              <a16:creationId xmlns:a16="http://schemas.microsoft.com/office/drawing/2014/main" id="{00CBD81B-19E3-4F5E-A9F4-24A557E49322}"/>
            </a:ext>
          </a:extLst>
        </xdr:cNvPr>
        <xdr:cNvSpPr txBox="1"/>
      </xdr:nvSpPr>
      <xdr:spPr>
        <a:xfrm>
          <a:off x="16052346" y="599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8" name="直線コネクタ 467">
          <a:extLst>
            <a:ext uri="{FF2B5EF4-FFF2-40B4-BE49-F238E27FC236}">
              <a16:creationId xmlns:a16="http://schemas.microsoft.com/office/drawing/2014/main" id="{70EDC0B0-39DD-43CA-816C-0C44DC26D1D4}"/>
            </a:ext>
          </a:extLst>
        </xdr:cNvPr>
        <xdr:cNvCxnSpPr/>
      </xdr:nvCxnSpPr>
      <xdr:spPr>
        <a:xfrm>
          <a:off x="16459200" y="5772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9" name="テキスト ボックス 468">
          <a:extLst>
            <a:ext uri="{FF2B5EF4-FFF2-40B4-BE49-F238E27FC236}">
              <a16:creationId xmlns:a16="http://schemas.microsoft.com/office/drawing/2014/main" id="{05366628-BF49-4531-846A-E89158F5D47A}"/>
            </a:ext>
          </a:extLst>
        </xdr:cNvPr>
        <xdr:cNvSpPr txBox="1"/>
      </xdr:nvSpPr>
      <xdr:spPr>
        <a:xfrm>
          <a:off x="16052346" y="56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0" name="直線コネクタ 469">
          <a:extLst>
            <a:ext uri="{FF2B5EF4-FFF2-40B4-BE49-F238E27FC236}">
              <a16:creationId xmlns:a16="http://schemas.microsoft.com/office/drawing/2014/main" id="{771AB982-AB03-4486-B487-BAB612BE8D9C}"/>
            </a:ext>
          </a:extLst>
        </xdr:cNvPr>
        <xdr:cNvCxnSpPr/>
      </xdr:nvCxnSpPr>
      <xdr:spPr>
        <a:xfrm>
          <a:off x="16459200" y="5410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1" name="テキスト ボックス 470">
          <a:extLst>
            <a:ext uri="{FF2B5EF4-FFF2-40B4-BE49-F238E27FC236}">
              <a16:creationId xmlns:a16="http://schemas.microsoft.com/office/drawing/2014/main" id="{EEF7CECB-03D8-4E60-A8CF-E654F7AF15FD}"/>
            </a:ext>
          </a:extLst>
        </xdr:cNvPr>
        <xdr:cNvSpPr txBox="1"/>
      </xdr:nvSpPr>
      <xdr:spPr>
        <a:xfrm>
          <a:off x="16052346" y="5274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2" name="直線コネクタ 471">
          <a:extLst>
            <a:ext uri="{FF2B5EF4-FFF2-40B4-BE49-F238E27FC236}">
              <a16:creationId xmlns:a16="http://schemas.microsoft.com/office/drawing/2014/main" id="{3B0A777E-FDC4-41EB-B159-80EC4F89624C}"/>
            </a:ext>
          </a:extLst>
        </xdr:cNvPr>
        <xdr:cNvCxnSpPr/>
      </xdr:nvCxnSpPr>
      <xdr:spPr>
        <a:xfrm>
          <a:off x="164592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3" name="テキスト ボックス 472">
          <a:extLst>
            <a:ext uri="{FF2B5EF4-FFF2-40B4-BE49-F238E27FC236}">
              <a16:creationId xmlns:a16="http://schemas.microsoft.com/office/drawing/2014/main" id="{6588061E-D2D3-4091-8B5F-EEA9175463B3}"/>
            </a:ext>
          </a:extLst>
        </xdr:cNvPr>
        <xdr:cNvSpPr txBox="1"/>
      </xdr:nvSpPr>
      <xdr:spPr>
        <a:xfrm>
          <a:off x="16052346" y="4912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4" name="【認定こども園・幼稚園・保育所】&#10;一人当たり面積グラフ枠">
          <a:extLst>
            <a:ext uri="{FF2B5EF4-FFF2-40B4-BE49-F238E27FC236}">
              <a16:creationId xmlns:a16="http://schemas.microsoft.com/office/drawing/2014/main" id="{298FBB01-72EF-4B6B-BEA3-F16023C34E74}"/>
            </a:ext>
          </a:extLst>
        </xdr:cNvPr>
        <xdr:cNvSpPr/>
      </xdr:nvSpPr>
      <xdr:spPr>
        <a:xfrm>
          <a:off x="164592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150876</xdr:rowOff>
    </xdr:from>
    <xdr:to>
      <xdr:col>116</xdr:col>
      <xdr:colOff>62864</xdr:colOff>
      <xdr:row>42</xdr:row>
      <xdr:rowOff>19812</xdr:rowOff>
    </xdr:to>
    <xdr:cxnSp macro="">
      <xdr:nvCxnSpPr>
        <xdr:cNvPr id="475" name="直線コネクタ 474">
          <a:extLst>
            <a:ext uri="{FF2B5EF4-FFF2-40B4-BE49-F238E27FC236}">
              <a16:creationId xmlns:a16="http://schemas.microsoft.com/office/drawing/2014/main" id="{6350A025-907D-4003-8CBD-D4661413B01D}"/>
            </a:ext>
          </a:extLst>
        </xdr:cNvPr>
        <xdr:cNvCxnSpPr/>
      </xdr:nvCxnSpPr>
      <xdr:spPr>
        <a:xfrm flipV="1">
          <a:off x="19954239" y="5665851"/>
          <a:ext cx="0" cy="1164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23639</xdr:rowOff>
    </xdr:from>
    <xdr:ext cx="469744" cy="259045"/>
    <xdr:sp macro="" textlink="">
      <xdr:nvSpPr>
        <xdr:cNvPr id="476" name="【認定こども園・幼稚園・保育所】&#10;一人当たり面積最小値テキスト">
          <a:extLst>
            <a:ext uri="{FF2B5EF4-FFF2-40B4-BE49-F238E27FC236}">
              <a16:creationId xmlns:a16="http://schemas.microsoft.com/office/drawing/2014/main" id="{73E0D891-ACB6-4DD2-B8E5-8754F17F5BF0}"/>
            </a:ext>
          </a:extLst>
        </xdr:cNvPr>
        <xdr:cNvSpPr txBox="1"/>
      </xdr:nvSpPr>
      <xdr:spPr>
        <a:xfrm>
          <a:off x="19992975" y="6837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19812</xdr:rowOff>
    </xdr:from>
    <xdr:to>
      <xdr:col>116</xdr:col>
      <xdr:colOff>152400</xdr:colOff>
      <xdr:row>42</xdr:row>
      <xdr:rowOff>19812</xdr:rowOff>
    </xdr:to>
    <xdr:cxnSp macro="">
      <xdr:nvCxnSpPr>
        <xdr:cNvPr id="477" name="直線コネクタ 476">
          <a:extLst>
            <a:ext uri="{FF2B5EF4-FFF2-40B4-BE49-F238E27FC236}">
              <a16:creationId xmlns:a16="http://schemas.microsoft.com/office/drawing/2014/main" id="{220B5A34-0FA3-4691-8C8E-83B7C59D8BAC}"/>
            </a:ext>
          </a:extLst>
        </xdr:cNvPr>
        <xdr:cNvCxnSpPr/>
      </xdr:nvCxnSpPr>
      <xdr:spPr>
        <a:xfrm>
          <a:off x="19878675" y="683018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97553</xdr:rowOff>
    </xdr:from>
    <xdr:ext cx="469744" cy="259045"/>
    <xdr:sp macro="" textlink="">
      <xdr:nvSpPr>
        <xdr:cNvPr id="478" name="【認定こども園・幼稚園・保育所】&#10;一人当たり面積最大値テキスト">
          <a:extLst>
            <a:ext uri="{FF2B5EF4-FFF2-40B4-BE49-F238E27FC236}">
              <a16:creationId xmlns:a16="http://schemas.microsoft.com/office/drawing/2014/main" id="{7ABB1070-F5CD-4C84-BDC0-B818813128A5}"/>
            </a:ext>
          </a:extLst>
        </xdr:cNvPr>
        <xdr:cNvSpPr txBox="1"/>
      </xdr:nvSpPr>
      <xdr:spPr>
        <a:xfrm>
          <a:off x="19992975" y="5450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150876</xdr:rowOff>
    </xdr:from>
    <xdr:to>
      <xdr:col>116</xdr:col>
      <xdr:colOff>152400</xdr:colOff>
      <xdr:row>34</xdr:row>
      <xdr:rowOff>150876</xdr:rowOff>
    </xdr:to>
    <xdr:cxnSp macro="">
      <xdr:nvCxnSpPr>
        <xdr:cNvPr id="479" name="直線コネクタ 478">
          <a:extLst>
            <a:ext uri="{FF2B5EF4-FFF2-40B4-BE49-F238E27FC236}">
              <a16:creationId xmlns:a16="http://schemas.microsoft.com/office/drawing/2014/main" id="{99CE739C-8C74-4489-BAB7-216640BD7DDF}"/>
            </a:ext>
          </a:extLst>
        </xdr:cNvPr>
        <xdr:cNvCxnSpPr/>
      </xdr:nvCxnSpPr>
      <xdr:spPr>
        <a:xfrm>
          <a:off x="19878675" y="566585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38879</xdr:rowOff>
    </xdr:from>
    <xdr:ext cx="469744" cy="259045"/>
    <xdr:sp macro="" textlink="">
      <xdr:nvSpPr>
        <xdr:cNvPr id="480" name="【認定こども園・幼稚園・保育所】&#10;一人当たり面積平均値テキスト">
          <a:extLst>
            <a:ext uri="{FF2B5EF4-FFF2-40B4-BE49-F238E27FC236}">
              <a16:creationId xmlns:a16="http://schemas.microsoft.com/office/drawing/2014/main" id="{956E7D84-0B89-49CE-92BA-AA8B8193F2C5}"/>
            </a:ext>
          </a:extLst>
        </xdr:cNvPr>
        <xdr:cNvSpPr txBox="1"/>
      </xdr:nvSpPr>
      <xdr:spPr>
        <a:xfrm>
          <a:off x="19992975" y="65254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60452</xdr:rowOff>
    </xdr:from>
    <xdr:to>
      <xdr:col>116</xdr:col>
      <xdr:colOff>114300</xdr:colOff>
      <xdr:row>40</xdr:row>
      <xdr:rowOff>162052</xdr:rowOff>
    </xdr:to>
    <xdr:sp macro="" textlink="">
      <xdr:nvSpPr>
        <xdr:cNvPr id="481" name="フローチャート: 判断 480">
          <a:extLst>
            <a:ext uri="{FF2B5EF4-FFF2-40B4-BE49-F238E27FC236}">
              <a16:creationId xmlns:a16="http://schemas.microsoft.com/office/drawing/2014/main" id="{B6F6CB7D-9298-430B-8D6D-C2289C4A611F}"/>
            </a:ext>
          </a:extLst>
        </xdr:cNvPr>
        <xdr:cNvSpPr/>
      </xdr:nvSpPr>
      <xdr:spPr>
        <a:xfrm>
          <a:off x="19897725" y="6550152"/>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64262</xdr:rowOff>
    </xdr:from>
    <xdr:to>
      <xdr:col>112</xdr:col>
      <xdr:colOff>38100</xdr:colOff>
      <xdr:row>40</xdr:row>
      <xdr:rowOff>165862</xdr:rowOff>
    </xdr:to>
    <xdr:sp macro="" textlink="">
      <xdr:nvSpPr>
        <xdr:cNvPr id="482" name="フローチャート: 判断 481">
          <a:extLst>
            <a:ext uri="{FF2B5EF4-FFF2-40B4-BE49-F238E27FC236}">
              <a16:creationId xmlns:a16="http://schemas.microsoft.com/office/drawing/2014/main" id="{4D8C77A6-1C29-4431-9988-70D1A72ED6BA}"/>
            </a:ext>
          </a:extLst>
        </xdr:cNvPr>
        <xdr:cNvSpPr/>
      </xdr:nvSpPr>
      <xdr:spPr>
        <a:xfrm>
          <a:off x="19154775" y="6553962"/>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74930</xdr:rowOff>
    </xdr:from>
    <xdr:to>
      <xdr:col>107</xdr:col>
      <xdr:colOff>101600</xdr:colOff>
      <xdr:row>41</xdr:row>
      <xdr:rowOff>5080</xdr:rowOff>
    </xdr:to>
    <xdr:sp macro="" textlink="">
      <xdr:nvSpPr>
        <xdr:cNvPr id="483" name="フローチャート: 判断 482">
          <a:extLst>
            <a:ext uri="{FF2B5EF4-FFF2-40B4-BE49-F238E27FC236}">
              <a16:creationId xmlns:a16="http://schemas.microsoft.com/office/drawing/2014/main" id="{F6BD1332-CE54-405E-8D92-D93AE8CF95B6}"/>
            </a:ext>
          </a:extLst>
        </xdr:cNvPr>
        <xdr:cNvSpPr/>
      </xdr:nvSpPr>
      <xdr:spPr>
        <a:xfrm>
          <a:off x="18345150" y="656145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71882</xdr:rowOff>
    </xdr:from>
    <xdr:to>
      <xdr:col>102</xdr:col>
      <xdr:colOff>165100</xdr:colOff>
      <xdr:row>41</xdr:row>
      <xdr:rowOff>2032</xdr:rowOff>
    </xdr:to>
    <xdr:sp macro="" textlink="">
      <xdr:nvSpPr>
        <xdr:cNvPr id="484" name="フローチャート: 判断 483">
          <a:extLst>
            <a:ext uri="{FF2B5EF4-FFF2-40B4-BE49-F238E27FC236}">
              <a16:creationId xmlns:a16="http://schemas.microsoft.com/office/drawing/2014/main" id="{4EDC12BC-75E3-4C5E-ACC7-5A9FE13DE4F0}"/>
            </a:ext>
          </a:extLst>
        </xdr:cNvPr>
        <xdr:cNvSpPr/>
      </xdr:nvSpPr>
      <xdr:spPr>
        <a:xfrm>
          <a:off x="17554575" y="655523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37</xdr:row>
      <xdr:rowOff>61214</xdr:rowOff>
    </xdr:from>
    <xdr:to>
      <xdr:col>98</xdr:col>
      <xdr:colOff>38100</xdr:colOff>
      <xdr:row>37</xdr:row>
      <xdr:rowOff>162814</xdr:rowOff>
    </xdr:to>
    <xdr:sp macro="" textlink="">
      <xdr:nvSpPr>
        <xdr:cNvPr id="485" name="フローチャート: 判断 484">
          <a:extLst>
            <a:ext uri="{FF2B5EF4-FFF2-40B4-BE49-F238E27FC236}">
              <a16:creationId xmlns:a16="http://schemas.microsoft.com/office/drawing/2014/main" id="{754B6415-1ADC-4680-8D10-D93225789E74}"/>
            </a:ext>
          </a:extLst>
        </xdr:cNvPr>
        <xdr:cNvSpPr/>
      </xdr:nvSpPr>
      <xdr:spPr>
        <a:xfrm>
          <a:off x="16754475" y="606513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8E8CF296-C76A-47AB-9B85-93B6BE2E4CF0}"/>
            </a:ext>
          </a:extLst>
        </xdr:cNvPr>
        <xdr:cNvSpPr txBox="1"/>
      </xdr:nvSpPr>
      <xdr:spPr>
        <a:xfrm>
          <a:off x="197834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F1772AC9-6950-49E1-AE72-FB1C5CD6E2C3}"/>
            </a:ext>
          </a:extLst>
        </xdr:cNvPr>
        <xdr:cNvSpPr txBox="1"/>
      </xdr:nvSpPr>
      <xdr:spPr>
        <a:xfrm>
          <a:off x="19030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7B88BC61-B162-4E8D-B5A5-E62F4E5723A8}"/>
            </a:ext>
          </a:extLst>
        </xdr:cNvPr>
        <xdr:cNvSpPr txBox="1"/>
      </xdr:nvSpPr>
      <xdr:spPr>
        <a:xfrm>
          <a:off x="18221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6F03385B-3F2B-464C-9FAB-0F2B3C505DE9}"/>
            </a:ext>
          </a:extLst>
        </xdr:cNvPr>
        <xdr:cNvSpPr txBox="1"/>
      </xdr:nvSpPr>
      <xdr:spPr>
        <a:xfrm>
          <a:off x="174307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E18941E2-48BF-4C45-B6A5-66FBB1B96E11}"/>
            </a:ext>
          </a:extLst>
        </xdr:cNvPr>
        <xdr:cNvSpPr txBox="1"/>
      </xdr:nvSpPr>
      <xdr:spPr>
        <a:xfrm>
          <a:off x="166306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132080</xdr:rowOff>
    </xdr:from>
    <xdr:to>
      <xdr:col>116</xdr:col>
      <xdr:colOff>114300</xdr:colOff>
      <xdr:row>39</xdr:row>
      <xdr:rowOff>62230</xdr:rowOff>
    </xdr:to>
    <xdr:sp macro="" textlink="">
      <xdr:nvSpPr>
        <xdr:cNvPr id="491" name="楕円 490">
          <a:extLst>
            <a:ext uri="{FF2B5EF4-FFF2-40B4-BE49-F238E27FC236}">
              <a16:creationId xmlns:a16="http://schemas.microsoft.com/office/drawing/2014/main" id="{D4A90A1C-9D0D-47F6-847F-08A24A5BFFDD}"/>
            </a:ext>
          </a:extLst>
        </xdr:cNvPr>
        <xdr:cNvSpPr/>
      </xdr:nvSpPr>
      <xdr:spPr>
        <a:xfrm>
          <a:off x="19897725" y="629475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154957</xdr:rowOff>
    </xdr:from>
    <xdr:ext cx="469744" cy="259045"/>
    <xdr:sp macro="" textlink="">
      <xdr:nvSpPr>
        <xdr:cNvPr id="492" name="【認定こども園・幼稚園・保育所】&#10;一人当たり面積該当値テキスト">
          <a:extLst>
            <a:ext uri="{FF2B5EF4-FFF2-40B4-BE49-F238E27FC236}">
              <a16:creationId xmlns:a16="http://schemas.microsoft.com/office/drawing/2014/main" id="{6B672E52-CE19-471A-B999-37326CC0D4F1}"/>
            </a:ext>
          </a:extLst>
        </xdr:cNvPr>
        <xdr:cNvSpPr txBox="1"/>
      </xdr:nvSpPr>
      <xdr:spPr>
        <a:xfrm>
          <a:off x="19992975" y="615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164084</xdr:rowOff>
    </xdr:from>
    <xdr:to>
      <xdr:col>112</xdr:col>
      <xdr:colOff>38100</xdr:colOff>
      <xdr:row>39</xdr:row>
      <xdr:rowOff>94234</xdr:rowOff>
    </xdr:to>
    <xdr:sp macro="" textlink="">
      <xdr:nvSpPr>
        <xdr:cNvPr id="493" name="楕円 492">
          <a:extLst>
            <a:ext uri="{FF2B5EF4-FFF2-40B4-BE49-F238E27FC236}">
              <a16:creationId xmlns:a16="http://schemas.microsoft.com/office/drawing/2014/main" id="{78975B5E-DF75-46B5-9E48-13C1F401694C}"/>
            </a:ext>
          </a:extLst>
        </xdr:cNvPr>
        <xdr:cNvSpPr/>
      </xdr:nvSpPr>
      <xdr:spPr>
        <a:xfrm>
          <a:off x="19154775" y="6323584"/>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11430</xdr:rowOff>
    </xdr:from>
    <xdr:to>
      <xdr:col>116</xdr:col>
      <xdr:colOff>63500</xdr:colOff>
      <xdr:row>39</xdr:row>
      <xdr:rowOff>43434</xdr:rowOff>
    </xdr:to>
    <xdr:cxnSp macro="">
      <xdr:nvCxnSpPr>
        <xdr:cNvPr id="494" name="直線コネクタ 493">
          <a:extLst>
            <a:ext uri="{FF2B5EF4-FFF2-40B4-BE49-F238E27FC236}">
              <a16:creationId xmlns:a16="http://schemas.microsoft.com/office/drawing/2014/main" id="{03F4A190-09AE-481F-8A97-5099A85B394D}"/>
            </a:ext>
          </a:extLst>
        </xdr:cNvPr>
        <xdr:cNvCxnSpPr/>
      </xdr:nvCxnSpPr>
      <xdr:spPr>
        <a:xfrm flipV="1">
          <a:off x="19202400" y="6332855"/>
          <a:ext cx="752475" cy="38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29972</xdr:rowOff>
    </xdr:from>
    <xdr:to>
      <xdr:col>107</xdr:col>
      <xdr:colOff>101600</xdr:colOff>
      <xdr:row>40</xdr:row>
      <xdr:rowOff>131572</xdr:rowOff>
    </xdr:to>
    <xdr:sp macro="" textlink="">
      <xdr:nvSpPr>
        <xdr:cNvPr id="495" name="楕円 494">
          <a:extLst>
            <a:ext uri="{FF2B5EF4-FFF2-40B4-BE49-F238E27FC236}">
              <a16:creationId xmlns:a16="http://schemas.microsoft.com/office/drawing/2014/main" id="{43D90FB1-0E35-4C4A-9D57-2DCEA1616550}"/>
            </a:ext>
          </a:extLst>
        </xdr:cNvPr>
        <xdr:cNvSpPr/>
      </xdr:nvSpPr>
      <xdr:spPr>
        <a:xfrm>
          <a:off x="18345150" y="6513322"/>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43434</xdr:rowOff>
    </xdr:from>
    <xdr:to>
      <xdr:col>111</xdr:col>
      <xdr:colOff>177800</xdr:colOff>
      <xdr:row>40</xdr:row>
      <xdr:rowOff>80772</xdr:rowOff>
    </xdr:to>
    <xdr:cxnSp macro="">
      <xdr:nvCxnSpPr>
        <xdr:cNvPr id="496" name="直線コネクタ 495">
          <a:extLst>
            <a:ext uri="{FF2B5EF4-FFF2-40B4-BE49-F238E27FC236}">
              <a16:creationId xmlns:a16="http://schemas.microsoft.com/office/drawing/2014/main" id="{1E83507C-5382-4642-835F-650646C0BDF5}"/>
            </a:ext>
          </a:extLst>
        </xdr:cNvPr>
        <xdr:cNvCxnSpPr/>
      </xdr:nvCxnSpPr>
      <xdr:spPr>
        <a:xfrm flipV="1">
          <a:off x="18392775" y="6371209"/>
          <a:ext cx="809625" cy="199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33782</xdr:rowOff>
    </xdr:from>
    <xdr:to>
      <xdr:col>102</xdr:col>
      <xdr:colOff>165100</xdr:colOff>
      <xdr:row>40</xdr:row>
      <xdr:rowOff>135382</xdr:rowOff>
    </xdr:to>
    <xdr:sp macro="" textlink="">
      <xdr:nvSpPr>
        <xdr:cNvPr id="497" name="楕円 496">
          <a:extLst>
            <a:ext uri="{FF2B5EF4-FFF2-40B4-BE49-F238E27FC236}">
              <a16:creationId xmlns:a16="http://schemas.microsoft.com/office/drawing/2014/main" id="{623805A0-8CBB-4E88-B484-B89A3020066F}"/>
            </a:ext>
          </a:extLst>
        </xdr:cNvPr>
        <xdr:cNvSpPr/>
      </xdr:nvSpPr>
      <xdr:spPr>
        <a:xfrm>
          <a:off x="17554575" y="6517132"/>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80772</xdr:rowOff>
    </xdr:from>
    <xdr:to>
      <xdr:col>107</xdr:col>
      <xdr:colOff>50800</xdr:colOff>
      <xdr:row>40</xdr:row>
      <xdr:rowOff>84582</xdr:rowOff>
    </xdr:to>
    <xdr:cxnSp macro="">
      <xdr:nvCxnSpPr>
        <xdr:cNvPr id="498" name="直線コネクタ 497">
          <a:extLst>
            <a:ext uri="{FF2B5EF4-FFF2-40B4-BE49-F238E27FC236}">
              <a16:creationId xmlns:a16="http://schemas.microsoft.com/office/drawing/2014/main" id="{FD816465-B149-451C-83E1-4DA1843EA809}"/>
            </a:ext>
          </a:extLst>
        </xdr:cNvPr>
        <xdr:cNvCxnSpPr/>
      </xdr:nvCxnSpPr>
      <xdr:spPr>
        <a:xfrm flipV="1">
          <a:off x="17602200" y="6570472"/>
          <a:ext cx="790575"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39878</xdr:rowOff>
    </xdr:from>
    <xdr:to>
      <xdr:col>98</xdr:col>
      <xdr:colOff>38100</xdr:colOff>
      <xdr:row>40</xdr:row>
      <xdr:rowOff>141478</xdr:rowOff>
    </xdr:to>
    <xdr:sp macro="" textlink="">
      <xdr:nvSpPr>
        <xdr:cNvPr id="499" name="楕円 498">
          <a:extLst>
            <a:ext uri="{FF2B5EF4-FFF2-40B4-BE49-F238E27FC236}">
              <a16:creationId xmlns:a16="http://schemas.microsoft.com/office/drawing/2014/main" id="{D3B14708-A73D-46C4-AA26-38A03856E8A2}"/>
            </a:ext>
          </a:extLst>
        </xdr:cNvPr>
        <xdr:cNvSpPr/>
      </xdr:nvSpPr>
      <xdr:spPr>
        <a:xfrm>
          <a:off x="16754475" y="6526403"/>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84582</xdr:rowOff>
    </xdr:from>
    <xdr:to>
      <xdr:col>102</xdr:col>
      <xdr:colOff>114300</xdr:colOff>
      <xdr:row>40</xdr:row>
      <xdr:rowOff>90678</xdr:rowOff>
    </xdr:to>
    <xdr:cxnSp macro="">
      <xdr:nvCxnSpPr>
        <xdr:cNvPr id="500" name="直線コネクタ 499">
          <a:extLst>
            <a:ext uri="{FF2B5EF4-FFF2-40B4-BE49-F238E27FC236}">
              <a16:creationId xmlns:a16="http://schemas.microsoft.com/office/drawing/2014/main" id="{447ECFC2-2C48-4DF3-95C3-AE4346B61C7C}"/>
            </a:ext>
          </a:extLst>
        </xdr:cNvPr>
        <xdr:cNvCxnSpPr/>
      </xdr:nvCxnSpPr>
      <xdr:spPr>
        <a:xfrm flipV="1">
          <a:off x="16802100" y="6574282"/>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156989</xdr:rowOff>
    </xdr:from>
    <xdr:ext cx="469744" cy="259045"/>
    <xdr:sp macro="" textlink="">
      <xdr:nvSpPr>
        <xdr:cNvPr id="501" name="n_1aveValue【認定こども園・幼稚園・保育所】&#10;一人当たり面積">
          <a:extLst>
            <a:ext uri="{FF2B5EF4-FFF2-40B4-BE49-F238E27FC236}">
              <a16:creationId xmlns:a16="http://schemas.microsoft.com/office/drawing/2014/main" id="{00759D98-7033-430A-BA69-9928D14C06A4}"/>
            </a:ext>
          </a:extLst>
        </xdr:cNvPr>
        <xdr:cNvSpPr txBox="1"/>
      </xdr:nvSpPr>
      <xdr:spPr>
        <a:xfrm>
          <a:off x="18983402" y="6646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167657</xdr:rowOff>
    </xdr:from>
    <xdr:ext cx="469744" cy="259045"/>
    <xdr:sp macro="" textlink="">
      <xdr:nvSpPr>
        <xdr:cNvPr id="502" name="n_2aveValue【認定こども園・幼稚園・保育所】&#10;一人当たり面積">
          <a:extLst>
            <a:ext uri="{FF2B5EF4-FFF2-40B4-BE49-F238E27FC236}">
              <a16:creationId xmlns:a16="http://schemas.microsoft.com/office/drawing/2014/main" id="{67B8B88D-B74E-47F4-9959-A3F51834ABE0}"/>
            </a:ext>
          </a:extLst>
        </xdr:cNvPr>
        <xdr:cNvSpPr txBox="1"/>
      </xdr:nvSpPr>
      <xdr:spPr>
        <a:xfrm>
          <a:off x="18183302" y="6651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164609</xdr:rowOff>
    </xdr:from>
    <xdr:ext cx="469744" cy="259045"/>
    <xdr:sp macro="" textlink="">
      <xdr:nvSpPr>
        <xdr:cNvPr id="503" name="n_3aveValue【認定こども園・幼稚園・保育所】&#10;一人当たり面積">
          <a:extLst>
            <a:ext uri="{FF2B5EF4-FFF2-40B4-BE49-F238E27FC236}">
              <a16:creationId xmlns:a16="http://schemas.microsoft.com/office/drawing/2014/main" id="{FC991F77-B393-4A1F-8164-CF7BAF41EC9B}"/>
            </a:ext>
          </a:extLst>
        </xdr:cNvPr>
        <xdr:cNvSpPr txBox="1"/>
      </xdr:nvSpPr>
      <xdr:spPr>
        <a:xfrm>
          <a:off x="17383202" y="6647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7891</xdr:rowOff>
    </xdr:from>
    <xdr:ext cx="469744" cy="259045"/>
    <xdr:sp macro="" textlink="">
      <xdr:nvSpPr>
        <xdr:cNvPr id="504" name="n_4aveValue【認定こども園・幼稚園・保育所】&#10;一人当たり面積">
          <a:extLst>
            <a:ext uri="{FF2B5EF4-FFF2-40B4-BE49-F238E27FC236}">
              <a16:creationId xmlns:a16="http://schemas.microsoft.com/office/drawing/2014/main" id="{B0414E10-3E10-4AD5-B22E-A7A3A176FFDA}"/>
            </a:ext>
          </a:extLst>
        </xdr:cNvPr>
        <xdr:cNvSpPr txBox="1"/>
      </xdr:nvSpPr>
      <xdr:spPr>
        <a:xfrm>
          <a:off x="16592627" y="5849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110761</xdr:rowOff>
    </xdr:from>
    <xdr:ext cx="469744" cy="259045"/>
    <xdr:sp macro="" textlink="">
      <xdr:nvSpPr>
        <xdr:cNvPr id="505" name="n_1mainValue【認定こども園・幼稚園・保育所】&#10;一人当たり面積">
          <a:extLst>
            <a:ext uri="{FF2B5EF4-FFF2-40B4-BE49-F238E27FC236}">
              <a16:creationId xmlns:a16="http://schemas.microsoft.com/office/drawing/2014/main" id="{4DB7F215-42E9-49BE-B72F-F74D9E51398B}"/>
            </a:ext>
          </a:extLst>
        </xdr:cNvPr>
        <xdr:cNvSpPr txBox="1"/>
      </xdr:nvSpPr>
      <xdr:spPr>
        <a:xfrm>
          <a:off x="18983402" y="6108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148099</xdr:rowOff>
    </xdr:from>
    <xdr:ext cx="469744" cy="259045"/>
    <xdr:sp macro="" textlink="">
      <xdr:nvSpPr>
        <xdr:cNvPr id="506" name="n_2mainValue【認定こども園・幼稚園・保育所】&#10;一人当たり面積">
          <a:extLst>
            <a:ext uri="{FF2B5EF4-FFF2-40B4-BE49-F238E27FC236}">
              <a16:creationId xmlns:a16="http://schemas.microsoft.com/office/drawing/2014/main" id="{E8C2E704-B185-4604-830D-DF51435482C1}"/>
            </a:ext>
          </a:extLst>
        </xdr:cNvPr>
        <xdr:cNvSpPr txBox="1"/>
      </xdr:nvSpPr>
      <xdr:spPr>
        <a:xfrm>
          <a:off x="18183302" y="6307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151909</xdr:rowOff>
    </xdr:from>
    <xdr:ext cx="469744" cy="259045"/>
    <xdr:sp macro="" textlink="">
      <xdr:nvSpPr>
        <xdr:cNvPr id="507" name="n_3mainValue【認定こども園・幼稚園・保育所】&#10;一人当たり面積">
          <a:extLst>
            <a:ext uri="{FF2B5EF4-FFF2-40B4-BE49-F238E27FC236}">
              <a16:creationId xmlns:a16="http://schemas.microsoft.com/office/drawing/2014/main" id="{7207A03A-19EE-45D7-9846-416ADF3DFCF4}"/>
            </a:ext>
          </a:extLst>
        </xdr:cNvPr>
        <xdr:cNvSpPr txBox="1"/>
      </xdr:nvSpPr>
      <xdr:spPr>
        <a:xfrm>
          <a:off x="17383202" y="6314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132605</xdr:rowOff>
    </xdr:from>
    <xdr:ext cx="469744" cy="259045"/>
    <xdr:sp macro="" textlink="">
      <xdr:nvSpPr>
        <xdr:cNvPr id="508" name="n_4mainValue【認定こども園・幼稚園・保育所】&#10;一人当たり面積">
          <a:extLst>
            <a:ext uri="{FF2B5EF4-FFF2-40B4-BE49-F238E27FC236}">
              <a16:creationId xmlns:a16="http://schemas.microsoft.com/office/drawing/2014/main" id="{BB2F1DF3-4D44-4C81-8893-7E0AF9BFE0CA}"/>
            </a:ext>
          </a:extLst>
        </xdr:cNvPr>
        <xdr:cNvSpPr txBox="1"/>
      </xdr:nvSpPr>
      <xdr:spPr>
        <a:xfrm>
          <a:off x="16592627" y="6619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9" name="正方形/長方形 508">
          <a:extLst>
            <a:ext uri="{FF2B5EF4-FFF2-40B4-BE49-F238E27FC236}">
              <a16:creationId xmlns:a16="http://schemas.microsoft.com/office/drawing/2014/main" id="{3F8142F1-E356-41E1-9C1D-851CE55D2E31}"/>
            </a:ext>
          </a:extLst>
        </xdr:cNvPr>
        <xdr:cNvSpPr/>
      </xdr:nvSpPr>
      <xdr:spPr>
        <a:xfrm>
          <a:off x="112109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0" name="正方形/長方形 509">
          <a:extLst>
            <a:ext uri="{FF2B5EF4-FFF2-40B4-BE49-F238E27FC236}">
              <a16:creationId xmlns:a16="http://schemas.microsoft.com/office/drawing/2014/main" id="{1EFC036B-3496-4103-B29E-CF1DA6F4BFCA}"/>
            </a:ext>
          </a:extLst>
        </xdr:cNvPr>
        <xdr:cNvSpPr/>
      </xdr:nvSpPr>
      <xdr:spPr>
        <a:xfrm>
          <a:off x="113157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1" name="正方形/長方形 510">
          <a:extLst>
            <a:ext uri="{FF2B5EF4-FFF2-40B4-BE49-F238E27FC236}">
              <a16:creationId xmlns:a16="http://schemas.microsoft.com/office/drawing/2014/main" id="{496C68B5-DD3D-4527-9C68-D3F6874A7600}"/>
            </a:ext>
          </a:extLst>
        </xdr:cNvPr>
        <xdr:cNvSpPr/>
      </xdr:nvSpPr>
      <xdr:spPr>
        <a:xfrm>
          <a:off x="113157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2" name="正方形/長方形 511">
          <a:extLst>
            <a:ext uri="{FF2B5EF4-FFF2-40B4-BE49-F238E27FC236}">
              <a16:creationId xmlns:a16="http://schemas.microsoft.com/office/drawing/2014/main" id="{A54F5ADF-1D1B-4166-BFC3-9C143A143789}"/>
            </a:ext>
          </a:extLst>
        </xdr:cNvPr>
        <xdr:cNvSpPr/>
      </xdr:nvSpPr>
      <xdr:spPr>
        <a:xfrm>
          <a:off x="1223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3" name="正方形/長方形 512">
          <a:extLst>
            <a:ext uri="{FF2B5EF4-FFF2-40B4-BE49-F238E27FC236}">
              <a16:creationId xmlns:a16="http://schemas.microsoft.com/office/drawing/2014/main" id="{7B52925F-5809-4FA3-AE4E-882AD9FDE42F}"/>
            </a:ext>
          </a:extLst>
        </xdr:cNvPr>
        <xdr:cNvSpPr/>
      </xdr:nvSpPr>
      <xdr:spPr>
        <a:xfrm>
          <a:off x="1223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4" name="正方形/長方形 513">
          <a:extLst>
            <a:ext uri="{FF2B5EF4-FFF2-40B4-BE49-F238E27FC236}">
              <a16:creationId xmlns:a16="http://schemas.microsoft.com/office/drawing/2014/main" id="{02867A3D-7F7A-4703-A785-7FC35AA83925}"/>
            </a:ext>
          </a:extLst>
        </xdr:cNvPr>
        <xdr:cNvSpPr/>
      </xdr:nvSpPr>
      <xdr:spPr>
        <a:xfrm>
          <a:off x="132683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5" name="正方形/長方形 514">
          <a:extLst>
            <a:ext uri="{FF2B5EF4-FFF2-40B4-BE49-F238E27FC236}">
              <a16:creationId xmlns:a16="http://schemas.microsoft.com/office/drawing/2014/main" id="{B1EDF7FF-D1E4-40DD-B0BE-45F0120ABD0B}"/>
            </a:ext>
          </a:extLst>
        </xdr:cNvPr>
        <xdr:cNvSpPr/>
      </xdr:nvSpPr>
      <xdr:spPr>
        <a:xfrm>
          <a:off x="132683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6" name="正方形/長方形 515">
          <a:extLst>
            <a:ext uri="{FF2B5EF4-FFF2-40B4-BE49-F238E27FC236}">
              <a16:creationId xmlns:a16="http://schemas.microsoft.com/office/drawing/2014/main" id="{0E3AE02A-8F38-42E7-933F-520F1A328FC3}"/>
            </a:ext>
          </a:extLst>
        </xdr:cNvPr>
        <xdr:cNvSpPr/>
      </xdr:nvSpPr>
      <xdr:spPr>
        <a:xfrm>
          <a:off x="112109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7" name="テキスト ボックス 516">
          <a:extLst>
            <a:ext uri="{FF2B5EF4-FFF2-40B4-BE49-F238E27FC236}">
              <a16:creationId xmlns:a16="http://schemas.microsoft.com/office/drawing/2014/main" id="{B2063CF7-D6C9-4F78-BD71-69049B2C7C58}"/>
            </a:ext>
          </a:extLst>
        </xdr:cNvPr>
        <xdr:cNvSpPr txBox="1"/>
      </xdr:nvSpPr>
      <xdr:spPr>
        <a:xfrm>
          <a:off x="11172825"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8" name="直線コネクタ 517">
          <a:extLst>
            <a:ext uri="{FF2B5EF4-FFF2-40B4-BE49-F238E27FC236}">
              <a16:creationId xmlns:a16="http://schemas.microsoft.com/office/drawing/2014/main" id="{7C0A3153-3940-4BF9-948A-7B51ECB5FEFA}"/>
            </a:ext>
          </a:extLst>
        </xdr:cNvPr>
        <xdr:cNvCxnSpPr/>
      </xdr:nvCxnSpPr>
      <xdr:spPr>
        <a:xfrm>
          <a:off x="11210925" y="108108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9" name="テキスト ボックス 518">
          <a:extLst>
            <a:ext uri="{FF2B5EF4-FFF2-40B4-BE49-F238E27FC236}">
              <a16:creationId xmlns:a16="http://schemas.microsoft.com/office/drawing/2014/main" id="{8D7805FE-912B-402E-990B-11DF78CC93F5}"/>
            </a:ext>
          </a:extLst>
        </xdr:cNvPr>
        <xdr:cNvSpPr txBox="1"/>
      </xdr:nvSpPr>
      <xdr:spPr>
        <a:xfrm>
          <a:off x="107945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0" name="直線コネクタ 519">
          <a:extLst>
            <a:ext uri="{FF2B5EF4-FFF2-40B4-BE49-F238E27FC236}">
              <a16:creationId xmlns:a16="http://schemas.microsoft.com/office/drawing/2014/main" id="{BAEECCDC-A5E8-42FF-920A-807C082B4B0C}"/>
            </a:ext>
          </a:extLst>
        </xdr:cNvPr>
        <xdr:cNvCxnSpPr/>
      </xdr:nvCxnSpPr>
      <xdr:spPr>
        <a:xfrm>
          <a:off x="11210925" y="104489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1" name="テキスト ボックス 520">
          <a:extLst>
            <a:ext uri="{FF2B5EF4-FFF2-40B4-BE49-F238E27FC236}">
              <a16:creationId xmlns:a16="http://schemas.microsoft.com/office/drawing/2014/main" id="{7B221D11-F051-470A-BA41-BEB000AE80E8}"/>
            </a:ext>
          </a:extLst>
        </xdr:cNvPr>
        <xdr:cNvSpPr txBox="1"/>
      </xdr:nvSpPr>
      <xdr:spPr>
        <a:xfrm>
          <a:off x="10794546" y="103130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2" name="直線コネクタ 521">
          <a:extLst>
            <a:ext uri="{FF2B5EF4-FFF2-40B4-BE49-F238E27FC236}">
              <a16:creationId xmlns:a16="http://schemas.microsoft.com/office/drawing/2014/main" id="{D347A44C-1365-49DE-8FB1-95A7917F1901}"/>
            </a:ext>
          </a:extLst>
        </xdr:cNvPr>
        <xdr:cNvCxnSpPr/>
      </xdr:nvCxnSpPr>
      <xdr:spPr>
        <a:xfrm>
          <a:off x="11210925" y="100869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3" name="テキスト ボックス 522">
          <a:extLst>
            <a:ext uri="{FF2B5EF4-FFF2-40B4-BE49-F238E27FC236}">
              <a16:creationId xmlns:a16="http://schemas.microsoft.com/office/drawing/2014/main" id="{C8C87075-87FC-4755-8B2E-5173F1921708}"/>
            </a:ext>
          </a:extLst>
        </xdr:cNvPr>
        <xdr:cNvSpPr txBox="1"/>
      </xdr:nvSpPr>
      <xdr:spPr>
        <a:xfrm>
          <a:off x="10845966" y="99511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4" name="直線コネクタ 523">
          <a:extLst>
            <a:ext uri="{FF2B5EF4-FFF2-40B4-BE49-F238E27FC236}">
              <a16:creationId xmlns:a16="http://schemas.microsoft.com/office/drawing/2014/main" id="{670A7C30-08A8-4604-BE7D-C9CE7776778D}"/>
            </a:ext>
          </a:extLst>
        </xdr:cNvPr>
        <xdr:cNvCxnSpPr/>
      </xdr:nvCxnSpPr>
      <xdr:spPr>
        <a:xfrm>
          <a:off x="11210925" y="97250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5" name="テキスト ボックス 524">
          <a:extLst>
            <a:ext uri="{FF2B5EF4-FFF2-40B4-BE49-F238E27FC236}">
              <a16:creationId xmlns:a16="http://schemas.microsoft.com/office/drawing/2014/main" id="{70779384-4C15-45EC-AFBB-1EE6B83A491E}"/>
            </a:ext>
          </a:extLst>
        </xdr:cNvPr>
        <xdr:cNvSpPr txBox="1"/>
      </xdr:nvSpPr>
      <xdr:spPr>
        <a:xfrm>
          <a:off x="10845966" y="95891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6" name="直線コネクタ 525">
          <a:extLst>
            <a:ext uri="{FF2B5EF4-FFF2-40B4-BE49-F238E27FC236}">
              <a16:creationId xmlns:a16="http://schemas.microsoft.com/office/drawing/2014/main" id="{993843CF-2F84-41B0-99A4-3849A8FF603C}"/>
            </a:ext>
          </a:extLst>
        </xdr:cNvPr>
        <xdr:cNvCxnSpPr/>
      </xdr:nvCxnSpPr>
      <xdr:spPr>
        <a:xfrm>
          <a:off x="11210925" y="93726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7" name="テキスト ボックス 526">
          <a:extLst>
            <a:ext uri="{FF2B5EF4-FFF2-40B4-BE49-F238E27FC236}">
              <a16:creationId xmlns:a16="http://schemas.microsoft.com/office/drawing/2014/main" id="{1F652500-D99A-4A3C-8B3E-54E017883FDE}"/>
            </a:ext>
          </a:extLst>
        </xdr:cNvPr>
        <xdr:cNvSpPr txBox="1"/>
      </xdr:nvSpPr>
      <xdr:spPr>
        <a:xfrm>
          <a:off x="10845966" y="9236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8" name="直線コネクタ 527">
          <a:extLst>
            <a:ext uri="{FF2B5EF4-FFF2-40B4-BE49-F238E27FC236}">
              <a16:creationId xmlns:a16="http://schemas.microsoft.com/office/drawing/2014/main" id="{12975B85-D64F-42A3-94AE-3F0F69F6B12B}"/>
            </a:ext>
          </a:extLst>
        </xdr:cNvPr>
        <xdr:cNvCxnSpPr/>
      </xdr:nvCxnSpPr>
      <xdr:spPr>
        <a:xfrm>
          <a:off x="11210925" y="90106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9" name="テキスト ボックス 528">
          <a:extLst>
            <a:ext uri="{FF2B5EF4-FFF2-40B4-BE49-F238E27FC236}">
              <a16:creationId xmlns:a16="http://schemas.microsoft.com/office/drawing/2014/main" id="{446586E4-3ADB-4EDE-9194-D76B06BC7A77}"/>
            </a:ext>
          </a:extLst>
        </xdr:cNvPr>
        <xdr:cNvSpPr txBox="1"/>
      </xdr:nvSpPr>
      <xdr:spPr>
        <a:xfrm>
          <a:off x="10845966" y="887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0" name="直線コネクタ 529">
          <a:extLst>
            <a:ext uri="{FF2B5EF4-FFF2-40B4-BE49-F238E27FC236}">
              <a16:creationId xmlns:a16="http://schemas.microsoft.com/office/drawing/2014/main" id="{99F8F431-27C2-4ABB-B00D-5ACC4B0A1664}"/>
            </a:ext>
          </a:extLst>
        </xdr:cNvPr>
        <xdr:cNvCxnSpPr/>
      </xdr:nvCxnSpPr>
      <xdr:spPr>
        <a:xfrm>
          <a:off x="11210925" y="86487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1" name="テキスト ボックス 530">
          <a:extLst>
            <a:ext uri="{FF2B5EF4-FFF2-40B4-BE49-F238E27FC236}">
              <a16:creationId xmlns:a16="http://schemas.microsoft.com/office/drawing/2014/main" id="{22E37B1D-7213-431B-A0D8-750E0A21AD86}"/>
            </a:ext>
          </a:extLst>
        </xdr:cNvPr>
        <xdr:cNvSpPr txBox="1"/>
      </xdr:nvSpPr>
      <xdr:spPr>
        <a:xfrm>
          <a:off x="10903736" y="85128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2" name="【学校施設】&#10;有形固定資産減価償却率グラフ枠">
          <a:extLst>
            <a:ext uri="{FF2B5EF4-FFF2-40B4-BE49-F238E27FC236}">
              <a16:creationId xmlns:a16="http://schemas.microsoft.com/office/drawing/2014/main" id="{CDA68A1E-C2B0-4542-B8B5-C52F9CA60757}"/>
            </a:ext>
          </a:extLst>
        </xdr:cNvPr>
        <xdr:cNvSpPr/>
      </xdr:nvSpPr>
      <xdr:spPr>
        <a:xfrm>
          <a:off x="112109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54</xdr:row>
      <xdr:rowOff>165735</xdr:rowOff>
    </xdr:from>
    <xdr:to>
      <xdr:col>85</xdr:col>
      <xdr:colOff>126364</xdr:colOff>
      <xdr:row>63</xdr:row>
      <xdr:rowOff>85725</xdr:rowOff>
    </xdr:to>
    <xdr:cxnSp macro="">
      <xdr:nvCxnSpPr>
        <xdr:cNvPr id="533" name="直線コネクタ 532">
          <a:extLst>
            <a:ext uri="{FF2B5EF4-FFF2-40B4-BE49-F238E27FC236}">
              <a16:creationId xmlns:a16="http://schemas.microsoft.com/office/drawing/2014/main" id="{0B1DDC53-91CB-4544-B651-09B42DFEFEF8}"/>
            </a:ext>
          </a:extLst>
        </xdr:cNvPr>
        <xdr:cNvCxnSpPr/>
      </xdr:nvCxnSpPr>
      <xdr:spPr>
        <a:xfrm flipV="1">
          <a:off x="14696439" y="8916035"/>
          <a:ext cx="0" cy="1377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89552</xdr:rowOff>
    </xdr:from>
    <xdr:ext cx="405111" cy="259045"/>
    <xdr:sp macro="" textlink="">
      <xdr:nvSpPr>
        <xdr:cNvPr id="534" name="【学校施設】&#10;有形固定資産減価償却率最小値テキスト">
          <a:extLst>
            <a:ext uri="{FF2B5EF4-FFF2-40B4-BE49-F238E27FC236}">
              <a16:creationId xmlns:a16="http://schemas.microsoft.com/office/drawing/2014/main" id="{09418C04-ADC3-4228-88B5-7FB6EB3133FE}"/>
            </a:ext>
          </a:extLst>
        </xdr:cNvPr>
        <xdr:cNvSpPr txBox="1"/>
      </xdr:nvSpPr>
      <xdr:spPr>
        <a:xfrm>
          <a:off x="14735175" y="10297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85725</xdr:rowOff>
    </xdr:from>
    <xdr:to>
      <xdr:col>86</xdr:col>
      <xdr:colOff>25400</xdr:colOff>
      <xdr:row>63</xdr:row>
      <xdr:rowOff>85725</xdr:rowOff>
    </xdr:to>
    <xdr:cxnSp macro="">
      <xdr:nvCxnSpPr>
        <xdr:cNvPr id="535" name="直線コネクタ 534">
          <a:extLst>
            <a:ext uri="{FF2B5EF4-FFF2-40B4-BE49-F238E27FC236}">
              <a16:creationId xmlns:a16="http://schemas.microsoft.com/office/drawing/2014/main" id="{E80AC911-EA15-43BB-BC69-AE60B88DB148}"/>
            </a:ext>
          </a:extLst>
        </xdr:cNvPr>
        <xdr:cNvCxnSpPr/>
      </xdr:nvCxnSpPr>
      <xdr:spPr>
        <a:xfrm>
          <a:off x="14611350" y="102933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112412</xdr:rowOff>
    </xdr:from>
    <xdr:ext cx="405111" cy="259045"/>
    <xdr:sp macro="" textlink="">
      <xdr:nvSpPr>
        <xdr:cNvPr id="536" name="【学校施設】&#10;有形固定資産減価償却率最大値テキスト">
          <a:extLst>
            <a:ext uri="{FF2B5EF4-FFF2-40B4-BE49-F238E27FC236}">
              <a16:creationId xmlns:a16="http://schemas.microsoft.com/office/drawing/2014/main" id="{16F66265-1F9C-4FCC-A743-47429EC2390E}"/>
            </a:ext>
          </a:extLst>
        </xdr:cNvPr>
        <xdr:cNvSpPr txBox="1"/>
      </xdr:nvSpPr>
      <xdr:spPr>
        <a:xfrm>
          <a:off x="14735175" y="8703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165735</xdr:rowOff>
    </xdr:from>
    <xdr:to>
      <xdr:col>86</xdr:col>
      <xdr:colOff>25400</xdr:colOff>
      <xdr:row>54</xdr:row>
      <xdr:rowOff>165735</xdr:rowOff>
    </xdr:to>
    <xdr:cxnSp macro="">
      <xdr:nvCxnSpPr>
        <xdr:cNvPr id="537" name="直線コネクタ 536">
          <a:extLst>
            <a:ext uri="{FF2B5EF4-FFF2-40B4-BE49-F238E27FC236}">
              <a16:creationId xmlns:a16="http://schemas.microsoft.com/office/drawing/2014/main" id="{14F18AA9-A15C-43B1-98B7-44CFCD346B4A}"/>
            </a:ext>
          </a:extLst>
        </xdr:cNvPr>
        <xdr:cNvCxnSpPr/>
      </xdr:nvCxnSpPr>
      <xdr:spPr>
        <a:xfrm>
          <a:off x="14611350" y="891603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146702</xdr:rowOff>
    </xdr:from>
    <xdr:ext cx="405111" cy="259045"/>
    <xdr:sp macro="" textlink="">
      <xdr:nvSpPr>
        <xdr:cNvPr id="538" name="【学校施設】&#10;有形固定資産減価償却率平均値テキスト">
          <a:extLst>
            <a:ext uri="{FF2B5EF4-FFF2-40B4-BE49-F238E27FC236}">
              <a16:creationId xmlns:a16="http://schemas.microsoft.com/office/drawing/2014/main" id="{9F2E7D02-563C-4249-92B0-56E27DAE8115}"/>
            </a:ext>
          </a:extLst>
        </xdr:cNvPr>
        <xdr:cNvSpPr txBox="1"/>
      </xdr:nvSpPr>
      <xdr:spPr>
        <a:xfrm>
          <a:off x="14735175" y="97066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168275</xdr:rowOff>
    </xdr:from>
    <xdr:to>
      <xdr:col>85</xdr:col>
      <xdr:colOff>177800</xdr:colOff>
      <xdr:row>60</xdr:row>
      <xdr:rowOff>98425</xdr:rowOff>
    </xdr:to>
    <xdr:sp macro="" textlink="">
      <xdr:nvSpPr>
        <xdr:cNvPr id="539" name="フローチャート: 判断 538">
          <a:extLst>
            <a:ext uri="{FF2B5EF4-FFF2-40B4-BE49-F238E27FC236}">
              <a16:creationId xmlns:a16="http://schemas.microsoft.com/office/drawing/2014/main" id="{03888704-51ED-4CCC-8D68-59B5918AECBE}"/>
            </a:ext>
          </a:extLst>
        </xdr:cNvPr>
        <xdr:cNvSpPr/>
      </xdr:nvSpPr>
      <xdr:spPr>
        <a:xfrm>
          <a:off x="14649450" y="972185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170180</xdr:rowOff>
    </xdr:from>
    <xdr:to>
      <xdr:col>81</xdr:col>
      <xdr:colOff>101600</xdr:colOff>
      <xdr:row>60</xdr:row>
      <xdr:rowOff>100330</xdr:rowOff>
    </xdr:to>
    <xdr:sp macro="" textlink="">
      <xdr:nvSpPr>
        <xdr:cNvPr id="540" name="フローチャート: 判断 539">
          <a:extLst>
            <a:ext uri="{FF2B5EF4-FFF2-40B4-BE49-F238E27FC236}">
              <a16:creationId xmlns:a16="http://schemas.microsoft.com/office/drawing/2014/main" id="{B7323BB9-317B-4F9A-B17C-3FEA02A0D16A}"/>
            </a:ext>
          </a:extLst>
        </xdr:cNvPr>
        <xdr:cNvSpPr/>
      </xdr:nvSpPr>
      <xdr:spPr>
        <a:xfrm>
          <a:off x="13887450" y="972375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132080</xdr:rowOff>
    </xdr:from>
    <xdr:to>
      <xdr:col>76</xdr:col>
      <xdr:colOff>165100</xdr:colOff>
      <xdr:row>60</xdr:row>
      <xdr:rowOff>62230</xdr:rowOff>
    </xdr:to>
    <xdr:sp macro="" textlink="">
      <xdr:nvSpPr>
        <xdr:cNvPr id="541" name="フローチャート: 判断 540">
          <a:extLst>
            <a:ext uri="{FF2B5EF4-FFF2-40B4-BE49-F238E27FC236}">
              <a16:creationId xmlns:a16="http://schemas.microsoft.com/office/drawing/2014/main" id="{8564C467-5C7E-4411-9A95-425327AC9BDC}"/>
            </a:ext>
          </a:extLst>
        </xdr:cNvPr>
        <xdr:cNvSpPr/>
      </xdr:nvSpPr>
      <xdr:spPr>
        <a:xfrm>
          <a:off x="13096875" y="969518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118745</xdr:rowOff>
    </xdr:from>
    <xdr:to>
      <xdr:col>72</xdr:col>
      <xdr:colOff>38100</xdr:colOff>
      <xdr:row>60</xdr:row>
      <xdr:rowOff>48895</xdr:rowOff>
    </xdr:to>
    <xdr:sp macro="" textlink="">
      <xdr:nvSpPr>
        <xdr:cNvPr id="542" name="フローチャート: 判断 541">
          <a:extLst>
            <a:ext uri="{FF2B5EF4-FFF2-40B4-BE49-F238E27FC236}">
              <a16:creationId xmlns:a16="http://schemas.microsoft.com/office/drawing/2014/main" id="{51E4C9B5-4B51-4C0E-A829-BE4D392CFA71}"/>
            </a:ext>
          </a:extLst>
        </xdr:cNvPr>
        <xdr:cNvSpPr/>
      </xdr:nvSpPr>
      <xdr:spPr>
        <a:xfrm>
          <a:off x="12296775" y="9685020"/>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101600</xdr:rowOff>
    </xdr:from>
    <xdr:to>
      <xdr:col>67</xdr:col>
      <xdr:colOff>101600</xdr:colOff>
      <xdr:row>60</xdr:row>
      <xdr:rowOff>31750</xdr:rowOff>
    </xdr:to>
    <xdr:sp macro="" textlink="">
      <xdr:nvSpPr>
        <xdr:cNvPr id="543" name="フローチャート: 判断 542">
          <a:extLst>
            <a:ext uri="{FF2B5EF4-FFF2-40B4-BE49-F238E27FC236}">
              <a16:creationId xmlns:a16="http://schemas.microsoft.com/office/drawing/2014/main" id="{19F4F34D-EE6C-445E-B3F0-B6899B692FFC}"/>
            </a:ext>
          </a:extLst>
        </xdr:cNvPr>
        <xdr:cNvSpPr/>
      </xdr:nvSpPr>
      <xdr:spPr>
        <a:xfrm>
          <a:off x="11487150" y="966787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8AE38ACF-9034-4E75-88E6-81FAA5434072}"/>
            </a:ext>
          </a:extLst>
        </xdr:cNvPr>
        <xdr:cNvSpPr txBox="1"/>
      </xdr:nvSpPr>
      <xdr:spPr>
        <a:xfrm>
          <a:off x="1452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0EE46A03-1860-4C22-9F20-225FB020CC9D}"/>
            </a:ext>
          </a:extLst>
        </xdr:cNvPr>
        <xdr:cNvSpPr txBox="1"/>
      </xdr:nvSpPr>
      <xdr:spPr>
        <a:xfrm>
          <a:off x="13763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C45E5E6A-E673-4000-8E9F-EE05F0E99949}"/>
            </a:ext>
          </a:extLst>
        </xdr:cNvPr>
        <xdr:cNvSpPr txBox="1"/>
      </xdr:nvSpPr>
      <xdr:spPr>
        <a:xfrm>
          <a:off x="12973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7C7F4E9C-4555-4CEB-AC67-0BB5F4945989}"/>
            </a:ext>
          </a:extLst>
        </xdr:cNvPr>
        <xdr:cNvSpPr txBox="1"/>
      </xdr:nvSpPr>
      <xdr:spPr>
        <a:xfrm>
          <a:off x="12172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4A666360-EA8D-440F-AE2F-221E6046548C}"/>
            </a:ext>
          </a:extLst>
        </xdr:cNvPr>
        <xdr:cNvSpPr txBox="1"/>
      </xdr:nvSpPr>
      <xdr:spPr>
        <a:xfrm>
          <a:off x="11363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33020</xdr:rowOff>
    </xdr:from>
    <xdr:to>
      <xdr:col>85</xdr:col>
      <xdr:colOff>177800</xdr:colOff>
      <xdr:row>59</xdr:row>
      <xdr:rowOff>134620</xdr:rowOff>
    </xdr:to>
    <xdr:sp macro="" textlink="">
      <xdr:nvSpPr>
        <xdr:cNvPr id="549" name="楕円 548">
          <a:extLst>
            <a:ext uri="{FF2B5EF4-FFF2-40B4-BE49-F238E27FC236}">
              <a16:creationId xmlns:a16="http://schemas.microsoft.com/office/drawing/2014/main" id="{C7A67A7A-CD6F-42A1-8EA1-B08697779A03}"/>
            </a:ext>
          </a:extLst>
        </xdr:cNvPr>
        <xdr:cNvSpPr/>
      </xdr:nvSpPr>
      <xdr:spPr>
        <a:xfrm>
          <a:off x="14649450" y="959294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55897</xdr:rowOff>
    </xdr:from>
    <xdr:ext cx="405111" cy="259045"/>
    <xdr:sp macro="" textlink="">
      <xdr:nvSpPr>
        <xdr:cNvPr id="550" name="【学校施設】&#10;有形固定資産減価償却率該当値テキスト">
          <a:extLst>
            <a:ext uri="{FF2B5EF4-FFF2-40B4-BE49-F238E27FC236}">
              <a16:creationId xmlns:a16="http://schemas.microsoft.com/office/drawing/2014/main" id="{EB4B22B6-E45D-46D8-B0F3-812EC3A4A29B}"/>
            </a:ext>
          </a:extLst>
        </xdr:cNvPr>
        <xdr:cNvSpPr txBox="1"/>
      </xdr:nvSpPr>
      <xdr:spPr>
        <a:xfrm>
          <a:off x="14735175" y="9457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2540</xdr:rowOff>
    </xdr:from>
    <xdr:to>
      <xdr:col>81</xdr:col>
      <xdr:colOff>101600</xdr:colOff>
      <xdr:row>59</xdr:row>
      <xdr:rowOff>104140</xdr:rowOff>
    </xdr:to>
    <xdr:sp macro="" textlink="">
      <xdr:nvSpPr>
        <xdr:cNvPr id="551" name="楕円 550">
          <a:extLst>
            <a:ext uri="{FF2B5EF4-FFF2-40B4-BE49-F238E27FC236}">
              <a16:creationId xmlns:a16="http://schemas.microsoft.com/office/drawing/2014/main" id="{407AC714-EF3A-4DE7-9D48-6F0D995BDFC1}"/>
            </a:ext>
          </a:extLst>
        </xdr:cNvPr>
        <xdr:cNvSpPr/>
      </xdr:nvSpPr>
      <xdr:spPr>
        <a:xfrm>
          <a:off x="13887450" y="956564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53340</xdr:rowOff>
    </xdr:from>
    <xdr:to>
      <xdr:col>85</xdr:col>
      <xdr:colOff>127000</xdr:colOff>
      <xdr:row>59</xdr:row>
      <xdr:rowOff>83820</xdr:rowOff>
    </xdr:to>
    <xdr:cxnSp macro="">
      <xdr:nvCxnSpPr>
        <xdr:cNvPr id="552" name="直線コネクタ 551">
          <a:extLst>
            <a:ext uri="{FF2B5EF4-FFF2-40B4-BE49-F238E27FC236}">
              <a16:creationId xmlns:a16="http://schemas.microsoft.com/office/drawing/2014/main" id="{BFF2CCB2-B31C-4C2A-A210-118E28745A39}"/>
            </a:ext>
          </a:extLst>
        </xdr:cNvPr>
        <xdr:cNvCxnSpPr/>
      </xdr:nvCxnSpPr>
      <xdr:spPr>
        <a:xfrm>
          <a:off x="13935075" y="9613265"/>
          <a:ext cx="762000" cy="36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25400</xdr:rowOff>
    </xdr:from>
    <xdr:to>
      <xdr:col>76</xdr:col>
      <xdr:colOff>165100</xdr:colOff>
      <xdr:row>59</xdr:row>
      <xdr:rowOff>127000</xdr:rowOff>
    </xdr:to>
    <xdr:sp macro="" textlink="">
      <xdr:nvSpPr>
        <xdr:cNvPr id="553" name="楕円 552">
          <a:extLst>
            <a:ext uri="{FF2B5EF4-FFF2-40B4-BE49-F238E27FC236}">
              <a16:creationId xmlns:a16="http://schemas.microsoft.com/office/drawing/2014/main" id="{571AC904-0985-4A3F-809C-45C73456FE84}"/>
            </a:ext>
          </a:extLst>
        </xdr:cNvPr>
        <xdr:cNvSpPr/>
      </xdr:nvSpPr>
      <xdr:spPr>
        <a:xfrm>
          <a:off x="13096875" y="959167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53340</xdr:rowOff>
    </xdr:from>
    <xdr:to>
      <xdr:col>81</xdr:col>
      <xdr:colOff>50800</xdr:colOff>
      <xdr:row>59</xdr:row>
      <xdr:rowOff>76200</xdr:rowOff>
    </xdr:to>
    <xdr:cxnSp macro="">
      <xdr:nvCxnSpPr>
        <xdr:cNvPr id="554" name="直線コネクタ 553">
          <a:extLst>
            <a:ext uri="{FF2B5EF4-FFF2-40B4-BE49-F238E27FC236}">
              <a16:creationId xmlns:a16="http://schemas.microsoft.com/office/drawing/2014/main" id="{93946C87-09C6-4D52-85F9-3422C0BFBE5F}"/>
            </a:ext>
          </a:extLst>
        </xdr:cNvPr>
        <xdr:cNvCxnSpPr/>
      </xdr:nvCxnSpPr>
      <xdr:spPr>
        <a:xfrm flipV="1">
          <a:off x="13144500" y="9613265"/>
          <a:ext cx="790575" cy="26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153035</xdr:rowOff>
    </xdr:from>
    <xdr:to>
      <xdr:col>72</xdr:col>
      <xdr:colOff>38100</xdr:colOff>
      <xdr:row>59</xdr:row>
      <xdr:rowOff>83185</xdr:rowOff>
    </xdr:to>
    <xdr:sp macro="" textlink="">
      <xdr:nvSpPr>
        <xdr:cNvPr id="555" name="楕円 554">
          <a:extLst>
            <a:ext uri="{FF2B5EF4-FFF2-40B4-BE49-F238E27FC236}">
              <a16:creationId xmlns:a16="http://schemas.microsoft.com/office/drawing/2014/main" id="{2A162BB8-96FD-40A0-B55E-93C86364792F}"/>
            </a:ext>
          </a:extLst>
        </xdr:cNvPr>
        <xdr:cNvSpPr/>
      </xdr:nvSpPr>
      <xdr:spPr>
        <a:xfrm>
          <a:off x="12296775" y="955421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32385</xdr:rowOff>
    </xdr:from>
    <xdr:to>
      <xdr:col>76</xdr:col>
      <xdr:colOff>114300</xdr:colOff>
      <xdr:row>59</xdr:row>
      <xdr:rowOff>76200</xdr:rowOff>
    </xdr:to>
    <xdr:cxnSp macro="">
      <xdr:nvCxnSpPr>
        <xdr:cNvPr id="556" name="直線コネクタ 555">
          <a:extLst>
            <a:ext uri="{FF2B5EF4-FFF2-40B4-BE49-F238E27FC236}">
              <a16:creationId xmlns:a16="http://schemas.microsoft.com/office/drawing/2014/main" id="{00AC3A7E-11A1-4AA0-8249-55CDC961D5EA}"/>
            </a:ext>
          </a:extLst>
        </xdr:cNvPr>
        <xdr:cNvCxnSpPr/>
      </xdr:nvCxnSpPr>
      <xdr:spPr>
        <a:xfrm>
          <a:off x="12344400" y="9592310"/>
          <a:ext cx="800100" cy="46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114935</xdr:rowOff>
    </xdr:from>
    <xdr:to>
      <xdr:col>67</xdr:col>
      <xdr:colOff>101600</xdr:colOff>
      <xdr:row>59</xdr:row>
      <xdr:rowOff>45085</xdr:rowOff>
    </xdr:to>
    <xdr:sp macro="" textlink="">
      <xdr:nvSpPr>
        <xdr:cNvPr id="557" name="楕円 556">
          <a:extLst>
            <a:ext uri="{FF2B5EF4-FFF2-40B4-BE49-F238E27FC236}">
              <a16:creationId xmlns:a16="http://schemas.microsoft.com/office/drawing/2014/main" id="{94AAF9EC-B84E-4D37-B276-AC880F995EAE}"/>
            </a:ext>
          </a:extLst>
        </xdr:cNvPr>
        <xdr:cNvSpPr/>
      </xdr:nvSpPr>
      <xdr:spPr>
        <a:xfrm>
          <a:off x="11487150" y="951611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165735</xdr:rowOff>
    </xdr:from>
    <xdr:to>
      <xdr:col>71</xdr:col>
      <xdr:colOff>177800</xdr:colOff>
      <xdr:row>59</xdr:row>
      <xdr:rowOff>32385</xdr:rowOff>
    </xdr:to>
    <xdr:cxnSp macro="">
      <xdr:nvCxnSpPr>
        <xdr:cNvPr id="558" name="直線コネクタ 557">
          <a:extLst>
            <a:ext uri="{FF2B5EF4-FFF2-40B4-BE49-F238E27FC236}">
              <a16:creationId xmlns:a16="http://schemas.microsoft.com/office/drawing/2014/main" id="{87F684A1-562E-441B-8CFC-CBF63F7DF2E5}"/>
            </a:ext>
          </a:extLst>
        </xdr:cNvPr>
        <xdr:cNvCxnSpPr/>
      </xdr:nvCxnSpPr>
      <xdr:spPr>
        <a:xfrm>
          <a:off x="11534775" y="9563735"/>
          <a:ext cx="809625"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91457</xdr:rowOff>
    </xdr:from>
    <xdr:ext cx="405111" cy="259045"/>
    <xdr:sp macro="" textlink="">
      <xdr:nvSpPr>
        <xdr:cNvPr id="559" name="n_1aveValue【学校施設】&#10;有形固定資産減価償却率">
          <a:extLst>
            <a:ext uri="{FF2B5EF4-FFF2-40B4-BE49-F238E27FC236}">
              <a16:creationId xmlns:a16="http://schemas.microsoft.com/office/drawing/2014/main" id="{E20AB308-C23F-4FCF-AA93-5785682CFBE2}"/>
            </a:ext>
          </a:extLst>
        </xdr:cNvPr>
        <xdr:cNvSpPr txBox="1"/>
      </xdr:nvSpPr>
      <xdr:spPr>
        <a:xfrm>
          <a:off x="13745219" y="981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53357</xdr:rowOff>
    </xdr:from>
    <xdr:ext cx="405111" cy="259045"/>
    <xdr:sp macro="" textlink="">
      <xdr:nvSpPr>
        <xdr:cNvPr id="560" name="n_2aveValue【学校施設】&#10;有形固定資産減価償却率">
          <a:extLst>
            <a:ext uri="{FF2B5EF4-FFF2-40B4-BE49-F238E27FC236}">
              <a16:creationId xmlns:a16="http://schemas.microsoft.com/office/drawing/2014/main" id="{57A7DF0D-852A-4921-81E5-54F10F7EF58F}"/>
            </a:ext>
          </a:extLst>
        </xdr:cNvPr>
        <xdr:cNvSpPr txBox="1"/>
      </xdr:nvSpPr>
      <xdr:spPr>
        <a:xfrm>
          <a:off x="12964169" y="977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40022</xdr:rowOff>
    </xdr:from>
    <xdr:ext cx="405111" cy="259045"/>
    <xdr:sp macro="" textlink="">
      <xdr:nvSpPr>
        <xdr:cNvPr id="561" name="n_3aveValue【学校施設】&#10;有形固定資産減価償却率">
          <a:extLst>
            <a:ext uri="{FF2B5EF4-FFF2-40B4-BE49-F238E27FC236}">
              <a16:creationId xmlns:a16="http://schemas.microsoft.com/office/drawing/2014/main" id="{16B881DB-7557-45B7-9AFA-32E3B4A67EBA}"/>
            </a:ext>
          </a:extLst>
        </xdr:cNvPr>
        <xdr:cNvSpPr txBox="1"/>
      </xdr:nvSpPr>
      <xdr:spPr>
        <a:xfrm>
          <a:off x="12164069" y="9765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22877</xdr:rowOff>
    </xdr:from>
    <xdr:ext cx="405111" cy="259045"/>
    <xdr:sp macro="" textlink="">
      <xdr:nvSpPr>
        <xdr:cNvPr id="562" name="n_4aveValue【学校施設】&#10;有形固定資産減価償却率">
          <a:extLst>
            <a:ext uri="{FF2B5EF4-FFF2-40B4-BE49-F238E27FC236}">
              <a16:creationId xmlns:a16="http://schemas.microsoft.com/office/drawing/2014/main" id="{D880F3E2-5BAE-4FD8-9F02-83C9244CAB84}"/>
            </a:ext>
          </a:extLst>
        </xdr:cNvPr>
        <xdr:cNvSpPr txBox="1"/>
      </xdr:nvSpPr>
      <xdr:spPr>
        <a:xfrm>
          <a:off x="11354444" y="9751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120667</xdr:rowOff>
    </xdr:from>
    <xdr:ext cx="405111" cy="259045"/>
    <xdr:sp macro="" textlink="">
      <xdr:nvSpPr>
        <xdr:cNvPr id="563" name="n_1mainValue【学校施設】&#10;有形固定資産減価償却率">
          <a:extLst>
            <a:ext uri="{FF2B5EF4-FFF2-40B4-BE49-F238E27FC236}">
              <a16:creationId xmlns:a16="http://schemas.microsoft.com/office/drawing/2014/main" id="{6AC23795-6683-4C62-9743-401BDA39A490}"/>
            </a:ext>
          </a:extLst>
        </xdr:cNvPr>
        <xdr:cNvSpPr txBox="1"/>
      </xdr:nvSpPr>
      <xdr:spPr>
        <a:xfrm>
          <a:off x="13745219" y="9363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143527</xdr:rowOff>
    </xdr:from>
    <xdr:ext cx="405111" cy="259045"/>
    <xdr:sp macro="" textlink="">
      <xdr:nvSpPr>
        <xdr:cNvPr id="564" name="n_2mainValue【学校施設】&#10;有形固定資産減価償却率">
          <a:extLst>
            <a:ext uri="{FF2B5EF4-FFF2-40B4-BE49-F238E27FC236}">
              <a16:creationId xmlns:a16="http://schemas.microsoft.com/office/drawing/2014/main" id="{E2E3D763-FC06-4891-9F85-731A65E2D0F3}"/>
            </a:ext>
          </a:extLst>
        </xdr:cNvPr>
        <xdr:cNvSpPr txBox="1"/>
      </xdr:nvSpPr>
      <xdr:spPr>
        <a:xfrm>
          <a:off x="12964169" y="9379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99712</xdr:rowOff>
    </xdr:from>
    <xdr:ext cx="405111" cy="259045"/>
    <xdr:sp macro="" textlink="">
      <xdr:nvSpPr>
        <xdr:cNvPr id="565" name="n_3mainValue【学校施設】&#10;有形固定資産減価償却率">
          <a:extLst>
            <a:ext uri="{FF2B5EF4-FFF2-40B4-BE49-F238E27FC236}">
              <a16:creationId xmlns:a16="http://schemas.microsoft.com/office/drawing/2014/main" id="{6735128E-96E3-4A0D-8C42-2693D2E90470}"/>
            </a:ext>
          </a:extLst>
        </xdr:cNvPr>
        <xdr:cNvSpPr txBox="1"/>
      </xdr:nvSpPr>
      <xdr:spPr>
        <a:xfrm>
          <a:off x="12164069" y="9342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61612</xdr:rowOff>
    </xdr:from>
    <xdr:ext cx="405111" cy="259045"/>
    <xdr:sp macro="" textlink="">
      <xdr:nvSpPr>
        <xdr:cNvPr id="566" name="n_4mainValue【学校施設】&#10;有形固定資産減価償却率">
          <a:extLst>
            <a:ext uri="{FF2B5EF4-FFF2-40B4-BE49-F238E27FC236}">
              <a16:creationId xmlns:a16="http://schemas.microsoft.com/office/drawing/2014/main" id="{C8AC2490-E194-4958-A102-10464214EBD0}"/>
            </a:ext>
          </a:extLst>
        </xdr:cNvPr>
        <xdr:cNvSpPr txBox="1"/>
      </xdr:nvSpPr>
      <xdr:spPr>
        <a:xfrm>
          <a:off x="11354444" y="9304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7" name="正方形/長方形 566">
          <a:extLst>
            <a:ext uri="{FF2B5EF4-FFF2-40B4-BE49-F238E27FC236}">
              <a16:creationId xmlns:a16="http://schemas.microsoft.com/office/drawing/2014/main" id="{04B95A13-457C-4D91-B11D-C694357D4B14}"/>
            </a:ext>
          </a:extLst>
        </xdr:cNvPr>
        <xdr:cNvSpPr/>
      </xdr:nvSpPr>
      <xdr:spPr>
        <a:xfrm>
          <a:off x="164592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8" name="正方形/長方形 567">
          <a:extLst>
            <a:ext uri="{FF2B5EF4-FFF2-40B4-BE49-F238E27FC236}">
              <a16:creationId xmlns:a16="http://schemas.microsoft.com/office/drawing/2014/main" id="{2CE73594-F2B9-4A83-87D0-76D6A53B3AE8}"/>
            </a:ext>
          </a:extLst>
        </xdr:cNvPr>
        <xdr:cNvSpPr/>
      </xdr:nvSpPr>
      <xdr:spPr>
        <a:xfrm>
          <a:off x="165830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9" name="正方形/長方形 568">
          <a:extLst>
            <a:ext uri="{FF2B5EF4-FFF2-40B4-BE49-F238E27FC236}">
              <a16:creationId xmlns:a16="http://schemas.microsoft.com/office/drawing/2014/main" id="{D95B9212-B937-4C62-B8F9-18E68ACDEA73}"/>
            </a:ext>
          </a:extLst>
        </xdr:cNvPr>
        <xdr:cNvSpPr/>
      </xdr:nvSpPr>
      <xdr:spPr>
        <a:xfrm>
          <a:off x="165830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0" name="正方形/長方形 569">
          <a:extLst>
            <a:ext uri="{FF2B5EF4-FFF2-40B4-BE49-F238E27FC236}">
              <a16:creationId xmlns:a16="http://schemas.microsoft.com/office/drawing/2014/main" id="{4FF97CC2-C380-486A-88BB-B583D38E2C70}"/>
            </a:ext>
          </a:extLst>
        </xdr:cNvPr>
        <xdr:cNvSpPr/>
      </xdr:nvSpPr>
      <xdr:spPr>
        <a:xfrm>
          <a:off x="174879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1" name="正方形/長方形 570">
          <a:extLst>
            <a:ext uri="{FF2B5EF4-FFF2-40B4-BE49-F238E27FC236}">
              <a16:creationId xmlns:a16="http://schemas.microsoft.com/office/drawing/2014/main" id="{049FAAF2-F3CE-4DA8-ABEC-996F8B95FCC6}"/>
            </a:ext>
          </a:extLst>
        </xdr:cNvPr>
        <xdr:cNvSpPr/>
      </xdr:nvSpPr>
      <xdr:spPr>
        <a:xfrm>
          <a:off x="174879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2" name="正方形/長方形 571">
          <a:extLst>
            <a:ext uri="{FF2B5EF4-FFF2-40B4-BE49-F238E27FC236}">
              <a16:creationId xmlns:a16="http://schemas.microsoft.com/office/drawing/2014/main" id="{3CF22907-5E85-4480-80EF-76366154ECE5}"/>
            </a:ext>
          </a:extLst>
        </xdr:cNvPr>
        <xdr:cNvSpPr/>
      </xdr:nvSpPr>
      <xdr:spPr>
        <a:xfrm>
          <a:off x="185166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3" name="正方形/長方形 572">
          <a:extLst>
            <a:ext uri="{FF2B5EF4-FFF2-40B4-BE49-F238E27FC236}">
              <a16:creationId xmlns:a16="http://schemas.microsoft.com/office/drawing/2014/main" id="{2BD9F954-4759-4FE4-AE2B-9A4F3180919C}"/>
            </a:ext>
          </a:extLst>
        </xdr:cNvPr>
        <xdr:cNvSpPr/>
      </xdr:nvSpPr>
      <xdr:spPr>
        <a:xfrm>
          <a:off x="185166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4" name="正方形/長方形 573">
          <a:extLst>
            <a:ext uri="{FF2B5EF4-FFF2-40B4-BE49-F238E27FC236}">
              <a16:creationId xmlns:a16="http://schemas.microsoft.com/office/drawing/2014/main" id="{A1BDDDE6-F9B3-48E6-AC02-71C8D4A6A679}"/>
            </a:ext>
          </a:extLst>
        </xdr:cNvPr>
        <xdr:cNvSpPr/>
      </xdr:nvSpPr>
      <xdr:spPr>
        <a:xfrm>
          <a:off x="164592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5" name="テキスト ボックス 574">
          <a:extLst>
            <a:ext uri="{FF2B5EF4-FFF2-40B4-BE49-F238E27FC236}">
              <a16:creationId xmlns:a16="http://schemas.microsoft.com/office/drawing/2014/main" id="{10A0A97D-1CCC-4389-BC89-6101211EAC78}"/>
            </a:ext>
          </a:extLst>
        </xdr:cNvPr>
        <xdr:cNvSpPr txBox="1"/>
      </xdr:nvSpPr>
      <xdr:spPr>
        <a:xfrm>
          <a:off x="16440150"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6" name="直線コネクタ 575">
          <a:extLst>
            <a:ext uri="{FF2B5EF4-FFF2-40B4-BE49-F238E27FC236}">
              <a16:creationId xmlns:a16="http://schemas.microsoft.com/office/drawing/2014/main" id="{52E5F248-F6C2-4A7B-844E-886E633E5673}"/>
            </a:ext>
          </a:extLst>
        </xdr:cNvPr>
        <xdr:cNvCxnSpPr/>
      </xdr:nvCxnSpPr>
      <xdr:spPr>
        <a:xfrm>
          <a:off x="164592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7" name="直線コネクタ 576">
          <a:extLst>
            <a:ext uri="{FF2B5EF4-FFF2-40B4-BE49-F238E27FC236}">
              <a16:creationId xmlns:a16="http://schemas.microsoft.com/office/drawing/2014/main" id="{C6EC8257-0C21-402F-8698-B71B97ECEDE1}"/>
            </a:ext>
          </a:extLst>
        </xdr:cNvPr>
        <xdr:cNvCxnSpPr/>
      </xdr:nvCxnSpPr>
      <xdr:spPr>
        <a:xfrm>
          <a:off x="16459200" y="104489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8" name="テキスト ボックス 577">
          <a:extLst>
            <a:ext uri="{FF2B5EF4-FFF2-40B4-BE49-F238E27FC236}">
              <a16:creationId xmlns:a16="http://schemas.microsoft.com/office/drawing/2014/main" id="{D55E42EF-18A9-4B3B-8A95-A15D87924B7C}"/>
            </a:ext>
          </a:extLst>
        </xdr:cNvPr>
        <xdr:cNvSpPr txBox="1"/>
      </xdr:nvSpPr>
      <xdr:spPr>
        <a:xfrm>
          <a:off x="16052346" y="103130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9" name="直線コネクタ 578">
          <a:extLst>
            <a:ext uri="{FF2B5EF4-FFF2-40B4-BE49-F238E27FC236}">
              <a16:creationId xmlns:a16="http://schemas.microsoft.com/office/drawing/2014/main" id="{AE24E746-E0B2-4EAC-BA57-6852A095D125}"/>
            </a:ext>
          </a:extLst>
        </xdr:cNvPr>
        <xdr:cNvCxnSpPr/>
      </xdr:nvCxnSpPr>
      <xdr:spPr>
        <a:xfrm>
          <a:off x="16459200" y="100869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0" name="テキスト ボックス 579">
          <a:extLst>
            <a:ext uri="{FF2B5EF4-FFF2-40B4-BE49-F238E27FC236}">
              <a16:creationId xmlns:a16="http://schemas.microsoft.com/office/drawing/2014/main" id="{F22C595D-1EC5-4D78-A852-79BCE9C45E93}"/>
            </a:ext>
          </a:extLst>
        </xdr:cNvPr>
        <xdr:cNvSpPr txBox="1"/>
      </xdr:nvSpPr>
      <xdr:spPr>
        <a:xfrm>
          <a:off x="16052346" y="99511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1" name="直線コネクタ 580">
          <a:extLst>
            <a:ext uri="{FF2B5EF4-FFF2-40B4-BE49-F238E27FC236}">
              <a16:creationId xmlns:a16="http://schemas.microsoft.com/office/drawing/2014/main" id="{CBE8F8F6-3B45-4C80-8712-74828B60B0B9}"/>
            </a:ext>
          </a:extLst>
        </xdr:cNvPr>
        <xdr:cNvCxnSpPr/>
      </xdr:nvCxnSpPr>
      <xdr:spPr>
        <a:xfrm>
          <a:off x="16459200" y="972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582" name="テキスト ボックス 581">
          <a:extLst>
            <a:ext uri="{FF2B5EF4-FFF2-40B4-BE49-F238E27FC236}">
              <a16:creationId xmlns:a16="http://schemas.microsoft.com/office/drawing/2014/main" id="{27E7CED0-F163-4469-A9CB-425F7EDBD073}"/>
            </a:ext>
          </a:extLst>
        </xdr:cNvPr>
        <xdr:cNvSpPr txBox="1"/>
      </xdr:nvSpPr>
      <xdr:spPr>
        <a:xfrm>
          <a:off x="15985051" y="95891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3" name="直線コネクタ 582">
          <a:extLst>
            <a:ext uri="{FF2B5EF4-FFF2-40B4-BE49-F238E27FC236}">
              <a16:creationId xmlns:a16="http://schemas.microsoft.com/office/drawing/2014/main" id="{DF190F09-F119-4902-8802-A8A2795427B8}"/>
            </a:ext>
          </a:extLst>
        </xdr:cNvPr>
        <xdr:cNvCxnSpPr/>
      </xdr:nvCxnSpPr>
      <xdr:spPr>
        <a:xfrm>
          <a:off x="16459200" y="9372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584" name="テキスト ボックス 583">
          <a:extLst>
            <a:ext uri="{FF2B5EF4-FFF2-40B4-BE49-F238E27FC236}">
              <a16:creationId xmlns:a16="http://schemas.microsoft.com/office/drawing/2014/main" id="{F0AA6539-4FAA-4C81-89BA-79B9288F5B5C}"/>
            </a:ext>
          </a:extLst>
        </xdr:cNvPr>
        <xdr:cNvSpPr txBox="1"/>
      </xdr:nvSpPr>
      <xdr:spPr>
        <a:xfrm>
          <a:off x="15985051" y="92367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5" name="直線コネクタ 584">
          <a:extLst>
            <a:ext uri="{FF2B5EF4-FFF2-40B4-BE49-F238E27FC236}">
              <a16:creationId xmlns:a16="http://schemas.microsoft.com/office/drawing/2014/main" id="{7B8832F2-1034-408F-9704-7434A7F1A7E6}"/>
            </a:ext>
          </a:extLst>
        </xdr:cNvPr>
        <xdr:cNvCxnSpPr/>
      </xdr:nvCxnSpPr>
      <xdr:spPr>
        <a:xfrm>
          <a:off x="16459200" y="901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586" name="テキスト ボックス 585">
          <a:extLst>
            <a:ext uri="{FF2B5EF4-FFF2-40B4-BE49-F238E27FC236}">
              <a16:creationId xmlns:a16="http://schemas.microsoft.com/office/drawing/2014/main" id="{78738E92-5C76-4D1A-A7E6-33848D8ED8F9}"/>
            </a:ext>
          </a:extLst>
        </xdr:cNvPr>
        <xdr:cNvSpPr txBox="1"/>
      </xdr:nvSpPr>
      <xdr:spPr>
        <a:xfrm>
          <a:off x="1598505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7" name="直線コネクタ 586">
          <a:extLst>
            <a:ext uri="{FF2B5EF4-FFF2-40B4-BE49-F238E27FC236}">
              <a16:creationId xmlns:a16="http://schemas.microsoft.com/office/drawing/2014/main" id="{285800F5-5D9C-4192-A6B6-53A1064A79EC}"/>
            </a:ext>
          </a:extLst>
        </xdr:cNvPr>
        <xdr:cNvCxnSpPr/>
      </xdr:nvCxnSpPr>
      <xdr:spPr>
        <a:xfrm>
          <a:off x="164592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8" name="テキスト ボックス 587">
          <a:extLst>
            <a:ext uri="{FF2B5EF4-FFF2-40B4-BE49-F238E27FC236}">
              <a16:creationId xmlns:a16="http://schemas.microsoft.com/office/drawing/2014/main" id="{7839F7F3-B4D6-4680-BA7D-5836AFF13CC0}"/>
            </a:ext>
          </a:extLst>
        </xdr:cNvPr>
        <xdr:cNvSpPr txBox="1"/>
      </xdr:nvSpPr>
      <xdr:spPr>
        <a:xfrm>
          <a:off x="15985051" y="85128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9" name="【学校施設】&#10;一人当たり面積グラフ枠">
          <a:extLst>
            <a:ext uri="{FF2B5EF4-FFF2-40B4-BE49-F238E27FC236}">
              <a16:creationId xmlns:a16="http://schemas.microsoft.com/office/drawing/2014/main" id="{78107FE5-875E-46FB-8F92-067BF72AEBF8}"/>
            </a:ext>
          </a:extLst>
        </xdr:cNvPr>
        <xdr:cNvSpPr/>
      </xdr:nvSpPr>
      <xdr:spPr>
        <a:xfrm>
          <a:off x="164592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22555</xdr:rowOff>
    </xdr:from>
    <xdr:to>
      <xdr:col>116</xdr:col>
      <xdr:colOff>62864</xdr:colOff>
      <xdr:row>63</xdr:row>
      <xdr:rowOff>129311</xdr:rowOff>
    </xdr:to>
    <xdr:cxnSp macro="">
      <xdr:nvCxnSpPr>
        <xdr:cNvPr id="590" name="直線コネクタ 589">
          <a:extLst>
            <a:ext uri="{FF2B5EF4-FFF2-40B4-BE49-F238E27FC236}">
              <a16:creationId xmlns:a16="http://schemas.microsoft.com/office/drawing/2014/main" id="{78234417-89C4-4381-B06B-070DFCB3B5A4}"/>
            </a:ext>
          </a:extLst>
        </xdr:cNvPr>
        <xdr:cNvCxnSpPr/>
      </xdr:nvCxnSpPr>
      <xdr:spPr>
        <a:xfrm flipV="1">
          <a:off x="19954239" y="9103055"/>
          <a:ext cx="0" cy="1233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133138</xdr:rowOff>
    </xdr:from>
    <xdr:ext cx="469744" cy="259045"/>
    <xdr:sp macro="" textlink="">
      <xdr:nvSpPr>
        <xdr:cNvPr id="591" name="【学校施設】&#10;一人当たり面積最小値テキスト">
          <a:extLst>
            <a:ext uri="{FF2B5EF4-FFF2-40B4-BE49-F238E27FC236}">
              <a16:creationId xmlns:a16="http://schemas.microsoft.com/office/drawing/2014/main" id="{E1DD8160-8100-489C-AB35-A9BDAF06B290}"/>
            </a:ext>
          </a:extLst>
        </xdr:cNvPr>
        <xdr:cNvSpPr txBox="1"/>
      </xdr:nvSpPr>
      <xdr:spPr>
        <a:xfrm>
          <a:off x="19992975" y="10343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129311</xdr:rowOff>
    </xdr:from>
    <xdr:to>
      <xdr:col>116</xdr:col>
      <xdr:colOff>152400</xdr:colOff>
      <xdr:row>63</xdr:row>
      <xdr:rowOff>129311</xdr:rowOff>
    </xdr:to>
    <xdr:cxnSp macro="">
      <xdr:nvCxnSpPr>
        <xdr:cNvPr id="592" name="直線コネクタ 591">
          <a:extLst>
            <a:ext uri="{FF2B5EF4-FFF2-40B4-BE49-F238E27FC236}">
              <a16:creationId xmlns:a16="http://schemas.microsoft.com/office/drawing/2014/main" id="{1791BB6D-315D-4AC2-88D8-488ED352113D}"/>
            </a:ext>
          </a:extLst>
        </xdr:cNvPr>
        <xdr:cNvCxnSpPr/>
      </xdr:nvCxnSpPr>
      <xdr:spPr>
        <a:xfrm>
          <a:off x="19878675" y="1033693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140682</xdr:rowOff>
    </xdr:from>
    <xdr:ext cx="534377" cy="259045"/>
    <xdr:sp macro="" textlink="">
      <xdr:nvSpPr>
        <xdr:cNvPr id="593" name="【学校施設】&#10;一人当たり面積最大値テキスト">
          <a:extLst>
            <a:ext uri="{FF2B5EF4-FFF2-40B4-BE49-F238E27FC236}">
              <a16:creationId xmlns:a16="http://schemas.microsoft.com/office/drawing/2014/main" id="{8B46FABA-BA05-4D43-B01D-946A195959B2}"/>
            </a:ext>
          </a:extLst>
        </xdr:cNvPr>
        <xdr:cNvSpPr txBox="1"/>
      </xdr:nvSpPr>
      <xdr:spPr>
        <a:xfrm>
          <a:off x="19992975" y="8897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22555</xdr:rowOff>
    </xdr:from>
    <xdr:to>
      <xdr:col>116</xdr:col>
      <xdr:colOff>152400</xdr:colOff>
      <xdr:row>56</xdr:row>
      <xdr:rowOff>22555</xdr:rowOff>
    </xdr:to>
    <xdr:cxnSp macro="">
      <xdr:nvCxnSpPr>
        <xdr:cNvPr id="594" name="直線コネクタ 593">
          <a:extLst>
            <a:ext uri="{FF2B5EF4-FFF2-40B4-BE49-F238E27FC236}">
              <a16:creationId xmlns:a16="http://schemas.microsoft.com/office/drawing/2014/main" id="{AC18B9EF-A6BA-4797-89CB-DAE82BAD0936}"/>
            </a:ext>
          </a:extLst>
        </xdr:cNvPr>
        <xdr:cNvCxnSpPr/>
      </xdr:nvCxnSpPr>
      <xdr:spPr>
        <a:xfrm>
          <a:off x="19878675" y="910305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127830</xdr:rowOff>
    </xdr:from>
    <xdr:ext cx="469744" cy="259045"/>
    <xdr:sp macro="" textlink="">
      <xdr:nvSpPr>
        <xdr:cNvPr id="595" name="【学校施設】&#10;一人当たり面積平均値テキスト">
          <a:extLst>
            <a:ext uri="{FF2B5EF4-FFF2-40B4-BE49-F238E27FC236}">
              <a16:creationId xmlns:a16="http://schemas.microsoft.com/office/drawing/2014/main" id="{7F46C9D2-8091-4061-99BD-2113FADF7977}"/>
            </a:ext>
          </a:extLst>
        </xdr:cNvPr>
        <xdr:cNvSpPr txBox="1"/>
      </xdr:nvSpPr>
      <xdr:spPr>
        <a:xfrm>
          <a:off x="19992975" y="100116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104953</xdr:rowOff>
    </xdr:from>
    <xdr:to>
      <xdr:col>116</xdr:col>
      <xdr:colOff>114300</xdr:colOff>
      <xdr:row>63</xdr:row>
      <xdr:rowOff>35103</xdr:rowOff>
    </xdr:to>
    <xdr:sp macro="" textlink="">
      <xdr:nvSpPr>
        <xdr:cNvPr id="596" name="フローチャート: 判断 595">
          <a:extLst>
            <a:ext uri="{FF2B5EF4-FFF2-40B4-BE49-F238E27FC236}">
              <a16:creationId xmlns:a16="http://schemas.microsoft.com/office/drawing/2014/main" id="{587E0375-4EDD-4F66-A82C-19472C3A0F13}"/>
            </a:ext>
          </a:extLst>
        </xdr:cNvPr>
        <xdr:cNvSpPr/>
      </xdr:nvSpPr>
      <xdr:spPr>
        <a:xfrm>
          <a:off x="19897725" y="10150653"/>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113487</xdr:rowOff>
    </xdr:from>
    <xdr:to>
      <xdr:col>112</xdr:col>
      <xdr:colOff>38100</xdr:colOff>
      <xdr:row>63</xdr:row>
      <xdr:rowOff>43637</xdr:rowOff>
    </xdr:to>
    <xdr:sp macro="" textlink="">
      <xdr:nvSpPr>
        <xdr:cNvPr id="597" name="フローチャート: 判断 596">
          <a:extLst>
            <a:ext uri="{FF2B5EF4-FFF2-40B4-BE49-F238E27FC236}">
              <a16:creationId xmlns:a16="http://schemas.microsoft.com/office/drawing/2014/main" id="{C53BE40B-31D7-4E53-9FDB-77D385EA9B5B}"/>
            </a:ext>
          </a:extLst>
        </xdr:cNvPr>
        <xdr:cNvSpPr/>
      </xdr:nvSpPr>
      <xdr:spPr>
        <a:xfrm>
          <a:off x="19154775" y="10162362"/>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119431</xdr:rowOff>
    </xdr:from>
    <xdr:to>
      <xdr:col>107</xdr:col>
      <xdr:colOff>101600</xdr:colOff>
      <xdr:row>63</xdr:row>
      <xdr:rowOff>49581</xdr:rowOff>
    </xdr:to>
    <xdr:sp macro="" textlink="">
      <xdr:nvSpPr>
        <xdr:cNvPr id="598" name="フローチャート: 判断 597">
          <a:extLst>
            <a:ext uri="{FF2B5EF4-FFF2-40B4-BE49-F238E27FC236}">
              <a16:creationId xmlns:a16="http://schemas.microsoft.com/office/drawing/2014/main" id="{F3858F29-BFB9-4413-8ABD-6BFEF61D7853}"/>
            </a:ext>
          </a:extLst>
        </xdr:cNvPr>
        <xdr:cNvSpPr/>
      </xdr:nvSpPr>
      <xdr:spPr>
        <a:xfrm>
          <a:off x="18345150" y="10171481"/>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107924</xdr:rowOff>
    </xdr:from>
    <xdr:to>
      <xdr:col>102</xdr:col>
      <xdr:colOff>165100</xdr:colOff>
      <xdr:row>63</xdr:row>
      <xdr:rowOff>38074</xdr:rowOff>
    </xdr:to>
    <xdr:sp macro="" textlink="">
      <xdr:nvSpPr>
        <xdr:cNvPr id="599" name="フローチャート: 判断 598">
          <a:extLst>
            <a:ext uri="{FF2B5EF4-FFF2-40B4-BE49-F238E27FC236}">
              <a16:creationId xmlns:a16="http://schemas.microsoft.com/office/drawing/2014/main" id="{E37D8F44-B4FA-492B-B873-96878313A913}"/>
            </a:ext>
          </a:extLst>
        </xdr:cNvPr>
        <xdr:cNvSpPr/>
      </xdr:nvSpPr>
      <xdr:spPr>
        <a:xfrm>
          <a:off x="17554575" y="1015362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107162</xdr:rowOff>
    </xdr:from>
    <xdr:to>
      <xdr:col>98</xdr:col>
      <xdr:colOff>38100</xdr:colOff>
      <xdr:row>63</xdr:row>
      <xdr:rowOff>37312</xdr:rowOff>
    </xdr:to>
    <xdr:sp macro="" textlink="">
      <xdr:nvSpPr>
        <xdr:cNvPr id="600" name="フローチャート: 判断 599">
          <a:extLst>
            <a:ext uri="{FF2B5EF4-FFF2-40B4-BE49-F238E27FC236}">
              <a16:creationId xmlns:a16="http://schemas.microsoft.com/office/drawing/2014/main" id="{21CE5311-145B-4512-9C0E-FA44DFF9EA91}"/>
            </a:ext>
          </a:extLst>
        </xdr:cNvPr>
        <xdr:cNvSpPr/>
      </xdr:nvSpPr>
      <xdr:spPr>
        <a:xfrm>
          <a:off x="16754475" y="10152862"/>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82156AA8-2F90-433A-A6D9-11153D87EEC1}"/>
            </a:ext>
          </a:extLst>
        </xdr:cNvPr>
        <xdr:cNvSpPr txBox="1"/>
      </xdr:nvSpPr>
      <xdr:spPr>
        <a:xfrm>
          <a:off x="197834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8642F96E-D1F3-4F98-A764-94B3ADCA33B2}"/>
            </a:ext>
          </a:extLst>
        </xdr:cNvPr>
        <xdr:cNvSpPr txBox="1"/>
      </xdr:nvSpPr>
      <xdr:spPr>
        <a:xfrm>
          <a:off x="19030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390EAAF3-0C97-4E29-9F77-F87EE12E60EC}"/>
            </a:ext>
          </a:extLst>
        </xdr:cNvPr>
        <xdr:cNvSpPr txBox="1"/>
      </xdr:nvSpPr>
      <xdr:spPr>
        <a:xfrm>
          <a:off x="18221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5EBB3B1E-1BD2-4077-8C15-21B4E2AB0AAD}"/>
            </a:ext>
          </a:extLst>
        </xdr:cNvPr>
        <xdr:cNvSpPr txBox="1"/>
      </xdr:nvSpPr>
      <xdr:spPr>
        <a:xfrm>
          <a:off x="174307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E66B80AF-5394-4B71-8C3C-8019153B0D96}"/>
            </a:ext>
          </a:extLst>
        </xdr:cNvPr>
        <xdr:cNvSpPr txBox="1"/>
      </xdr:nvSpPr>
      <xdr:spPr>
        <a:xfrm>
          <a:off x="166306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54128</xdr:rowOff>
    </xdr:from>
    <xdr:to>
      <xdr:col>116</xdr:col>
      <xdr:colOff>114300</xdr:colOff>
      <xdr:row>63</xdr:row>
      <xdr:rowOff>155728</xdr:rowOff>
    </xdr:to>
    <xdr:sp macro="" textlink="">
      <xdr:nvSpPr>
        <xdr:cNvPr id="606" name="楕円 605">
          <a:extLst>
            <a:ext uri="{FF2B5EF4-FFF2-40B4-BE49-F238E27FC236}">
              <a16:creationId xmlns:a16="http://schemas.microsoft.com/office/drawing/2014/main" id="{966368AB-2EF2-43B2-9142-C05729650BD5}"/>
            </a:ext>
          </a:extLst>
        </xdr:cNvPr>
        <xdr:cNvSpPr/>
      </xdr:nvSpPr>
      <xdr:spPr>
        <a:xfrm>
          <a:off x="19897725" y="10264928"/>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140505</xdr:rowOff>
    </xdr:from>
    <xdr:ext cx="469744" cy="259045"/>
    <xdr:sp macro="" textlink="">
      <xdr:nvSpPr>
        <xdr:cNvPr id="607" name="【学校施設】&#10;一人当たり面積該当値テキスト">
          <a:extLst>
            <a:ext uri="{FF2B5EF4-FFF2-40B4-BE49-F238E27FC236}">
              <a16:creationId xmlns:a16="http://schemas.microsoft.com/office/drawing/2014/main" id="{C4B62DE1-CFEB-4CD0-9C21-3E6C4DC9D9C7}"/>
            </a:ext>
          </a:extLst>
        </xdr:cNvPr>
        <xdr:cNvSpPr txBox="1"/>
      </xdr:nvSpPr>
      <xdr:spPr>
        <a:xfrm>
          <a:off x="19992975" y="10192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58014</xdr:rowOff>
    </xdr:from>
    <xdr:to>
      <xdr:col>112</xdr:col>
      <xdr:colOff>38100</xdr:colOff>
      <xdr:row>63</xdr:row>
      <xdr:rowOff>159614</xdr:rowOff>
    </xdr:to>
    <xdr:sp macro="" textlink="">
      <xdr:nvSpPr>
        <xdr:cNvPr id="608" name="楕円 607">
          <a:extLst>
            <a:ext uri="{FF2B5EF4-FFF2-40B4-BE49-F238E27FC236}">
              <a16:creationId xmlns:a16="http://schemas.microsoft.com/office/drawing/2014/main" id="{134F7615-ED63-4EF3-B329-CF6E6029A063}"/>
            </a:ext>
          </a:extLst>
        </xdr:cNvPr>
        <xdr:cNvSpPr/>
      </xdr:nvSpPr>
      <xdr:spPr>
        <a:xfrm>
          <a:off x="19154775" y="10268814"/>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104928</xdr:rowOff>
    </xdr:from>
    <xdr:to>
      <xdr:col>116</xdr:col>
      <xdr:colOff>63500</xdr:colOff>
      <xdr:row>63</xdr:row>
      <xdr:rowOff>108814</xdr:rowOff>
    </xdr:to>
    <xdr:cxnSp macro="">
      <xdr:nvCxnSpPr>
        <xdr:cNvPr id="609" name="直線コネクタ 608">
          <a:extLst>
            <a:ext uri="{FF2B5EF4-FFF2-40B4-BE49-F238E27FC236}">
              <a16:creationId xmlns:a16="http://schemas.microsoft.com/office/drawing/2014/main" id="{9E9906B2-0936-4CF4-8B37-6D07FDE61E3C}"/>
            </a:ext>
          </a:extLst>
        </xdr:cNvPr>
        <xdr:cNvCxnSpPr/>
      </xdr:nvCxnSpPr>
      <xdr:spPr>
        <a:xfrm flipV="1">
          <a:off x="19202400" y="10312553"/>
          <a:ext cx="752475" cy="3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71196</xdr:rowOff>
    </xdr:from>
    <xdr:to>
      <xdr:col>107</xdr:col>
      <xdr:colOff>101600</xdr:colOff>
      <xdr:row>64</xdr:row>
      <xdr:rowOff>1346</xdr:rowOff>
    </xdr:to>
    <xdr:sp macro="" textlink="">
      <xdr:nvSpPr>
        <xdr:cNvPr id="610" name="楕円 609">
          <a:extLst>
            <a:ext uri="{FF2B5EF4-FFF2-40B4-BE49-F238E27FC236}">
              <a16:creationId xmlns:a16="http://schemas.microsoft.com/office/drawing/2014/main" id="{1F5BE3E6-8CE4-4CCB-9647-982682934728}"/>
            </a:ext>
          </a:extLst>
        </xdr:cNvPr>
        <xdr:cNvSpPr/>
      </xdr:nvSpPr>
      <xdr:spPr>
        <a:xfrm>
          <a:off x="18345150" y="10278821"/>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108814</xdr:rowOff>
    </xdr:from>
    <xdr:to>
      <xdr:col>111</xdr:col>
      <xdr:colOff>177800</xdr:colOff>
      <xdr:row>63</xdr:row>
      <xdr:rowOff>121996</xdr:rowOff>
    </xdr:to>
    <xdr:cxnSp macro="">
      <xdr:nvCxnSpPr>
        <xdr:cNvPr id="611" name="直線コネクタ 610">
          <a:extLst>
            <a:ext uri="{FF2B5EF4-FFF2-40B4-BE49-F238E27FC236}">
              <a16:creationId xmlns:a16="http://schemas.microsoft.com/office/drawing/2014/main" id="{0598E9DD-E612-4812-90A5-EB64694BE1FA}"/>
            </a:ext>
          </a:extLst>
        </xdr:cNvPr>
        <xdr:cNvCxnSpPr/>
      </xdr:nvCxnSpPr>
      <xdr:spPr>
        <a:xfrm flipV="1">
          <a:off x="18392775" y="10316439"/>
          <a:ext cx="809625" cy="19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78587</xdr:rowOff>
    </xdr:from>
    <xdr:to>
      <xdr:col>102</xdr:col>
      <xdr:colOff>165100</xdr:colOff>
      <xdr:row>64</xdr:row>
      <xdr:rowOff>8737</xdr:rowOff>
    </xdr:to>
    <xdr:sp macro="" textlink="">
      <xdr:nvSpPr>
        <xdr:cNvPr id="612" name="楕円 611">
          <a:extLst>
            <a:ext uri="{FF2B5EF4-FFF2-40B4-BE49-F238E27FC236}">
              <a16:creationId xmlns:a16="http://schemas.microsoft.com/office/drawing/2014/main" id="{4EFAA446-17A3-4E9C-A98A-497E9ECC9EB7}"/>
            </a:ext>
          </a:extLst>
        </xdr:cNvPr>
        <xdr:cNvSpPr/>
      </xdr:nvSpPr>
      <xdr:spPr>
        <a:xfrm>
          <a:off x="17554575" y="1028938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121996</xdr:rowOff>
    </xdr:from>
    <xdr:to>
      <xdr:col>107</xdr:col>
      <xdr:colOff>50800</xdr:colOff>
      <xdr:row>63</xdr:row>
      <xdr:rowOff>129387</xdr:rowOff>
    </xdr:to>
    <xdr:cxnSp macro="">
      <xdr:nvCxnSpPr>
        <xdr:cNvPr id="613" name="直線コネクタ 612">
          <a:extLst>
            <a:ext uri="{FF2B5EF4-FFF2-40B4-BE49-F238E27FC236}">
              <a16:creationId xmlns:a16="http://schemas.microsoft.com/office/drawing/2014/main" id="{2FB09DDB-47E5-4E25-AC9B-E138D157FEC3}"/>
            </a:ext>
          </a:extLst>
        </xdr:cNvPr>
        <xdr:cNvCxnSpPr/>
      </xdr:nvCxnSpPr>
      <xdr:spPr>
        <a:xfrm flipV="1">
          <a:off x="17602200" y="10335971"/>
          <a:ext cx="790575" cy="1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75235</xdr:rowOff>
    </xdr:from>
    <xdr:to>
      <xdr:col>98</xdr:col>
      <xdr:colOff>38100</xdr:colOff>
      <xdr:row>64</xdr:row>
      <xdr:rowOff>5385</xdr:rowOff>
    </xdr:to>
    <xdr:sp macro="" textlink="">
      <xdr:nvSpPr>
        <xdr:cNvPr id="614" name="楕円 613">
          <a:extLst>
            <a:ext uri="{FF2B5EF4-FFF2-40B4-BE49-F238E27FC236}">
              <a16:creationId xmlns:a16="http://schemas.microsoft.com/office/drawing/2014/main" id="{B642DC56-4D56-4DE7-9903-E3B1505C629A}"/>
            </a:ext>
          </a:extLst>
        </xdr:cNvPr>
        <xdr:cNvSpPr/>
      </xdr:nvSpPr>
      <xdr:spPr>
        <a:xfrm>
          <a:off x="16754475" y="1028603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126035</xdr:rowOff>
    </xdr:from>
    <xdr:to>
      <xdr:col>102</xdr:col>
      <xdr:colOff>114300</xdr:colOff>
      <xdr:row>63</xdr:row>
      <xdr:rowOff>129387</xdr:rowOff>
    </xdr:to>
    <xdr:cxnSp macro="">
      <xdr:nvCxnSpPr>
        <xdr:cNvPr id="615" name="直線コネクタ 614">
          <a:extLst>
            <a:ext uri="{FF2B5EF4-FFF2-40B4-BE49-F238E27FC236}">
              <a16:creationId xmlns:a16="http://schemas.microsoft.com/office/drawing/2014/main" id="{052F88D7-84CC-4747-9558-B7A8335B6086}"/>
            </a:ext>
          </a:extLst>
        </xdr:cNvPr>
        <xdr:cNvCxnSpPr/>
      </xdr:nvCxnSpPr>
      <xdr:spPr>
        <a:xfrm>
          <a:off x="16802100" y="10333660"/>
          <a:ext cx="800100" cy="3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60164</xdr:rowOff>
    </xdr:from>
    <xdr:ext cx="469744" cy="259045"/>
    <xdr:sp macro="" textlink="">
      <xdr:nvSpPr>
        <xdr:cNvPr id="616" name="n_1aveValue【学校施設】&#10;一人当たり面積">
          <a:extLst>
            <a:ext uri="{FF2B5EF4-FFF2-40B4-BE49-F238E27FC236}">
              <a16:creationId xmlns:a16="http://schemas.microsoft.com/office/drawing/2014/main" id="{CAE1C89E-352B-43EA-BA88-DBE86BDF7350}"/>
            </a:ext>
          </a:extLst>
        </xdr:cNvPr>
        <xdr:cNvSpPr txBox="1"/>
      </xdr:nvSpPr>
      <xdr:spPr>
        <a:xfrm>
          <a:off x="18983402" y="9947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66108</xdr:rowOff>
    </xdr:from>
    <xdr:ext cx="469744" cy="259045"/>
    <xdr:sp macro="" textlink="">
      <xdr:nvSpPr>
        <xdr:cNvPr id="617" name="n_2aveValue【学校施設】&#10;一人当たり面積">
          <a:extLst>
            <a:ext uri="{FF2B5EF4-FFF2-40B4-BE49-F238E27FC236}">
              <a16:creationId xmlns:a16="http://schemas.microsoft.com/office/drawing/2014/main" id="{41CECBA8-EA7C-4B76-AF5C-309C00406688}"/>
            </a:ext>
          </a:extLst>
        </xdr:cNvPr>
        <xdr:cNvSpPr txBox="1"/>
      </xdr:nvSpPr>
      <xdr:spPr>
        <a:xfrm>
          <a:off x="18183302" y="9956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54601</xdr:rowOff>
    </xdr:from>
    <xdr:ext cx="469744" cy="259045"/>
    <xdr:sp macro="" textlink="">
      <xdr:nvSpPr>
        <xdr:cNvPr id="618" name="n_3aveValue【学校施設】&#10;一人当たり面積">
          <a:extLst>
            <a:ext uri="{FF2B5EF4-FFF2-40B4-BE49-F238E27FC236}">
              <a16:creationId xmlns:a16="http://schemas.microsoft.com/office/drawing/2014/main" id="{A8F4B9C8-30BD-4682-A918-F66DB5D0E382}"/>
            </a:ext>
          </a:extLst>
        </xdr:cNvPr>
        <xdr:cNvSpPr txBox="1"/>
      </xdr:nvSpPr>
      <xdr:spPr>
        <a:xfrm>
          <a:off x="17383202" y="9941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53839</xdr:rowOff>
    </xdr:from>
    <xdr:ext cx="469744" cy="259045"/>
    <xdr:sp macro="" textlink="">
      <xdr:nvSpPr>
        <xdr:cNvPr id="619" name="n_4aveValue【学校施設】&#10;一人当たり面積">
          <a:extLst>
            <a:ext uri="{FF2B5EF4-FFF2-40B4-BE49-F238E27FC236}">
              <a16:creationId xmlns:a16="http://schemas.microsoft.com/office/drawing/2014/main" id="{539E287E-26BF-4FFF-98AC-60CC3546F77C}"/>
            </a:ext>
          </a:extLst>
        </xdr:cNvPr>
        <xdr:cNvSpPr txBox="1"/>
      </xdr:nvSpPr>
      <xdr:spPr>
        <a:xfrm>
          <a:off x="16592627" y="9937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150741</xdr:rowOff>
    </xdr:from>
    <xdr:ext cx="469744" cy="259045"/>
    <xdr:sp macro="" textlink="">
      <xdr:nvSpPr>
        <xdr:cNvPr id="620" name="n_1mainValue【学校施設】&#10;一人当たり面積">
          <a:extLst>
            <a:ext uri="{FF2B5EF4-FFF2-40B4-BE49-F238E27FC236}">
              <a16:creationId xmlns:a16="http://schemas.microsoft.com/office/drawing/2014/main" id="{1DC63516-7E9B-46E7-B3AA-0D8E8FB8A95D}"/>
            </a:ext>
          </a:extLst>
        </xdr:cNvPr>
        <xdr:cNvSpPr txBox="1"/>
      </xdr:nvSpPr>
      <xdr:spPr>
        <a:xfrm>
          <a:off x="18983402" y="10361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163923</xdr:rowOff>
    </xdr:from>
    <xdr:ext cx="469744" cy="259045"/>
    <xdr:sp macro="" textlink="">
      <xdr:nvSpPr>
        <xdr:cNvPr id="621" name="n_2mainValue【学校施設】&#10;一人当たり面積">
          <a:extLst>
            <a:ext uri="{FF2B5EF4-FFF2-40B4-BE49-F238E27FC236}">
              <a16:creationId xmlns:a16="http://schemas.microsoft.com/office/drawing/2014/main" id="{FF5B6A7A-3125-48EE-A162-D1BA22734036}"/>
            </a:ext>
          </a:extLst>
        </xdr:cNvPr>
        <xdr:cNvSpPr txBox="1"/>
      </xdr:nvSpPr>
      <xdr:spPr>
        <a:xfrm>
          <a:off x="18183302" y="10371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171314</xdr:rowOff>
    </xdr:from>
    <xdr:ext cx="469744" cy="259045"/>
    <xdr:sp macro="" textlink="">
      <xdr:nvSpPr>
        <xdr:cNvPr id="622" name="n_3mainValue【学校施設】&#10;一人当たり面積">
          <a:extLst>
            <a:ext uri="{FF2B5EF4-FFF2-40B4-BE49-F238E27FC236}">
              <a16:creationId xmlns:a16="http://schemas.microsoft.com/office/drawing/2014/main" id="{4780F8B4-10B9-49FC-944A-E8E426D46E32}"/>
            </a:ext>
          </a:extLst>
        </xdr:cNvPr>
        <xdr:cNvSpPr txBox="1"/>
      </xdr:nvSpPr>
      <xdr:spPr>
        <a:xfrm>
          <a:off x="17383202" y="10372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167962</xdr:rowOff>
    </xdr:from>
    <xdr:ext cx="469744" cy="259045"/>
    <xdr:sp macro="" textlink="">
      <xdr:nvSpPr>
        <xdr:cNvPr id="623" name="n_4mainValue【学校施設】&#10;一人当たり面積">
          <a:extLst>
            <a:ext uri="{FF2B5EF4-FFF2-40B4-BE49-F238E27FC236}">
              <a16:creationId xmlns:a16="http://schemas.microsoft.com/office/drawing/2014/main" id="{3BAC5242-0D06-446F-8E25-79A71DBB6777}"/>
            </a:ext>
          </a:extLst>
        </xdr:cNvPr>
        <xdr:cNvSpPr txBox="1"/>
      </xdr:nvSpPr>
      <xdr:spPr>
        <a:xfrm>
          <a:off x="16592627" y="10375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4" name="正方形/長方形 623">
          <a:extLst>
            <a:ext uri="{FF2B5EF4-FFF2-40B4-BE49-F238E27FC236}">
              <a16:creationId xmlns:a16="http://schemas.microsoft.com/office/drawing/2014/main" id="{E516B5F8-0598-46AA-92DD-8964710EA432}"/>
            </a:ext>
          </a:extLst>
        </xdr:cNvPr>
        <xdr:cNvSpPr/>
      </xdr:nvSpPr>
      <xdr:spPr>
        <a:xfrm>
          <a:off x="112109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5" name="正方形/長方形 624">
          <a:extLst>
            <a:ext uri="{FF2B5EF4-FFF2-40B4-BE49-F238E27FC236}">
              <a16:creationId xmlns:a16="http://schemas.microsoft.com/office/drawing/2014/main" id="{C08E976C-43CB-472B-86D5-950D4CEECE5A}"/>
            </a:ext>
          </a:extLst>
        </xdr:cNvPr>
        <xdr:cNvSpPr/>
      </xdr:nvSpPr>
      <xdr:spPr>
        <a:xfrm>
          <a:off x="113157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6" name="正方形/長方形 625">
          <a:extLst>
            <a:ext uri="{FF2B5EF4-FFF2-40B4-BE49-F238E27FC236}">
              <a16:creationId xmlns:a16="http://schemas.microsoft.com/office/drawing/2014/main" id="{233E1301-270B-4544-99EF-BACD3CC7BC54}"/>
            </a:ext>
          </a:extLst>
        </xdr:cNvPr>
        <xdr:cNvSpPr/>
      </xdr:nvSpPr>
      <xdr:spPr>
        <a:xfrm>
          <a:off x="113157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7" name="正方形/長方形 626">
          <a:extLst>
            <a:ext uri="{FF2B5EF4-FFF2-40B4-BE49-F238E27FC236}">
              <a16:creationId xmlns:a16="http://schemas.microsoft.com/office/drawing/2014/main" id="{3A981164-2B83-489D-8E88-28CB3B14990C}"/>
            </a:ext>
          </a:extLst>
        </xdr:cNvPr>
        <xdr:cNvSpPr/>
      </xdr:nvSpPr>
      <xdr:spPr>
        <a:xfrm>
          <a:off x="1223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8" name="正方形/長方形 627">
          <a:extLst>
            <a:ext uri="{FF2B5EF4-FFF2-40B4-BE49-F238E27FC236}">
              <a16:creationId xmlns:a16="http://schemas.microsoft.com/office/drawing/2014/main" id="{5F008565-FED9-4C3A-824B-080B8B138499}"/>
            </a:ext>
          </a:extLst>
        </xdr:cNvPr>
        <xdr:cNvSpPr/>
      </xdr:nvSpPr>
      <xdr:spPr>
        <a:xfrm>
          <a:off x="1223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9" name="正方形/長方形 628">
          <a:extLst>
            <a:ext uri="{FF2B5EF4-FFF2-40B4-BE49-F238E27FC236}">
              <a16:creationId xmlns:a16="http://schemas.microsoft.com/office/drawing/2014/main" id="{E9FEC0EF-C8A3-49B1-9346-2BD687718A64}"/>
            </a:ext>
          </a:extLst>
        </xdr:cNvPr>
        <xdr:cNvSpPr/>
      </xdr:nvSpPr>
      <xdr:spPr>
        <a:xfrm>
          <a:off x="132683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0" name="正方形/長方形 629">
          <a:extLst>
            <a:ext uri="{FF2B5EF4-FFF2-40B4-BE49-F238E27FC236}">
              <a16:creationId xmlns:a16="http://schemas.microsoft.com/office/drawing/2014/main" id="{FB76628C-B6F9-4CC5-BC25-53A011464E8C}"/>
            </a:ext>
          </a:extLst>
        </xdr:cNvPr>
        <xdr:cNvSpPr/>
      </xdr:nvSpPr>
      <xdr:spPr>
        <a:xfrm>
          <a:off x="132683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1" name="正方形/長方形 630">
          <a:extLst>
            <a:ext uri="{FF2B5EF4-FFF2-40B4-BE49-F238E27FC236}">
              <a16:creationId xmlns:a16="http://schemas.microsoft.com/office/drawing/2014/main" id="{00C040AD-172A-4182-9267-4A79AA863E96}"/>
            </a:ext>
          </a:extLst>
        </xdr:cNvPr>
        <xdr:cNvSpPr/>
      </xdr:nvSpPr>
      <xdr:spPr>
        <a:xfrm>
          <a:off x="11210925" y="12249150"/>
          <a:ext cx="424815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2" name="正方形/長方形 631">
          <a:extLst>
            <a:ext uri="{FF2B5EF4-FFF2-40B4-BE49-F238E27FC236}">
              <a16:creationId xmlns:a16="http://schemas.microsoft.com/office/drawing/2014/main" id="{AA8A6FD6-AA74-44D8-8E7D-A66716AEB3AF}"/>
            </a:ext>
          </a:extLst>
        </xdr:cNvPr>
        <xdr:cNvSpPr/>
      </xdr:nvSpPr>
      <xdr:spPr>
        <a:xfrm>
          <a:off x="164592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3" name="正方形/長方形 632">
          <a:extLst>
            <a:ext uri="{FF2B5EF4-FFF2-40B4-BE49-F238E27FC236}">
              <a16:creationId xmlns:a16="http://schemas.microsoft.com/office/drawing/2014/main" id="{D7BD79C4-E926-4779-903A-48A9716F6A0A}"/>
            </a:ext>
          </a:extLst>
        </xdr:cNvPr>
        <xdr:cNvSpPr/>
      </xdr:nvSpPr>
      <xdr:spPr>
        <a:xfrm>
          <a:off x="165830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4" name="正方形/長方形 633">
          <a:extLst>
            <a:ext uri="{FF2B5EF4-FFF2-40B4-BE49-F238E27FC236}">
              <a16:creationId xmlns:a16="http://schemas.microsoft.com/office/drawing/2014/main" id="{04E64A99-58F5-469B-BA3F-9EA71ECD5435}"/>
            </a:ext>
          </a:extLst>
        </xdr:cNvPr>
        <xdr:cNvSpPr/>
      </xdr:nvSpPr>
      <xdr:spPr>
        <a:xfrm>
          <a:off x="165830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5" name="正方形/長方形 634">
          <a:extLst>
            <a:ext uri="{FF2B5EF4-FFF2-40B4-BE49-F238E27FC236}">
              <a16:creationId xmlns:a16="http://schemas.microsoft.com/office/drawing/2014/main" id="{C57AEA38-84B2-481B-9287-9DCA8437F350}"/>
            </a:ext>
          </a:extLst>
        </xdr:cNvPr>
        <xdr:cNvSpPr/>
      </xdr:nvSpPr>
      <xdr:spPr>
        <a:xfrm>
          <a:off x="174879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6" name="正方形/長方形 635">
          <a:extLst>
            <a:ext uri="{FF2B5EF4-FFF2-40B4-BE49-F238E27FC236}">
              <a16:creationId xmlns:a16="http://schemas.microsoft.com/office/drawing/2014/main" id="{874D7F81-DB42-47E4-B707-4D90F6228F95}"/>
            </a:ext>
          </a:extLst>
        </xdr:cNvPr>
        <xdr:cNvSpPr/>
      </xdr:nvSpPr>
      <xdr:spPr>
        <a:xfrm>
          <a:off x="174879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7" name="正方形/長方形 636">
          <a:extLst>
            <a:ext uri="{FF2B5EF4-FFF2-40B4-BE49-F238E27FC236}">
              <a16:creationId xmlns:a16="http://schemas.microsoft.com/office/drawing/2014/main" id="{7567A2AE-4C30-4785-89DA-7F21CE34DCF7}"/>
            </a:ext>
          </a:extLst>
        </xdr:cNvPr>
        <xdr:cNvSpPr/>
      </xdr:nvSpPr>
      <xdr:spPr>
        <a:xfrm>
          <a:off x="185166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8" name="正方形/長方形 637">
          <a:extLst>
            <a:ext uri="{FF2B5EF4-FFF2-40B4-BE49-F238E27FC236}">
              <a16:creationId xmlns:a16="http://schemas.microsoft.com/office/drawing/2014/main" id="{21229C76-1F3B-4B4C-8D6B-B8F322F024A1}"/>
            </a:ext>
          </a:extLst>
        </xdr:cNvPr>
        <xdr:cNvSpPr/>
      </xdr:nvSpPr>
      <xdr:spPr>
        <a:xfrm>
          <a:off x="185166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9" name="正方形/長方形 638">
          <a:extLst>
            <a:ext uri="{FF2B5EF4-FFF2-40B4-BE49-F238E27FC236}">
              <a16:creationId xmlns:a16="http://schemas.microsoft.com/office/drawing/2014/main" id="{79DBAB89-04D4-4429-A814-48E5B8D79479}"/>
            </a:ext>
          </a:extLst>
        </xdr:cNvPr>
        <xdr:cNvSpPr/>
      </xdr:nvSpPr>
      <xdr:spPr>
        <a:xfrm>
          <a:off x="16459200" y="12249150"/>
          <a:ext cx="426720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0" name="正方形/長方形 639">
          <a:extLst>
            <a:ext uri="{FF2B5EF4-FFF2-40B4-BE49-F238E27FC236}">
              <a16:creationId xmlns:a16="http://schemas.microsoft.com/office/drawing/2014/main" id="{67F7704A-354F-4D3F-90CE-BCBFBBBA652D}"/>
            </a:ext>
          </a:extLst>
        </xdr:cNvPr>
        <xdr:cNvSpPr/>
      </xdr:nvSpPr>
      <xdr:spPr>
        <a:xfrm>
          <a:off x="112109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1" name="正方形/長方形 640">
          <a:extLst>
            <a:ext uri="{FF2B5EF4-FFF2-40B4-BE49-F238E27FC236}">
              <a16:creationId xmlns:a16="http://schemas.microsoft.com/office/drawing/2014/main" id="{6230F7FE-D99C-4317-8F6C-A1C968FCB568}"/>
            </a:ext>
          </a:extLst>
        </xdr:cNvPr>
        <xdr:cNvSpPr/>
      </xdr:nvSpPr>
      <xdr:spPr>
        <a:xfrm>
          <a:off x="113157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2" name="正方形/長方形 641">
          <a:extLst>
            <a:ext uri="{FF2B5EF4-FFF2-40B4-BE49-F238E27FC236}">
              <a16:creationId xmlns:a16="http://schemas.microsoft.com/office/drawing/2014/main" id="{2EDFF94C-8088-4694-AC2B-389B1E7EAD99}"/>
            </a:ext>
          </a:extLst>
        </xdr:cNvPr>
        <xdr:cNvSpPr/>
      </xdr:nvSpPr>
      <xdr:spPr>
        <a:xfrm>
          <a:off x="113157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3" name="正方形/長方形 642">
          <a:extLst>
            <a:ext uri="{FF2B5EF4-FFF2-40B4-BE49-F238E27FC236}">
              <a16:creationId xmlns:a16="http://schemas.microsoft.com/office/drawing/2014/main" id="{34B0F4F8-7B76-437A-8500-648E789E03E8}"/>
            </a:ext>
          </a:extLst>
        </xdr:cNvPr>
        <xdr:cNvSpPr/>
      </xdr:nvSpPr>
      <xdr:spPr>
        <a:xfrm>
          <a:off x="1223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4" name="正方形/長方形 643">
          <a:extLst>
            <a:ext uri="{FF2B5EF4-FFF2-40B4-BE49-F238E27FC236}">
              <a16:creationId xmlns:a16="http://schemas.microsoft.com/office/drawing/2014/main" id="{F544079D-2143-42BF-8052-BF01538D5027}"/>
            </a:ext>
          </a:extLst>
        </xdr:cNvPr>
        <xdr:cNvSpPr/>
      </xdr:nvSpPr>
      <xdr:spPr>
        <a:xfrm>
          <a:off x="1223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5" name="正方形/長方形 644">
          <a:extLst>
            <a:ext uri="{FF2B5EF4-FFF2-40B4-BE49-F238E27FC236}">
              <a16:creationId xmlns:a16="http://schemas.microsoft.com/office/drawing/2014/main" id="{907F4C50-C955-46D8-BEA5-5E626E6AF737}"/>
            </a:ext>
          </a:extLst>
        </xdr:cNvPr>
        <xdr:cNvSpPr/>
      </xdr:nvSpPr>
      <xdr:spPr>
        <a:xfrm>
          <a:off x="132683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6" name="正方形/長方形 645">
          <a:extLst>
            <a:ext uri="{FF2B5EF4-FFF2-40B4-BE49-F238E27FC236}">
              <a16:creationId xmlns:a16="http://schemas.microsoft.com/office/drawing/2014/main" id="{1AC78601-7DDD-402C-A324-B5A68940F71D}"/>
            </a:ext>
          </a:extLst>
        </xdr:cNvPr>
        <xdr:cNvSpPr/>
      </xdr:nvSpPr>
      <xdr:spPr>
        <a:xfrm>
          <a:off x="132683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7" name="正方形/長方形 646">
          <a:extLst>
            <a:ext uri="{FF2B5EF4-FFF2-40B4-BE49-F238E27FC236}">
              <a16:creationId xmlns:a16="http://schemas.microsoft.com/office/drawing/2014/main" id="{B54E320A-4D32-4236-8AB0-916E9C514F5B}"/>
            </a:ext>
          </a:extLst>
        </xdr:cNvPr>
        <xdr:cNvSpPr/>
      </xdr:nvSpPr>
      <xdr:spPr>
        <a:xfrm>
          <a:off x="11210925" y="1590675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8" name="テキスト ボックス 647">
          <a:extLst>
            <a:ext uri="{FF2B5EF4-FFF2-40B4-BE49-F238E27FC236}">
              <a16:creationId xmlns:a16="http://schemas.microsoft.com/office/drawing/2014/main" id="{48C91186-3985-4813-A330-8B195059F56A}"/>
            </a:ext>
          </a:extLst>
        </xdr:cNvPr>
        <xdr:cNvSpPr txBox="1"/>
      </xdr:nvSpPr>
      <xdr:spPr>
        <a:xfrm>
          <a:off x="11172825"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9" name="直線コネクタ 648">
          <a:extLst>
            <a:ext uri="{FF2B5EF4-FFF2-40B4-BE49-F238E27FC236}">
              <a16:creationId xmlns:a16="http://schemas.microsoft.com/office/drawing/2014/main" id="{51566965-B44E-4905-A94E-691C7C00FF37}"/>
            </a:ext>
          </a:extLst>
        </xdr:cNvPr>
        <xdr:cNvCxnSpPr/>
      </xdr:nvCxnSpPr>
      <xdr:spPr>
        <a:xfrm>
          <a:off x="11210925" y="18192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0" name="テキスト ボックス 649">
          <a:extLst>
            <a:ext uri="{FF2B5EF4-FFF2-40B4-BE49-F238E27FC236}">
              <a16:creationId xmlns:a16="http://schemas.microsoft.com/office/drawing/2014/main" id="{2FA7A3B9-A41C-44C7-A22E-CBA09D36C0CC}"/>
            </a:ext>
          </a:extLst>
        </xdr:cNvPr>
        <xdr:cNvSpPr txBox="1"/>
      </xdr:nvSpPr>
      <xdr:spPr>
        <a:xfrm>
          <a:off x="10794546"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1" name="直線コネクタ 650">
          <a:extLst>
            <a:ext uri="{FF2B5EF4-FFF2-40B4-BE49-F238E27FC236}">
              <a16:creationId xmlns:a16="http://schemas.microsoft.com/office/drawing/2014/main" id="{2A0CF354-5E5E-4862-96E5-109B6D6EB3F3}"/>
            </a:ext>
          </a:extLst>
        </xdr:cNvPr>
        <xdr:cNvCxnSpPr/>
      </xdr:nvCxnSpPr>
      <xdr:spPr>
        <a:xfrm>
          <a:off x="11210925" y="1786617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2" name="テキスト ボックス 651">
          <a:extLst>
            <a:ext uri="{FF2B5EF4-FFF2-40B4-BE49-F238E27FC236}">
              <a16:creationId xmlns:a16="http://schemas.microsoft.com/office/drawing/2014/main" id="{21FC7E99-DF8B-4737-A02A-41A6354490F7}"/>
            </a:ext>
          </a:extLst>
        </xdr:cNvPr>
        <xdr:cNvSpPr txBox="1"/>
      </xdr:nvSpPr>
      <xdr:spPr>
        <a:xfrm>
          <a:off x="10794546" y="1772713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3" name="直線コネクタ 652">
          <a:extLst>
            <a:ext uri="{FF2B5EF4-FFF2-40B4-BE49-F238E27FC236}">
              <a16:creationId xmlns:a16="http://schemas.microsoft.com/office/drawing/2014/main" id="{0D58F9D3-EEB0-419D-8DBB-147C4ED145C6}"/>
            </a:ext>
          </a:extLst>
        </xdr:cNvPr>
        <xdr:cNvCxnSpPr/>
      </xdr:nvCxnSpPr>
      <xdr:spPr>
        <a:xfrm>
          <a:off x="11210925" y="1753643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4" name="テキスト ボックス 653">
          <a:extLst>
            <a:ext uri="{FF2B5EF4-FFF2-40B4-BE49-F238E27FC236}">
              <a16:creationId xmlns:a16="http://schemas.microsoft.com/office/drawing/2014/main" id="{FED336C5-7786-453E-BFE9-F0C94C2F89B4}"/>
            </a:ext>
          </a:extLst>
        </xdr:cNvPr>
        <xdr:cNvSpPr txBox="1"/>
      </xdr:nvSpPr>
      <xdr:spPr>
        <a:xfrm>
          <a:off x="10845966" y="174005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5" name="直線コネクタ 654">
          <a:extLst>
            <a:ext uri="{FF2B5EF4-FFF2-40B4-BE49-F238E27FC236}">
              <a16:creationId xmlns:a16="http://schemas.microsoft.com/office/drawing/2014/main" id="{18D4DC3E-193C-4573-9994-F30A12A4A31F}"/>
            </a:ext>
          </a:extLst>
        </xdr:cNvPr>
        <xdr:cNvCxnSpPr/>
      </xdr:nvCxnSpPr>
      <xdr:spPr>
        <a:xfrm>
          <a:off x="11210925" y="1720986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6" name="テキスト ボックス 655">
          <a:extLst>
            <a:ext uri="{FF2B5EF4-FFF2-40B4-BE49-F238E27FC236}">
              <a16:creationId xmlns:a16="http://schemas.microsoft.com/office/drawing/2014/main" id="{7A59657E-5C63-41D7-A0E7-D289D4A6FFED}"/>
            </a:ext>
          </a:extLst>
        </xdr:cNvPr>
        <xdr:cNvSpPr txBox="1"/>
      </xdr:nvSpPr>
      <xdr:spPr>
        <a:xfrm>
          <a:off x="10845966" y="170708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7" name="直線コネクタ 656">
          <a:extLst>
            <a:ext uri="{FF2B5EF4-FFF2-40B4-BE49-F238E27FC236}">
              <a16:creationId xmlns:a16="http://schemas.microsoft.com/office/drawing/2014/main" id="{9A312223-1C63-4F72-B6D6-B340ACED7D4B}"/>
            </a:ext>
          </a:extLst>
        </xdr:cNvPr>
        <xdr:cNvCxnSpPr/>
      </xdr:nvCxnSpPr>
      <xdr:spPr>
        <a:xfrm>
          <a:off x="11210925" y="1688963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8" name="テキスト ボックス 657">
          <a:extLst>
            <a:ext uri="{FF2B5EF4-FFF2-40B4-BE49-F238E27FC236}">
              <a16:creationId xmlns:a16="http://schemas.microsoft.com/office/drawing/2014/main" id="{BBB407EF-F047-465E-A608-7130623DC1C9}"/>
            </a:ext>
          </a:extLst>
        </xdr:cNvPr>
        <xdr:cNvSpPr txBox="1"/>
      </xdr:nvSpPr>
      <xdr:spPr>
        <a:xfrm>
          <a:off x="10845966" y="16744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9" name="直線コネクタ 658">
          <a:extLst>
            <a:ext uri="{FF2B5EF4-FFF2-40B4-BE49-F238E27FC236}">
              <a16:creationId xmlns:a16="http://schemas.microsoft.com/office/drawing/2014/main" id="{FB1DA7A2-43E9-4A82-989F-0ABFF5442347}"/>
            </a:ext>
          </a:extLst>
        </xdr:cNvPr>
        <xdr:cNvCxnSpPr/>
      </xdr:nvCxnSpPr>
      <xdr:spPr>
        <a:xfrm>
          <a:off x="11210925" y="1656306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0" name="テキスト ボックス 659">
          <a:extLst>
            <a:ext uri="{FF2B5EF4-FFF2-40B4-BE49-F238E27FC236}">
              <a16:creationId xmlns:a16="http://schemas.microsoft.com/office/drawing/2014/main" id="{5D5A130B-6141-4B89-9847-731EE3363E02}"/>
            </a:ext>
          </a:extLst>
        </xdr:cNvPr>
        <xdr:cNvSpPr txBox="1"/>
      </xdr:nvSpPr>
      <xdr:spPr>
        <a:xfrm>
          <a:off x="10845966" y="164144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1" name="直線コネクタ 660">
          <a:extLst>
            <a:ext uri="{FF2B5EF4-FFF2-40B4-BE49-F238E27FC236}">
              <a16:creationId xmlns:a16="http://schemas.microsoft.com/office/drawing/2014/main" id="{D9101DF9-3AFC-495C-882C-BDE0909E0492}"/>
            </a:ext>
          </a:extLst>
        </xdr:cNvPr>
        <xdr:cNvCxnSpPr/>
      </xdr:nvCxnSpPr>
      <xdr:spPr>
        <a:xfrm>
          <a:off x="11210925" y="1623332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2" name="テキスト ボックス 661">
          <a:extLst>
            <a:ext uri="{FF2B5EF4-FFF2-40B4-BE49-F238E27FC236}">
              <a16:creationId xmlns:a16="http://schemas.microsoft.com/office/drawing/2014/main" id="{CBB83B4B-05C3-44E6-AEB5-EFF9EFF4ECC9}"/>
            </a:ext>
          </a:extLst>
        </xdr:cNvPr>
        <xdr:cNvSpPr txBox="1"/>
      </xdr:nvSpPr>
      <xdr:spPr>
        <a:xfrm>
          <a:off x="10903736" y="1608792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3" name="直線コネクタ 662">
          <a:extLst>
            <a:ext uri="{FF2B5EF4-FFF2-40B4-BE49-F238E27FC236}">
              <a16:creationId xmlns:a16="http://schemas.microsoft.com/office/drawing/2014/main" id="{6AE363C5-08D8-4F79-9409-52A424E8494A}"/>
            </a:ext>
          </a:extLst>
        </xdr:cNvPr>
        <xdr:cNvCxnSpPr/>
      </xdr:nvCxnSpPr>
      <xdr:spPr>
        <a:xfrm>
          <a:off x="11210925" y="15906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4" name="【公民館】&#10;有形固定資産減価償却率グラフ枠">
          <a:extLst>
            <a:ext uri="{FF2B5EF4-FFF2-40B4-BE49-F238E27FC236}">
              <a16:creationId xmlns:a16="http://schemas.microsoft.com/office/drawing/2014/main" id="{448C45A9-2953-4593-B077-6F0A0FB84EAD}"/>
            </a:ext>
          </a:extLst>
        </xdr:cNvPr>
        <xdr:cNvSpPr/>
      </xdr:nvSpPr>
      <xdr:spPr>
        <a:xfrm>
          <a:off x="11210925" y="1590675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68036</xdr:rowOff>
    </xdr:from>
    <xdr:to>
      <xdr:col>85</xdr:col>
      <xdr:colOff>126364</xdr:colOff>
      <xdr:row>109</xdr:row>
      <xdr:rowOff>35379</xdr:rowOff>
    </xdr:to>
    <xdr:cxnSp macro="">
      <xdr:nvCxnSpPr>
        <xdr:cNvPr id="665" name="直線コネクタ 664">
          <a:extLst>
            <a:ext uri="{FF2B5EF4-FFF2-40B4-BE49-F238E27FC236}">
              <a16:creationId xmlns:a16="http://schemas.microsoft.com/office/drawing/2014/main" id="{65E1B24C-5FE3-456B-B22D-CFFD3B134ABF}"/>
            </a:ext>
          </a:extLst>
        </xdr:cNvPr>
        <xdr:cNvCxnSpPr/>
      </xdr:nvCxnSpPr>
      <xdr:spPr>
        <a:xfrm flipV="1">
          <a:off x="14696439" y="16352611"/>
          <a:ext cx="0" cy="1513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66" name="【公民館】&#10;有形固定資産減価償却率最小値テキスト">
          <a:extLst>
            <a:ext uri="{FF2B5EF4-FFF2-40B4-BE49-F238E27FC236}">
              <a16:creationId xmlns:a16="http://schemas.microsoft.com/office/drawing/2014/main" id="{1C42D0A9-3119-4D6E-8B33-A3D1660C3CFC}"/>
            </a:ext>
          </a:extLst>
        </xdr:cNvPr>
        <xdr:cNvSpPr txBox="1"/>
      </xdr:nvSpPr>
      <xdr:spPr>
        <a:xfrm>
          <a:off x="14735175" y="17870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67" name="直線コネクタ 666">
          <a:extLst>
            <a:ext uri="{FF2B5EF4-FFF2-40B4-BE49-F238E27FC236}">
              <a16:creationId xmlns:a16="http://schemas.microsoft.com/office/drawing/2014/main" id="{2E9A7132-B9C2-4B32-B4FC-C17C9706F473}"/>
            </a:ext>
          </a:extLst>
        </xdr:cNvPr>
        <xdr:cNvCxnSpPr/>
      </xdr:nvCxnSpPr>
      <xdr:spPr>
        <a:xfrm>
          <a:off x="14611350" y="1786617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14713</xdr:rowOff>
    </xdr:from>
    <xdr:ext cx="340478" cy="259045"/>
    <xdr:sp macro="" textlink="">
      <xdr:nvSpPr>
        <xdr:cNvPr id="668" name="【公民館】&#10;有形固定資産減価償却率最大値テキスト">
          <a:extLst>
            <a:ext uri="{FF2B5EF4-FFF2-40B4-BE49-F238E27FC236}">
              <a16:creationId xmlns:a16="http://schemas.microsoft.com/office/drawing/2014/main" id="{91215744-F31E-4161-86EB-076A7AAF18E0}"/>
            </a:ext>
          </a:extLst>
        </xdr:cNvPr>
        <xdr:cNvSpPr txBox="1"/>
      </xdr:nvSpPr>
      <xdr:spPr>
        <a:xfrm>
          <a:off x="14735175" y="1612783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68036</xdr:rowOff>
    </xdr:from>
    <xdr:to>
      <xdr:col>86</xdr:col>
      <xdr:colOff>25400</xdr:colOff>
      <xdr:row>100</xdr:row>
      <xdr:rowOff>68036</xdr:rowOff>
    </xdr:to>
    <xdr:cxnSp macro="">
      <xdr:nvCxnSpPr>
        <xdr:cNvPr id="669" name="直線コネクタ 668">
          <a:extLst>
            <a:ext uri="{FF2B5EF4-FFF2-40B4-BE49-F238E27FC236}">
              <a16:creationId xmlns:a16="http://schemas.microsoft.com/office/drawing/2014/main" id="{D42DE70B-ADE7-4E60-A797-5BE3F8FCF61A}"/>
            </a:ext>
          </a:extLst>
        </xdr:cNvPr>
        <xdr:cNvCxnSpPr/>
      </xdr:nvCxnSpPr>
      <xdr:spPr>
        <a:xfrm>
          <a:off x="14611350" y="1635261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51543</xdr:rowOff>
    </xdr:from>
    <xdr:ext cx="405111" cy="259045"/>
    <xdr:sp macro="" textlink="">
      <xdr:nvSpPr>
        <xdr:cNvPr id="670" name="【公民館】&#10;有形固定資産減価償却率平均値テキスト">
          <a:extLst>
            <a:ext uri="{FF2B5EF4-FFF2-40B4-BE49-F238E27FC236}">
              <a16:creationId xmlns:a16="http://schemas.microsoft.com/office/drawing/2014/main" id="{740BE85A-1CDE-4C7C-BC41-6B89438580E2}"/>
            </a:ext>
          </a:extLst>
        </xdr:cNvPr>
        <xdr:cNvSpPr txBox="1"/>
      </xdr:nvSpPr>
      <xdr:spPr>
        <a:xfrm>
          <a:off x="14735175" y="1719336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28666</xdr:rowOff>
    </xdr:from>
    <xdr:to>
      <xdr:col>85</xdr:col>
      <xdr:colOff>177800</xdr:colOff>
      <xdr:row>106</xdr:row>
      <xdr:rowOff>130266</xdr:rowOff>
    </xdr:to>
    <xdr:sp macro="" textlink="">
      <xdr:nvSpPr>
        <xdr:cNvPr id="671" name="フローチャート: 判断 670">
          <a:extLst>
            <a:ext uri="{FF2B5EF4-FFF2-40B4-BE49-F238E27FC236}">
              <a16:creationId xmlns:a16="http://schemas.microsoft.com/office/drawing/2014/main" id="{6EA0EA92-49C0-4347-884F-BBAB63C052E4}"/>
            </a:ext>
          </a:extLst>
        </xdr:cNvPr>
        <xdr:cNvSpPr/>
      </xdr:nvSpPr>
      <xdr:spPr>
        <a:xfrm>
          <a:off x="14649450" y="17341941"/>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142966</xdr:rowOff>
    </xdr:from>
    <xdr:to>
      <xdr:col>81</xdr:col>
      <xdr:colOff>101600</xdr:colOff>
      <xdr:row>106</xdr:row>
      <xdr:rowOff>73116</xdr:rowOff>
    </xdr:to>
    <xdr:sp macro="" textlink="">
      <xdr:nvSpPr>
        <xdr:cNvPr id="672" name="フローチャート: 判断 671">
          <a:extLst>
            <a:ext uri="{FF2B5EF4-FFF2-40B4-BE49-F238E27FC236}">
              <a16:creationId xmlns:a16="http://schemas.microsoft.com/office/drawing/2014/main" id="{DBF2AEF1-AE7A-47A6-8823-F9E37FA64861}"/>
            </a:ext>
          </a:extLst>
        </xdr:cNvPr>
        <xdr:cNvSpPr/>
      </xdr:nvSpPr>
      <xdr:spPr>
        <a:xfrm>
          <a:off x="13887450" y="17284791"/>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115207</xdr:rowOff>
    </xdr:from>
    <xdr:to>
      <xdr:col>76</xdr:col>
      <xdr:colOff>165100</xdr:colOff>
      <xdr:row>106</xdr:row>
      <xdr:rowOff>45357</xdr:rowOff>
    </xdr:to>
    <xdr:sp macro="" textlink="">
      <xdr:nvSpPr>
        <xdr:cNvPr id="673" name="フローチャート: 判断 672">
          <a:extLst>
            <a:ext uri="{FF2B5EF4-FFF2-40B4-BE49-F238E27FC236}">
              <a16:creationId xmlns:a16="http://schemas.microsoft.com/office/drawing/2014/main" id="{2C4FB05F-C1C3-4644-95B9-CA60B17AE082}"/>
            </a:ext>
          </a:extLst>
        </xdr:cNvPr>
        <xdr:cNvSpPr/>
      </xdr:nvSpPr>
      <xdr:spPr>
        <a:xfrm>
          <a:off x="13096875" y="17260207"/>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123371</xdr:rowOff>
    </xdr:from>
    <xdr:to>
      <xdr:col>72</xdr:col>
      <xdr:colOff>38100</xdr:colOff>
      <xdr:row>106</xdr:row>
      <xdr:rowOff>53521</xdr:rowOff>
    </xdr:to>
    <xdr:sp macro="" textlink="">
      <xdr:nvSpPr>
        <xdr:cNvPr id="674" name="フローチャート: 判断 673">
          <a:extLst>
            <a:ext uri="{FF2B5EF4-FFF2-40B4-BE49-F238E27FC236}">
              <a16:creationId xmlns:a16="http://schemas.microsoft.com/office/drawing/2014/main" id="{3C251062-CF23-4D44-88D8-12CC9E983E8D}"/>
            </a:ext>
          </a:extLst>
        </xdr:cNvPr>
        <xdr:cNvSpPr/>
      </xdr:nvSpPr>
      <xdr:spPr>
        <a:xfrm>
          <a:off x="12296775" y="1727154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110308</xdr:rowOff>
    </xdr:from>
    <xdr:to>
      <xdr:col>67</xdr:col>
      <xdr:colOff>101600</xdr:colOff>
      <xdr:row>106</xdr:row>
      <xdr:rowOff>40458</xdr:rowOff>
    </xdr:to>
    <xdr:sp macro="" textlink="">
      <xdr:nvSpPr>
        <xdr:cNvPr id="675" name="フローチャート: 判断 674">
          <a:extLst>
            <a:ext uri="{FF2B5EF4-FFF2-40B4-BE49-F238E27FC236}">
              <a16:creationId xmlns:a16="http://schemas.microsoft.com/office/drawing/2014/main" id="{6DDEA3C6-AD86-4262-9109-5258964B1001}"/>
            </a:ext>
          </a:extLst>
        </xdr:cNvPr>
        <xdr:cNvSpPr/>
      </xdr:nvSpPr>
      <xdr:spPr>
        <a:xfrm>
          <a:off x="11487150" y="17252133"/>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6" name="テキスト ボックス 675">
          <a:extLst>
            <a:ext uri="{FF2B5EF4-FFF2-40B4-BE49-F238E27FC236}">
              <a16:creationId xmlns:a16="http://schemas.microsoft.com/office/drawing/2014/main" id="{22B38CAB-D337-4F3D-BDF1-E61FEC7CB218}"/>
            </a:ext>
          </a:extLst>
        </xdr:cNvPr>
        <xdr:cNvSpPr txBox="1"/>
      </xdr:nvSpPr>
      <xdr:spPr>
        <a:xfrm>
          <a:off x="14525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1344ECF3-BC35-4BDE-AD9B-E61EB4519D60}"/>
            </a:ext>
          </a:extLst>
        </xdr:cNvPr>
        <xdr:cNvSpPr txBox="1"/>
      </xdr:nvSpPr>
      <xdr:spPr>
        <a:xfrm>
          <a:off x="13763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E5B6EEEE-9CC7-4860-8E48-656451F1990E}"/>
            </a:ext>
          </a:extLst>
        </xdr:cNvPr>
        <xdr:cNvSpPr txBox="1"/>
      </xdr:nvSpPr>
      <xdr:spPr>
        <a:xfrm>
          <a:off x="129730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098ED2DB-DFA7-47B2-A212-A045FFE20A30}"/>
            </a:ext>
          </a:extLst>
        </xdr:cNvPr>
        <xdr:cNvSpPr txBox="1"/>
      </xdr:nvSpPr>
      <xdr:spPr>
        <a:xfrm>
          <a:off x="12172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0CF90584-B902-4C30-B3F0-42C24568A854}"/>
            </a:ext>
          </a:extLst>
        </xdr:cNvPr>
        <xdr:cNvSpPr txBox="1"/>
      </xdr:nvSpPr>
      <xdr:spPr>
        <a:xfrm>
          <a:off x="11363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159294</xdr:rowOff>
    </xdr:from>
    <xdr:to>
      <xdr:col>85</xdr:col>
      <xdr:colOff>177800</xdr:colOff>
      <xdr:row>107</xdr:row>
      <xdr:rowOff>89444</xdr:rowOff>
    </xdr:to>
    <xdr:sp macro="" textlink="">
      <xdr:nvSpPr>
        <xdr:cNvPr id="681" name="楕円 680">
          <a:extLst>
            <a:ext uri="{FF2B5EF4-FFF2-40B4-BE49-F238E27FC236}">
              <a16:creationId xmlns:a16="http://schemas.microsoft.com/office/drawing/2014/main" id="{67D086D5-BBA6-42ED-BA2A-3AD2AD546660}"/>
            </a:ext>
          </a:extLst>
        </xdr:cNvPr>
        <xdr:cNvSpPr/>
      </xdr:nvSpPr>
      <xdr:spPr>
        <a:xfrm>
          <a:off x="14649450" y="1747891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137721</xdr:rowOff>
    </xdr:from>
    <xdr:ext cx="405111" cy="259045"/>
    <xdr:sp macro="" textlink="">
      <xdr:nvSpPr>
        <xdr:cNvPr id="682" name="【公民館】&#10;有形固定資産減価償却率該当値テキスト">
          <a:extLst>
            <a:ext uri="{FF2B5EF4-FFF2-40B4-BE49-F238E27FC236}">
              <a16:creationId xmlns:a16="http://schemas.microsoft.com/office/drawing/2014/main" id="{E50B16CA-A0EF-458B-92CC-F7DF33E6021E}"/>
            </a:ext>
          </a:extLst>
        </xdr:cNvPr>
        <xdr:cNvSpPr txBox="1"/>
      </xdr:nvSpPr>
      <xdr:spPr>
        <a:xfrm>
          <a:off x="14735175" y="17457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13970</xdr:rowOff>
    </xdr:from>
    <xdr:to>
      <xdr:col>81</xdr:col>
      <xdr:colOff>101600</xdr:colOff>
      <xdr:row>106</xdr:row>
      <xdr:rowOff>115570</xdr:rowOff>
    </xdr:to>
    <xdr:sp macro="" textlink="">
      <xdr:nvSpPr>
        <xdr:cNvPr id="683" name="楕円 682">
          <a:extLst>
            <a:ext uri="{FF2B5EF4-FFF2-40B4-BE49-F238E27FC236}">
              <a16:creationId xmlns:a16="http://schemas.microsoft.com/office/drawing/2014/main" id="{77FD3BB1-EDBB-4AB6-84A8-8F5D46E10DB2}"/>
            </a:ext>
          </a:extLst>
        </xdr:cNvPr>
        <xdr:cNvSpPr/>
      </xdr:nvSpPr>
      <xdr:spPr>
        <a:xfrm>
          <a:off x="13887450" y="1732724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64770</xdr:rowOff>
    </xdr:from>
    <xdr:to>
      <xdr:col>85</xdr:col>
      <xdr:colOff>127000</xdr:colOff>
      <xdr:row>107</xdr:row>
      <xdr:rowOff>38644</xdr:rowOff>
    </xdr:to>
    <xdr:cxnSp macro="">
      <xdr:nvCxnSpPr>
        <xdr:cNvPr id="684" name="直線コネクタ 683">
          <a:extLst>
            <a:ext uri="{FF2B5EF4-FFF2-40B4-BE49-F238E27FC236}">
              <a16:creationId xmlns:a16="http://schemas.microsoft.com/office/drawing/2014/main" id="{313AA5D2-A9D1-4992-86C2-3939B8A8E6A4}"/>
            </a:ext>
          </a:extLst>
        </xdr:cNvPr>
        <xdr:cNvCxnSpPr/>
      </xdr:nvCxnSpPr>
      <xdr:spPr>
        <a:xfrm>
          <a:off x="13935075" y="17384395"/>
          <a:ext cx="762000" cy="142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138068</xdr:rowOff>
    </xdr:from>
    <xdr:to>
      <xdr:col>76</xdr:col>
      <xdr:colOff>165100</xdr:colOff>
      <xdr:row>107</xdr:row>
      <xdr:rowOff>68218</xdr:rowOff>
    </xdr:to>
    <xdr:sp macro="" textlink="">
      <xdr:nvSpPr>
        <xdr:cNvPr id="685" name="楕円 684">
          <a:extLst>
            <a:ext uri="{FF2B5EF4-FFF2-40B4-BE49-F238E27FC236}">
              <a16:creationId xmlns:a16="http://schemas.microsoft.com/office/drawing/2014/main" id="{5C84013F-7540-4F59-A34D-A6526C2B382B}"/>
            </a:ext>
          </a:extLst>
        </xdr:cNvPr>
        <xdr:cNvSpPr/>
      </xdr:nvSpPr>
      <xdr:spPr>
        <a:xfrm>
          <a:off x="13096875" y="1745769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64770</xdr:rowOff>
    </xdr:from>
    <xdr:to>
      <xdr:col>81</xdr:col>
      <xdr:colOff>50800</xdr:colOff>
      <xdr:row>107</xdr:row>
      <xdr:rowOff>17418</xdr:rowOff>
    </xdr:to>
    <xdr:cxnSp macro="">
      <xdr:nvCxnSpPr>
        <xdr:cNvPr id="686" name="直線コネクタ 685">
          <a:extLst>
            <a:ext uri="{FF2B5EF4-FFF2-40B4-BE49-F238E27FC236}">
              <a16:creationId xmlns:a16="http://schemas.microsoft.com/office/drawing/2014/main" id="{9F4E1043-DE47-48B9-B1AA-231F47ABDBF6}"/>
            </a:ext>
          </a:extLst>
        </xdr:cNvPr>
        <xdr:cNvCxnSpPr/>
      </xdr:nvCxnSpPr>
      <xdr:spPr>
        <a:xfrm flipV="1">
          <a:off x="13144500" y="17384395"/>
          <a:ext cx="790575" cy="120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93980</xdr:rowOff>
    </xdr:from>
    <xdr:to>
      <xdr:col>72</xdr:col>
      <xdr:colOff>38100</xdr:colOff>
      <xdr:row>106</xdr:row>
      <xdr:rowOff>24130</xdr:rowOff>
    </xdr:to>
    <xdr:sp macro="" textlink="">
      <xdr:nvSpPr>
        <xdr:cNvPr id="687" name="楕円 686">
          <a:extLst>
            <a:ext uri="{FF2B5EF4-FFF2-40B4-BE49-F238E27FC236}">
              <a16:creationId xmlns:a16="http://schemas.microsoft.com/office/drawing/2014/main" id="{B50D7B99-B63B-4799-92CC-6E8D66640373}"/>
            </a:ext>
          </a:extLst>
        </xdr:cNvPr>
        <xdr:cNvSpPr/>
      </xdr:nvSpPr>
      <xdr:spPr>
        <a:xfrm>
          <a:off x="12296775" y="1723898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144780</xdr:rowOff>
    </xdr:from>
    <xdr:to>
      <xdr:col>76</xdr:col>
      <xdr:colOff>114300</xdr:colOff>
      <xdr:row>107</xdr:row>
      <xdr:rowOff>17418</xdr:rowOff>
    </xdr:to>
    <xdr:cxnSp macro="">
      <xdr:nvCxnSpPr>
        <xdr:cNvPr id="688" name="直線コネクタ 687">
          <a:extLst>
            <a:ext uri="{FF2B5EF4-FFF2-40B4-BE49-F238E27FC236}">
              <a16:creationId xmlns:a16="http://schemas.microsoft.com/office/drawing/2014/main" id="{78FDEDCA-25DC-4A88-BE87-DF73053DFD66}"/>
            </a:ext>
          </a:extLst>
        </xdr:cNvPr>
        <xdr:cNvCxnSpPr/>
      </xdr:nvCxnSpPr>
      <xdr:spPr>
        <a:xfrm>
          <a:off x="12344400" y="17286605"/>
          <a:ext cx="800100" cy="218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90714</xdr:rowOff>
    </xdr:from>
    <xdr:to>
      <xdr:col>67</xdr:col>
      <xdr:colOff>101600</xdr:colOff>
      <xdr:row>106</xdr:row>
      <xdr:rowOff>20864</xdr:rowOff>
    </xdr:to>
    <xdr:sp macro="" textlink="">
      <xdr:nvSpPr>
        <xdr:cNvPr id="689" name="楕円 688">
          <a:extLst>
            <a:ext uri="{FF2B5EF4-FFF2-40B4-BE49-F238E27FC236}">
              <a16:creationId xmlns:a16="http://schemas.microsoft.com/office/drawing/2014/main" id="{B1ED7CAC-B05A-4D0C-9F32-4ED0692067C5}"/>
            </a:ext>
          </a:extLst>
        </xdr:cNvPr>
        <xdr:cNvSpPr/>
      </xdr:nvSpPr>
      <xdr:spPr>
        <a:xfrm>
          <a:off x="11487150" y="17232539"/>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141514</xdr:rowOff>
    </xdr:from>
    <xdr:to>
      <xdr:col>71</xdr:col>
      <xdr:colOff>177800</xdr:colOff>
      <xdr:row>105</xdr:row>
      <xdr:rowOff>144780</xdr:rowOff>
    </xdr:to>
    <xdr:cxnSp macro="">
      <xdr:nvCxnSpPr>
        <xdr:cNvPr id="690" name="直線コネクタ 689">
          <a:extLst>
            <a:ext uri="{FF2B5EF4-FFF2-40B4-BE49-F238E27FC236}">
              <a16:creationId xmlns:a16="http://schemas.microsoft.com/office/drawing/2014/main" id="{9B988BC6-9C25-4BEB-A589-ED3E0A0A4A29}"/>
            </a:ext>
          </a:extLst>
        </xdr:cNvPr>
        <xdr:cNvCxnSpPr/>
      </xdr:nvCxnSpPr>
      <xdr:spPr>
        <a:xfrm>
          <a:off x="11534775" y="17289689"/>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89643</xdr:rowOff>
    </xdr:from>
    <xdr:ext cx="405111" cy="259045"/>
    <xdr:sp macro="" textlink="">
      <xdr:nvSpPr>
        <xdr:cNvPr id="691" name="n_1aveValue【公民館】&#10;有形固定資産減価償却率">
          <a:extLst>
            <a:ext uri="{FF2B5EF4-FFF2-40B4-BE49-F238E27FC236}">
              <a16:creationId xmlns:a16="http://schemas.microsoft.com/office/drawing/2014/main" id="{9159C31C-B0AF-404D-B0C3-CAF13D52B4DE}"/>
            </a:ext>
          </a:extLst>
        </xdr:cNvPr>
        <xdr:cNvSpPr txBox="1"/>
      </xdr:nvSpPr>
      <xdr:spPr>
        <a:xfrm>
          <a:off x="13745219" y="170600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61884</xdr:rowOff>
    </xdr:from>
    <xdr:ext cx="405111" cy="259045"/>
    <xdr:sp macro="" textlink="">
      <xdr:nvSpPr>
        <xdr:cNvPr id="692" name="n_2aveValue【公民館】&#10;有形固定資産減価償却率">
          <a:extLst>
            <a:ext uri="{FF2B5EF4-FFF2-40B4-BE49-F238E27FC236}">
              <a16:creationId xmlns:a16="http://schemas.microsoft.com/office/drawing/2014/main" id="{A2418FD4-26BA-4F5D-8537-CCCEBBDCB5EE}"/>
            </a:ext>
          </a:extLst>
        </xdr:cNvPr>
        <xdr:cNvSpPr txBox="1"/>
      </xdr:nvSpPr>
      <xdr:spPr>
        <a:xfrm>
          <a:off x="12964169" y="170386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44648</xdr:rowOff>
    </xdr:from>
    <xdr:ext cx="405111" cy="259045"/>
    <xdr:sp macro="" textlink="">
      <xdr:nvSpPr>
        <xdr:cNvPr id="693" name="n_3aveValue【公民館】&#10;有形固定資産減価償却率">
          <a:extLst>
            <a:ext uri="{FF2B5EF4-FFF2-40B4-BE49-F238E27FC236}">
              <a16:creationId xmlns:a16="http://schemas.microsoft.com/office/drawing/2014/main" id="{DC27261D-0707-42DE-99EF-994BF77B9551}"/>
            </a:ext>
          </a:extLst>
        </xdr:cNvPr>
        <xdr:cNvSpPr txBox="1"/>
      </xdr:nvSpPr>
      <xdr:spPr>
        <a:xfrm>
          <a:off x="12164069" y="17364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31585</xdr:rowOff>
    </xdr:from>
    <xdr:ext cx="405111" cy="259045"/>
    <xdr:sp macro="" textlink="">
      <xdr:nvSpPr>
        <xdr:cNvPr id="694" name="n_4aveValue【公民館】&#10;有形固定資産減価償却率">
          <a:extLst>
            <a:ext uri="{FF2B5EF4-FFF2-40B4-BE49-F238E27FC236}">
              <a16:creationId xmlns:a16="http://schemas.microsoft.com/office/drawing/2014/main" id="{3631C6E2-A787-4449-A1F4-30D5CDCE284E}"/>
            </a:ext>
          </a:extLst>
        </xdr:cNvPr>
        <xdr:cNvSpPr txBox="1"/>
      </xdr:nvSpPr>
      <xdr:spPr>
        <a:xfrm>
          <a:off x="11354444" y="173448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106697</xdr:rowOff>
    </xdr:from>
    <xdr:ext cx="405111" cy="259045"/>
    <xdr:sp macro="" textlink="">
      <xdr:nvSpPr>
        <xdr:cNvPr id="695" name="n_1mainValue【公民館】&#10;有形固定資産減価償却率">
          <a:extLst>
            <a:ext uri="{FF2B5EF4-FFF2-40B4-BE49-F238E27FC236}">
              <a16:creationId xmlns:a16="http://schemas.microsoft.com/office/drawing/2014/main" id="{7AA973CF-F99F-4AFE-AF76-6CE0B0B24003}"/>
            </a:ext>
          </a:extLst>
        </xdr:cNvPr>
        <xdr:cNvSpPr txBox="1"/>
      </xdr:nvSpPr>
      <xdr:spPr>
        <a:xfrm>
          <a:off x="13745219" y="17419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59345</xdr:rowOff>
    </xdr:from>
    <xdr:ext cx="405111" cy="259045"/>
    <xdr:sp macro="" textlink="">
      <xdr:nvSpPr>
        <xdr:cNvPr id="696" name="n_2mainValue【公民館】&#10;有形固定資産減価償却率">
          <a:extLst>
            <a:ext uri="{FF2B5EF4-FFF2-40B4-BE49-F238E27FC236}">
              <a16:creationId xmlns:a16="http://schemas.microsoft.com/office/drawing/2014/main" id="{D7E9060F-5C39-47D7-A901-1A6D59C2677F}"/>
            </a:ext>
          </a:extLst>
        </xdr:cNvPr>
        <xdr:cNvSpPr txBox="1"/>
      </xdr:nvSpPr>
      <xdr:spPr>
        <a:xfrm>
          <a:off x="12964169" y="175472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40657</xdr:rowOff>
    </xdr:from>
    <xdr:ext cx="405111" cy="259045"/>
    <xdr:sp macro="" textlink="">
      <xdr:nvSpPr>
        <xdr:cNvPr id="697" name="n_3mainValue【公民館】&#10;有形固定資産減価償却率">
          <a:extLst>
            <a:ext uri="{FF2B5EF4-FFF2-40B4-BE49-F238E27FC236}">
              <a16:creationId xmlns:a16="http://schemas.microsoft.com/office/drawing/2014/main" id="{89F0B49A-C4E7-4F8B-A93F-1D93AAD971AC}"/>
            </a:ext>
          </a:extLst>
        </xdr:cNvPr>
        <xdr:cNvSpPr txBox="1"/>
      </xdr:nvSpPr>
      <xdr:spPr>
        <a:xfrm>
          <a:off x="12164069" y="1701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37391</xdr:rowOff>
    </xdr:from>
    <xdr:ext cx="405111" cy="259045"/>
    <xdr:sp macro="" textlink="">
      <xdr:nvSpPr>
        <xdr:cNvPr id="698" name="n_4mainValue【公民館】&#10;有形固定資産減価償却率">
          <a:extLst>
            <a:ext uri="{FF2B5EF4-FFF2-40B4-BE49-F238E27FC236}">
              <a16:creationId xmlns:a16="http://schemas.microsoft.com/office/drawing/2014/main" id="{FA2A5482-F302-496B-9AB2-6107A73A4CC4}"/>
            </a:ext>
          </a:extLst>
        </xdr:cNvPr>
        <xdr:cNvSpPr txBox="1"/>
      </xdr:nvSpPr>
      <xdr:spPr>
        <a:xfrm>
          <a:off x="11354444" y="17010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9" name="正方形/長方形 698">
          <a:extLst>
            <a:ext uri="{FF2B5EF4-FFF2-40B4-BE49-F238E27FC236}">
              <a16:creationId xmlns:a16="http://schemas.microsoft.com/office/drawing/2014/main" id="{E41C8B7A-6FBA-4E1E-AA13-963585EF0DD5}"/>
            </a:ext>
          </a:extLst>
        </xdr:cNvPr>
        <xdr:cNvSpPr/>
      </xdr:nvSpPr>
      <xdr:spPr>
        <a:xfrm>
          <a:off x="164592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0" name="正方形/長方形 699">
          <a:extLst>
            <a:ext uri="{FF2B5EF4-FFF2-40B4-BE49-F238E27FC236}">
              <a16:creationId xmlns:a16="http://schemas.microsoft.com/office/drawing/2014/main" id="{EF357964-6522-4354-9438-D252B2170BF7}"/>
            </a:ext>
          </a:extLst>
        </xdr:cNvPr>
        <xdr:cNvSpPr/>
      </xdr:nvSpPr>
      <xdr:spPr>
        <a:xfrm>
          <a:off x="165830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1" name="正方形/長方形 700">
          <a:extLst>
            <a:ext uri="{FF2B5EF4-FFF2-40B4-BE49-F238E27FC236}">
              <a16:creationId xmlns:a16="http://schemas.microsoft.com/office/drawing/2014/main" id="{C0E8A14C-9247-46B9-B88D-4C45EA5FA926}"/>
            </a:ext>
          </a:extLst>
        </xdr:cNvPr>
        <xdr:cNvSpPr/>
      </xdr:nvSpPr>
      <xdr:spPr>
        <a:xfrm>
          <a:off x="165830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2" name="正方形/長方形 701">
          <a:extLst>
            <a:ext uri="{FF2B5EF4-FFF2-40B4-BE49-F238E27FC236}">
              <a16:creationId xmlns:a16="http://schemas.microsoft.com/office/drawing/2014/main" id="{F9B8E4F5-9B34-4840-9337-27B35D47CC6F}"/>
            </a:ext>
          </a:extLst>
        </xdr:cNvPr>
        <xdr:cNvSpPr/>
      </xdr:nvSpPr>
      <xdr:spPr>
        <a:xfrm>
          <a:off x="174879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3" name="正方形/長方形 702">
          <a:extLst>
            <a:ext uri="{FF2B5EF4-FFF2-40B4-BE49-F238E27FC236}">
              <a16:creationId xmlns:a16="http://schemas.microsoft.com/office/drawing/2014/main" id="{7F573F16-17FA-49A0-9445-CE641DF094F0}"/>
            </a:ext>
          </a:extLst>
        </xdr:cNvPr>
        <xdr:cNvSpPr/>
      </xdr:nvSpPr>
      <xdr:spPr>
        <a:xfrm>
          <a:off x="174879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4" name="正方形/長方形 703">
          <a:extLst>
            <a:ext uri="{FF2B5EF4-FFF2-40B4-BE49-F238E27FC236}">
              <a16:creationId xmlns:a16="http://schemas.microsoft.com/office/drawing/2014/main" id="{338741B2-E627-4B79-839D-0A134A3B3E5A}"/>
            </a:ext>
          </a:extLst>
        </xdr:cNvPr>
        <xdr:cNvSpPr/>
      </xdr:nvSpPr>
      <xdr:spPr>
        <a:xfrm>
          <a:off x="185166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5" name="正方形/長方形 704">
          <a:extLst>
            <a:ext uri="{FF2B5EF4-FFF2-40B4-BE49-F238E27FC236}">
              <a16:creationId xmlns:a16="http://schemas.microsoft.com/office/drawing/2014/main" id="{1C4677C3-811B-4626-8CF7-83A19D332DF0}"/>
            </a:ext>
          </a:extLst>
        </xdr:cNvPr>
        <xdr:cNvSpPr/>
      </xdr:nvSpPr>
      <xdr:spPr>
        <a:xfrm>
          <a:off x="185166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6" name="正方形/長方形 705">
          <a:extLst>
            <a:ext uri="{FF2B5EF4-FFF2-40B4-BE49-F238E27FC236}">
              <a16:creationId xmlns:a16="http://schemas.microsoft.com/office/drawing/2014/main" id="{685E08A7-71A4-45B9-A364-A49F00DA6E77}"/>
            </a:ext>
          </a:extLst>
        </xdr:cNvPr>
        <xdr:cNvSpPr/>
      </xdr:nvSpPr>
      <xdr:spPr>
        <a:xfrm>
          <a:off x="16459200" y="1590675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7" name="テキスト ボックス 706">
          <a:extLst>
            <a:ext uri="{FF2B5EF4-FFF2-40B4-BE49-F238E27FC236}">
              <a16:creationId xmlns:a16="http://schemas.microsoft.com/office/drawing/2014/main" id="{BAEA6873-B637-4D5D-B9EF-B275BE946A4A}"/>
            </a:ext>
          </a:extLst>
        </xdr:cNvPr>
        <xdr:cNvSpPr txBox="1"/>
      </xdr:nvSpPr>
      <xdr:spPr>
        <a:xfrm>
          <a:off x="16440150"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8" name="直線コネクタ 707">
          <a:extLst>
            <a:ext uri="{FF2B5EF4-FFF2-40B4-BE49-F238E27FC236}">
              <a16:creationId xmlns:a16="http://schemas.microsoft.com/office/drawing/2014/main" id="{A1A6C625-E15B-4DD1-9C37-B4CBC705E8C7}"/>
            </a:ext>
          </a:extLst>
        </xdr:cNvPr>
        <xdr:cNvCxnSpPr/>
      </xdr:nvCxnSpPr>
      <xdr:spPr>
        <a:xfrm>
          <a:off x="16459200" y="1819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107</xdr:row>
      <xdr:rowOff>133350</xdr:rowOff>
    </xdr:from>
    <xdr:to>
      <xdr:col>120</xdr:col>
      <xdr:colOff>114300</xdr:colOff>
      <xdr:row>107</xdr:row>
      <xdr:rowOff>133350</xdr:rowOff>
    </xdr:to>
    <xdr:cxnSp macro="">
      <xdr:nvCxnSpPr>
        <xdr:cNvPr id="709" name="直線コネクタ 708">
          <a:extLst>
            <a:ext uri="{FF2B5EF4-FFF2-40B4-BE49-F238E27FC236}">
              <a16:creationId xmlns:a16="http://schemas.microsoft.com/office/drawing/2014/main" id="{4B35C711-0ABF-42E0-850D-66937347616D}"/>
            </a:ext>
          </a:extLst>
        </xdr:cNvPr>
        <xdr:cNvCxnSpPr/>
      </xdr:nvCxnSpPr>
      <xdr:spPr>
        <a:xfrm>
          <a:off x="16459200" y="17621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710" name="テキスト ボックス 709">
          <a:extLst>
            <a:ext uri="{FF2B5EF4-FFF2-40B4-BE49-F238E27FC236}">
              <a16:creationId xmlns:a16="http://schemas.microsoft.com/office/drawing/2014/main" id="{F719C70A-D64C-4492-8BF0-DDFBE75B2354}"/>
            </a:ext>
          </a:extLst>
        </xdr:cNvPr>
        <xdr:cNvSpPr txBox="1"/>
      </xdr:nvSpPr>
      <xdr:spPr>
        <a:xfrm>
          <a:off x="16052346" y="17475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1" name="直線コネクタ 710">
          <a:extLst>
            <a:ext uri="{FF2B5EF4-FFF2-40B4-BE49-F238E27FC236}">
              <a16:creationId xmlns:a16="http://schemas.microsoft.com/office/drawing/2014/main" id="{016BB8ED-B3A4-49ED-A488-664997841CCD}"/>
            </a:ext>
          </a:extLst>
        </xdr:cNvPr>
        <xdr:cNvCxnSpPr/>
      </xdr:nvCxnSpPr>
      <xdr:spPr>
        <a:xfrm>
          <a:off x="16459200" y="17049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2" name="テキスト ボックス 711">
          <a:extLst>
            <a:ext uri="{FF2B5EF4-FFF2-40B4-BE49-F238E27FC236}">
              <a16:creationId xmlns:a16="http://schemas.microsoft.com/office/drawing/2014/main" id="{17A8D5D9-8141-40B8-9285-E917CA9B142E}"/>
            </a:ext>
          </a:extLst>
        </xdr:cNvPr>
        <xdr:cNvSpPr txBox="1"/>
      </xdr:nvSpPr>
      <xdr:spPr>
        <a:xfrm>
          <a:off x="16052346" y="16904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713" name="直線コネクタ 712">
          <a:extLst>
            <a:ext uri="{FF2B5EF4-FFF2-40B4-BE49-F238E27FC236}">
              <a16:creationId xmlns:a16="http://schemas.microsoft.com/office/drawing/2014/main" id="{600BBFC1-B581-4F84-898D-72CD5B81F12A}"/>
            </a:ext>
          </a:extLst>
        </xdr:cNvPr>
        <xdr:cNvCxnSpPr/>
      </xdr:nvCxnSpPr>
      <xdr:spPr>
        <a:xfrm>
          <a:off x="16459200" y="1647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714" name="テキスト ボックス 713">
          <a:extLst>
            <a:ext uri="{FF2B5EF4-FFF2-40B4-BE49-F238E27FC236}">
              <a16:creationId xmlns:a16="http://schemas.microsoft.com/office/drawing/2014/main" id="{50C71172-AC99-4623-8E38-DAFD85212702}"/>
            </a:ext>
          </a:extLst>
        </xdr:cNvPr>
        <xdr:cNvSpPr txBox="1"/>
      </xdr:nvSpPr>
      <xdr:spPr>
        <a:xfrm>
          <a:off x="16052346" y="16332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5" name="直線コネクタ 714">
          <a:extLst>
            <a:ext uri="{FF2B5EF4-FFF2-40B4-BE49-F238E27FC236}">
              <a16:creationId xmlns:a16="http://schemas.microsoft.com/office/drawing/2014/main" id="{779C622E-65E1-4091-B6FE-AA64848BBA91}"/>
            </a:ext>
          </a:extLst>
        </xdr:cNvPr>
        <xdr:cNvCxnSpPr/>
      </xdr:nvCxnSpPr>
      <xdr:spPr>
        <a:xfrm>
          <a:off x="16459200" y="1590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6" name="テキスト ボックス 715">
          <a:extLst>
            <a:ext uri="{FF2B5EF4-FFF2-40B4-BE49-F238E27FC236}">
              <a16:creationId xmlns:a16="http://schemas.microsoft.com/office/drawing/2014/main" id="{7668BA90-9924-460B-90F1-DF22AD5C19B6}"/>
            </a:ext>
          </a:extLst>
        </xdr:cNvPr>
        <xdr:cNvSpPr txBox="1"/>
      </xdr:nvSpPr>
      <xdr:spPr>
        <a:xfrm>
          <a:off x="16052346" y="15761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7" name="【公民館】&#10;一人当たり面積グラフ枠">
          <a:extLst>
            <a:ext uri="{FF2B5EF4-FFF2-40B4-BE49-F238E27FC236}">
              <a16:creationId xmlns:a16="http://schemas.microsoft.com/office/drawing/2014/main" id="{19674647-2C52-4AAB-930E-D00FBE4AE139}"/>
            </a:ext>
          </a:extLst>
        </xdr:cNvPr>
        <xdr:cNvSpPr/>
      </xdr:nvSpPr>
      <xdr:spPr>
        <a:xfrm>
          <a:off x="16459200" y="1590675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146495</xdr:rowOff>
    </xdr:from>
    <xdr:to>
      <xdr:col>116</xdr:col>
      <xdr:colOff>62864</xdr:colOff>
      <xdr:row>107</xdr:row>
      <xdr:rowOff>111061</xdr:rowOff>
    </xdr:to>
    <xdr:cxnSp macro="">
      <xdr:nvCxnSpPr>
        <xdr:cNvPr id="718" name="直線コネクタ 717">
          <a:extLst>
            <a:ext uri="{FF2B5EF4-FFF2-40B4-BE49-F238E27FC236}">
              <a16:creationId xmlns:a16="http://schemas.microsoft.com/office/drawing/2014/main" id="{4D05F703-CFFA-46B4-9919-4BDE8B6CDF2D}"/>
            </a:ext>
          </a:extLst>
        </xdr:cNvPr>
        <xdr:cNvCxnSpPr/>
      </xdr:nvCxnSpPr>
      <xdr:spPr>
        <a:xfrm flipV="1">
          <a:off x="19954239" y="16431070"/>
          <a:ext cx="0" cy="1164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114888</xdr:rowOff>
    </xdr:from>
    <xdr:ext cx="469744" cy="259045"/>
    <xdr:sp macro="" textlink="">
      <xdr:nvSpPr>
        <xdr:cNvPr id="719" name="【公民館】&#10;一人当たり面積最小値テキスト">
          <a:extLst>
            <a:ext uri="{FF2B5EF4-FFF2-40B4-BE49-F238E27FC236}">
              <a16:creationId xmlns:a16="http://schemas.microsoft.com/office/drawing/2014/main" id="{C612EB80-76CB-45F5-8D57-4E6A0C8CA75B}"/>
            </a:ext>
          </a:extLst>
        </xdr:cNvPr>
        <xdr:cNvSpPr txBox="1"/>
      </xdr:nvSpPr>
      <xdr:spPr>
        <a:xfrm>
          <a:off x="19992975" y="17602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111061</xdr:rowOff>
    </xdr:from>
    <xdr:to>
      <xdr:col>116</xdr:col>
      <xdr:colOff>152400</xdr:colOff>
      <xdr:row>107</xdr:row>
      <xdr:rowOff>111061</xdr:rowOff>
    </xdr:to>
    <xdr:cxnSp macro="">
      <xdr:nvCxnSpPr>
        <xdr:cNvPr id="720" name="直線コネクタ 719">
          <a:extLst>
            <a:ext uri="{FF2B5EF4-FFF2-40B4-BE49-F238E27FC236}">
              <a16:creationId xmlns:a16="http://schemas.microsoft.com/office/drawing/2014/main" id="{542DC685-D35B-4355-967D-45ED86307A2E}"/>
            </a:ext>
          </a:extLst>
        </xdr:cNvPr>
        <xdr:cNvCxnSpPr/>
      </xdr:nvCxnSpPr>
      <xdr:spPr>
        <a:xfrm>
          <a:off x="19878675" y="1759578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93172</xdr:rowOff>
    </xdr:from>
    <xdr:ext cx="469744" cy="259045"/>
    <xdr:sp macro="" textlink="">
      <xdr:nvSpPr>
        <xdr:cNvPr id="721" name="【公民館】&#10;一人当たり面積最大値テキスト">
          <a:extLst>
            <a:ext uri="{FF2B5EF4-FFF2-40B4-BE49-F238E27FC236}">
              <a16:creationId xmlns:a16="http://schemas.microsoft.com/office/drawing/2014/main" id="{83FC7509-385E-4BDA-B7C6-F3E3FBD2B8D0}"/>
            </a:ext>
          </a:extLst>
        </xdr:cNvPr>
        <xdr:cNvSpPr txBox="1"/>
      </xdr:nvSpPr>
      <xdr:spPr>
        <a:xfrm>
          <a:off x="19992975" y="16209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146495</xdr:rowOff>
    </xdr:from>
    <xdr:to>
      <xdr:col>116</xdr:col>
      <xdr:colOff>152400</xdr:colOff>
      <xdr:row>100</xdr:row>
      <xdr:rowOff>146495</xdr:rowOff>
    </xdr:to>
    <xdr:cxnSp macro="">
      <xdr:nvCxnSpPr>
        <xdr:cNvPr id="722" name="直線コネクタ 721">
          <a:extLst>
            <a:ext uri="{FF2B5EF4-FFF2-40B4-BE49-F238E27FC236}">
              <a16:creationId xmlns:a16="http://schemas.microsoft.com/office/drawing/2014/main" id="{B877BCA3-6CD9-426C-A54E-5D898788A590}"/>
            </a:ext>
          </a:extLst>
        </xdr:cNvPr>
        <xdr:cNvCxnSpPr/>
      </xdr:nvCxnSpPr>
      <xdr:spPr>
        <a:xfrm>
          <a:off x="19878675" y="1643107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118699</xdr:rowOff>
    </xdr:from>
    <xdr:ext cx="469744" cy="259045"/>
    <xdr:sp macro="" textlink="">
      <xdr:nvSpPr>
        <xdr:cNvPr id="723" name="【公民館】&#10;一人当たり面積平均値テキスト">
          <a:extLst>
            <a:ext uri="{FF2B5EF4-FFF2-40B4-BE49-F238E27FC236}">
              <a16:creationId xmlns:a16="http://schemas.microsoft.com/office/drawing/2014/main" id="{07AC9A4B-1F81-4356-B904-1E248B2A06D9}"/>
            </a:ext>
          </a:extLst>
        </xdr:cNvPr>
        <xdr:cNvSpPr txBox="1"/>
      </xdr:nvSpPr>
      <xdr:spPr>
        <a:xfrm>
          <a:off x="19992975" y="172668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140272</xdr:rowOff>
    </xdr:from>
    <xdr:to>
      <xdr:col>116</xdr:col>
      <xdr:colOff>114300</xdr:colOff>
      <xdr:row>106</xdr:row>
      <xdr:rowOff>70422</xdr:rowOff>
    </xdr:to>
    <xdr:sp macro="" textlink="">
      <xdr:nvSpPr>
        <xdr:cNvPr id="724" name="フローチャート: 判断 723">
          <a:extLst>
            <a:ext uri="{FF2B5EF4-FFF2-40B4-BE49-F238E27FC236}">
              <a16:creationId xmlns:a16="http://schemas.microsoft.com/office/drawing/2014/main" id="{BBB55F28-D801-4D28-AB69-D59F1B073CDA}"/>
            </a:ext>
          </a:extLst>
        </xdr:cNvPr>
        <xdr:cNvSpPr/>
      </xdr:nvSpPr>
      <xdr:spPr>
        <a:xfrm>
          <a:off x="19897725" y="1728844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125413</xdr:rowOff>
    </xdr:from>
    <xdr:to>
      <xdr:col>112</xdr:col>
      <xdr:colOff>38100</xdr:colOff>
      <xdr:row>106</xdr:row>
      <xdr:rowOff>55563</xdr:rowOff>
    </xdr:to>
    <xdr:sp macro="" textlink="">
      <xdr:nvSpPr>
        <xdr:cNvPr id="725" name="フローチャート: 判断 724">
          <a:extLst>
            <a:ext uri="{FF2B5EF4-FFF2-40B4-BE49-F238E27FC236}">
              <a16:creationId xmlns:a16="http://schemas.microsoft.com/office/drawing/2014/main" id="{1C522F54-5E81-4BC8-B5EC-03FB808F9D65}"/>
            </a:ext>
          </a:extLst>
        </xdr:cNvPr>
        <xdr:cNvSpPr/>
      </xdr:nvSpPr>
      <xdr:spPr>
        <a:xfrm>
          <a:off x="19154775" y="17267238"/>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136271</xdr:rowOff>
    </xdr:from>
    <xdr:to>
      <xdr:col>107</xdr:col>
      <xdr:colOff>101600</xdr:colOff>
      <xdr:row>106</xdr:row>
      <xdr:rowOff>66421</xdr:rowOff>
    </xdr:to>
    <xdr:sp macro="" textlink="">
      <xdr:nvSpPr>
        <xdr:cNvPr id="726" name="フローチャート: 判断 725">
          <a:extLst>
            <a:ext uri="{FF2B5EF4-FFF2-40B4-BE49-F238E27FC236}">
              <a16:creationId xmlns:a16="http://schemas.microsoft.com/office/drawing/2014/main" id="{A6FD5B89-AC54-427C-AE5B-78B4E4C97062}"/>
            </a:ext>
          </a:extLst>
        </xdr:cNvPr>
        <xdr:cNvSpPr/>
      </xdr:nvSpPr>
      <xdr:spPr>
        <a:xfrm>
          <a:off x="18345150" y="17281271"/>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130556</xdr:rowOff>
    </xdr:from>
    <xdr:to>
      <xdr:col>102</xdr:col>
      <xdr:colOff>165100</xdr:colOff>
      <xdr:row>106</xdr:row>
      <xdr:rowOff>60706</xdr:rowOff>
    </xdr:to>
    <xdr:sp macro="" textlink="">
      <xdr:nvSpPr>
        <xdr:cNvPr id="727" name="フローチャート: 判断 726">
          <a:extLst>
            <a:ext uri="{FF2B5EF4-FFF2-40B4-BE49-F238E27FC236}">
              <a16:creationId xmlns:a16="http://schemas.microsoft.com/office/drawing/2014/main" id="{88D4DB51-134D-4352-9914-BC290927155C}"/>
            </a:ext>
          </a:extLst>
        </xdr:cNvPr>
        <xdr:cNvSpPr/>
      </xdr:nvSpPr>
      <xdr:spPr>
        <a:xfrm>
          <a:off x="17554575" y="17275556"/>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145986</xdr:rowOff>
    </xdr:from>
    <xdr:to>
      <xdr:col>98</xdr:col>
      <xdr:colOff>38100</xdr:colOff>
      <xdr:row>106</xdr:row>
      <xdr:rowOff>76136</xdr:rowOff>
    </xdr:to>
    <xdr:sp macro="" textlink="">
      <xdr:nvSpPr>
        <xdr:cNvPr id="728" name="フローチャート: 判断 727">
          <a:extLst>
            <a:ext uri="{FF2B5EF4-FFF2-40B4-BE49-F238E27FC236}">
              <a16:creationId xmlns:a16="http://schemas.microsoft.com/office/drawing/2014/main" id="{D4891F92-66C5-4EBB-9FB3-2B51FB8E0CF3}"/>
            </a:ext>
          </a:extLst>
        </xdr:cNvPr>
        <xdr:cNvSpPr/>
      </xdr:nvSpPr>
      <xdr:spPr>
        <a:xfrm>
          <a:off x="16754475" y="17287811"/>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9" name="テキスト ボックス 728">
          <a:extLst>
            <a:ext uri="{FF2B5EF4-FFF2-40B4-BE49-F238E27FC236}">
              <a16:creationId xmlns:a16="http://schemas.microsoft.com/office/drawing/2014/main" id="{010F78A6-F50B-452B-A5BD-B3AE81123568}"/>
            </a:ext>
          </a:extLst>
        </xdr:cNvPr>
        <xdr:cNvSpPr txBox="1"/>
      </xdr:nvSpPr>
      <xdr:spPr>
        <a:xfrm>
          <a:off x="197834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0" name="テキスト ボックス 729">
          <a:extLst>
            <a:ext uri="{FF2B5EF4-FFF2-40B4-BE49-F238E27FC236}">
              <a16:creationId xmlns:a16="http://schemas.microsoft.com/office/drawing/2014/main" id="{CFDF3F98-CE56-4C99-B71B-CCCDD608221B}"/>
            </a:ext>
          </a:extLst>
        </xdr:cNvPr>
        <xdr:cNvSpPr txBox="1"/>
      </xdr:nvSpPr>
      <xdr:spPr>
        <a:xfrm>
          <a:off x="19030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id="{79F41B90-0969-4A43-96AD-B420ABFBCEC1}"/>
            </a:ext>
          </a:extLst>
        </xdr:cNvPr>
        <xdr:cNvSpPr txBox="1"/>
      </xdr:nvSpPr>
      <xdr:spPr>
        <a:xfrm>
          <a:off x="18221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id="{B1E6B145-2EDF-4D7F-B466-754381D894B0}"/>
            </a:ext>
          </a:extLst>
        </xdr:cNvPr>
        <xdr:cNvSpPr txBox="1"/>
      </xdr:nvSpPr>
      <xdr:spPr>
        <a:xfrm>
          <a:off x="174307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3" name="テキスト ボックス 732">
          <a:extLst>
            <a:ext uri="{FF2B5EF4-FFF2-40B4-BE49-F238E27FC236}">
              <a16:creationId xmlns:a16="http://schemas.microsoft.com/office/drawing/2014/main" id="{8E14FF97-EA7C-4DC4-80E8-494F3424434F}"/>
            </a:ext>
          </a:extLst>
        </xdr:cNvPr>
        <xdr:cNvSpPr txBox="1"/>
      </xdr:nvSpPr>
      <xdr:spPr>
        <a:xfrm>
          <a:off x="166306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52260</xdr:rowOff>
    </xdr:from>
    <xdr:to>
      <xdr:col>116</xdr:col>
      <xdr:colOff>114300</xdr:colOff>
      <xdr:row>103</xdr:row>
      <xdr:rowOff>153860</xdr:rowOff>
    </xdr:to>
    <xdr:sp macro="" textlink="">
      <xdr:nvSpPr>
        <xdr:cNvPr id="734" name="楕円 733">
          <a:extLst>
            <a:ext uri="{FF2B5EF4-FFF2-40B4-BE49-F238E27FC236}">
              <a16:creationId xmlns:a16="http://schemas.microsoft.com/office/drawing/2014/main" id="{67179CFF-8059-468A-ACC7-36775FA605F4}"/>
            </a:ext>
          </a:extLst>
        </xdr:cNvPr>
        <xdr:cNvSpPr/>
      </xdr:nvSpPr>
      <xdr:spPr>
        <a:xfrm>
          <a:off x="19897725" y="1685118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75137</xdr:rowOff>
    </xdr:from>
    <xdr:ext cx="469744" cy="259045"/>
    <xdr:sp macro="" textlink="">
      <xdr:nvSpPr>
        <xdr:cNvPr id="735" name="【公民館】&#10;一人当たり面積該当値テキスト">
          <a:extLst>
            <a:ext uri="{FF2B5EF4-FFF2-40B4-BE49-F238E27FC236}">
              <a16:creationId xmlns:a16="http://schemas.microsoft.com/office/drawing/2014/main" id="{2180E9C7-9236-4754-9030-7D6435D5EBB1}"/>
            </a:ext>
          </a:extLst>
        </xdr:cNvPr>
        <xdr:cNvSpPr txBox="1"/>
      </xdr:nvSpPr>
      <xdr:spPr>
        <a:xfrm>
          <a:off x="19992975" y="16705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87122</xdr:rowOff>
    </xdr:from>
    <xdr:to>
      <xdr:col>112</xdr:col>
      <xdr:colOff>38100</xdr:colOff>
      <xdr:row>104</xdr:row>
      <xdr:rowOff>17272</xdr:rowOff>
    </xdr:to>
    <xdr:sp macro="" textlink="">
      <xdr:nvSpPr>
        <xdr:cNvPr id="736" name="楕円 735">
          <a:extLst>
            <a:ext uri="{FF2B5EF4-FFF2-40B4-BE49-F238E27FC236}">
              <a16:creationId xmlns:a16="http://schemas.microsoft.com/office/drawing/2014/main" id="{D3499E85-5062-4C5D-BE59-95951C994807}"/>
            </a:ext>
          </a:extLst>
        </xdr:cNvPr>
        <xdr:cNvSpPr/>
      </xdr:nvSpPr>
      <xdr:spPr>
        <a:xfrm>
          <a:off x="19154775" y="16886047"/>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103060</xdr:rowOff>
    </xdr:from>
    <xdr:to>
      <xdr:col>116</xdr:col>
      <xdr:colOff>63500</xdr:colOff>
      <xdr:row>103</xdr:row>
      <xdr:rowOff>137922</xdr:rowOff>
    </xdr:to>
    <xdr:cxnSp macro="">
      <xdr:nvCxnSpPr>
        <xdr:cNvPr id="737" name="直線コネクタ 736">
          <a:extLst>
            <a:ext uri="{FF2B5EF4-FFF2-40B4-BE49-F238E27FC236}">
              <a16:creationId xmlns:a16="http://schemas.microsoft.com/office/drawing/2014/main" id="{0FA71518-98E9-4551-8734-EDCB2740197D}"/>
            </a:ext>
          </a:extLst>
        </xdr:cNvPr>
        <xdr:cNvCxnSpPr/>
      </xdr:nvCxnSpPr>
      <xdr:spPr>
        <a:xfrm flipV="1">
          <a:off x="19202400" y="16908335"/>
          <a:ext cx="752475" cy="34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102</xdr:row>
      <xdr:rowOff>165988</xdr:rowOff>
    </xdr:from>
    <xdr:to>
      <xdr:col>107</xdr:col>
      <xdr:colOff>101600</xdr:colOff>
      <xdr:row>103</xdr:row>
      <xdr:rowOff>96138</xdr:rowOff>
    </xdr:to>
    <xdr:sp macro="" textlink="">
      <xdr:nvSpPr>
        <xdr:cNvPr id="738" name="楕円 737">
          <a:extLst>
            <a:ext uri="{FF2B5EF4-FFF2-40B4-BE49-F238E27FC236}">
              <a16:creationId xmlns:a16="http://schemas.microsoft.com/office/drawing/2014/main" id="{1B34C42C-09B5-4FB2-991F-5C65E3521E63}"/>
            </a:ext>
          </a:extLst>
        </xdr:cNvPr>
        <xdr:cNvSpPr/>
      </xdr:nvSpPr>
      <xdr:spPr>
        <a:xfrm>
          <a:off x="18345150" y="16793463"/>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45338</xdr:rowOff>
    </xdr:from>
    <xdr:to>
      <xdr:col>111</xdr:col>
      <xdr:colOff>177800</xdr:colOff>
      <xdr:row>103</xdr:row>
      <xdr:rowOff>137922</xdr:rowOff>
    </xdr:to>
    <xdr:cxnSp macro="">
      <xdr:nvCxnSpPr>
        <xdr:cNvPr id="739" name="直線コネクタ 738">
          <a:extLst>
            <a:ext uri="{FF2B5EF4-FFF2-40B4-BE49-F238E27FC236}">
              <a16:creationId xmlns:a16="http://schemas.microsoft.com/office/drawing/2014/main" id="{01365E6E-697F-430A-B2D6-69921B4E2827}"/>
            </a:ext>
          </a:extLst>
        </xdr:cNvPr>
        <xdr:cNvCxnSpPr/>
      </xdr:nvCxnSpPr>
      <xdr:spPr>
        <a:xfrm>
          <a:off x="18392775" y="16850613"/>
          <a:ext cx="809625" cy="92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111125</xdr:rowOff>
    </xdr:from>
    <xdr:to>
      <xdr:col>102</xdr:col>
      <xdr:colOff>165100</xdr:colOff>
      <xdr:row>104</xdr:row>
      <xdr:rowOff>41275</xdr:rowOff>
    </xdr:to>
    <xdr:sp macro="" textlink="">
      <xdr:nvSpPr>
        <xdr:cNvPr id="740" name="楕円 739">
          <a:extLst>
            <a:ext uri="{FF2B5EF4-FFF2-40B4-BE49-F238E27FC236}">
              <a16:creationId xmlns:a16="http://schemas.microsoft.com/office/drawing/2014/main" id="{CCAB1BDE-4DB0-4CF8-A139-AAE55CA8007E}"/>
            </a:ext>
          </a:extLst>
        </xdr:cNvPr>
        <xdr:cNvSpPr/>
      </xdr:nvSpPr>
      <xdr:spPr>
        <a:xfrm>
          <a:off x="17554575" y="1691322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45338</xdr:rowOff>
    </xdr:from>
    <xdr:to>
      <xdr:col>107</xdr:col>
      <xdr:colOff>50800</xdr:colOff>
      <xdr:row>103</xdr:row>
      <xdr:rowOff>161925</xdr:rowOff>
    </xdr:to>
    <xdr:cxnSp macro="">
      <xdr:nvCxnSpPr>
        <xdr:cNvPr id="741" name="直線コネクタ 740">
          <a:extLst>
            <a:ext uri="{FF2B5EF4-FFF2-40B4-BE49-F238E27FC236}">
              <a16:creationId xmlns:a16="http://schemas.microsoft.com/office/drawing/2014/main" id="{7A2060A8-D64C-4BF0-B49E-72B49E1ECB5B}"/>
            </a:ext>
          </a:extLst>
        </xdr:cNvPr>
        <xdr:cNvCxnSpPr/>
      </xdr:nvCxnSpPr>
      <xdr:spPr>
        <a:xfrm flipV="1">
          <a:off x="17602200" y="16850613"/>
          <a:ext cx="790575" cy="110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120841</xdr:rowOff>
    </xdr:from>
    <xdr:to>
      <xdr:col>98</xdr:col>
      <xdr:colOff>38100</xdr:colOff>
      <xdr:row>104</xdr:row>
      <xdr:rowOff>50991</xdr:rowOff>
    </xdr:to>
    <xdr:sp macro="" textlink="">
      <xdr:nvSpPr>
        <xdr:cNvPr id="742" name="楕円 741">
          <a:extLst>
            <a:ext uri="{FF2B5EF4-FFF2-40B4-BE49-F238E27FC236}">
              <a16:creationId xmlns:a16="http://schemas.microsoft.com/office/drawing/2014/main" id="{FB2DAA9E-4FA8-4AAA-8105-7D2FF3BAF0B1}"/>
            </a:ext>
          </a:extLst>
        </xdr:cNvPr>
        <xdr:cNvSpPr/>
      </xdr:nvSpPr>
      <xdr:spPr>
        <a:xfrm>
          <a:off x="16754475" y="16926116"/>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103</xdr:row>
      <xdr:rowOff>161925</xdr:rowOff>
    </xdr:from>
    <xdr:to>
      <xdr:col>102</xdr:col>
      <xdr:colOff>114300</xdr:colOff>
      <xdr:row>104</xdr:row>
      <xdr:rowOff>191</xdr:rowOff>
    </xdr:to>
    <xdr:cxnSp macro="">
      <xdr:nvCxnSpPr>
        <xdr:cNvPr id="743" name="直線コネクタ 742">
          <a:extLst>
            <a:ext uri="{FF2B5EF4-FFF2-40B4-BE49-F238E27FC236}">
              <a16:creationId xmlns:a16="http://schemas.microsoft.com/office/drawing/2014/main" id="{B703CAFF-0C78-474E-9267-259C7540BC21}"/>
            </a:ext>
          </a:extLst>
        </xdr:cNvPr>
        <xdr:cNvCxnSpPr/>
      </xdr:nvCxnSpPr>
      <xdr:spPr>
        <a:xfrm flipV="1">
          <a:off x="16802100" y="16960850"/>
          <a:ext cx="800100" cy="12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46690</xdr:rowOff>
    </xdr:from>
    <xdr:ext cx="469744" cy="259045"/>
    <xdr:sp macro="" textlink="">
      <xdr:nvSpPr>
        <xdr:cNvPr id="744" name="n_1aveValue【公民館】&#10;一人当たり面積">
          <a:extLst>
            <a:ext uri="{FF2B5EF4-FFF2-40B4-BE49-F238E27FC236}">
              <a16:creationId xmlns:a16="http://schemas.microsoft.com/office/drawing/2014/main" id="{A440608E-A56C-467A-A817-E33DF933DF7F}"/>
            </a:ext>
          </a:extLst>
        </xdr:cNvPr>
        <xdr:cNvSpPr txBox="1"/>
      </xdr:nvSpPr>
      <xdr:spPr>
        <a:xfrm>
          <a:off x="18983402" y="17366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57548</xdr:rowOff>
    </xdr:from>
    <xdr:ext cx="469744" cy="259045"/>
    <xdr:sp macro="" textlink="">
      <xdr:nvSpPr>
        <xdr:cNvPr id="745" name="n_2aveValue【公民館】&#10;一人当たり面積">
          <a:extLst>
            <a:ext uri="{FF2B5EF4-FFF2-40B4-BE49-F238E27FC236}">
              <a16:creationId xmlns:a16="http://schemas.microsoft.com/office/drawing/2014/main" id="{41344931-1CA8-4D18-A701-8E27D2AA27AB}"/>
            </a:ext>
          </a:extLst>
        </xdr:cNvPr>
        <xdr:cNvSpPr txBox="1"/>
      </xdr:nvSpPr>
      <xdr:spPr>
        <a:xfrm>
          <a:off x="18183302" y="17373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51833</xdr:rowOff>
    </xdr:from>
    <xdr:ext cx="469744" cy="259045"/>
    <xdr:sp macro="" textlink="">
      <xdr:nvSpPr>
        <xdr:cNvPr id="746" name="n_3aveValue【公民館】&#10;一人当たり面積">
          <a:extLst>
            <a:ext uri="{FF2B5EF4-FFF2-40B4-BE49-F238E27FC236}">
              <a16:creationId xmlns:a16="http://schemas.microsoft.com/office/drawing/2014/main" id="{372EC5E0-7A37-41F0-B29A-E3AE3E4B5A4B}"/>
            </a:ext>
          </a:extLst>
        </xdr:cNvPr>
        <xdr:cNvSpPr txBox="1"/>
      </xdr:nvSpPr>
      <xdr:spPr>
        <a:xfrm>
          <a:off x="17383202" y="17365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67263</xdr:rowOff>
    </xdr:from>
    <xdr:ext cx="469744" cy="259045"/>
    <xdr:sp macro="" textlink="">
      <xdr:nvSpPr>
        <xdr:cNvPr id="747" name="n_4aveValue【公民館】&#10;一人当たり面積">
          <a:extLst>
            <a:ext uri="{FF2B5EF4-FFF2-40B4-BE49-F238E27FC236}">
              <a16:creationId xmlns:a16="http://schemas.microsoft.com/office/drawing/2014/main" id="{0818BAA5-A5E2-4E69-993E-2643A172E828}"/>
            </a:ext>
          </a:extLst>
        </xdr:cNvPr>
        <xdr:cNvSpPr txBox="1"/>
      </xdr:nvSpPr>
      <xdr:spPr>
        <a:xfrm>
          <a:off x="16592627" y="17380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33799</xdr:rowOff>
    </xdr:from>
    <xdr:ext cx="469744" cy="259045"/>
    <xdr:sp macro="" textlink="">
      <xdr:nvSpPr>
        <xdr:cNvPr id="748" name="n_1mainValue【公民館】&#10;一人当たり面積">
          <a:extLst>
            <a:ext uri="{FF2B5EF4-FFF2-40B4-BE49-F238E27FC236}">
              <a16:creationId xmlns:a16="http://schemas.microsoft.com/office/drawing/2014/main" id="{89DAB27B-DBAA-43BB-93B6-0F90BD0F786A}"/>
            </a:ext>
          </a:extLst>
        </xdr:cNvPr>
        <xdr:cNvSpPr txBox="1"/>
      </xdr:nvSpPr>
      <xdr:spPr>
        <a:xfrm>
          <a:off x="18983402" y="16661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101</xdr:row>
      <xdr:rowOff>112665</xdr:rowOff>
    </xdr:from>
    <xdr:ext cx="469744" cy="259045"/>
    <xdr:sp macro="" textlink="">
      <xdr:nvSpPr>
        <xdr:cNvPr id="749" name="n_2mainValue【公民館】&#10;一人当たり面積">
          <a:extLst>
            <a:ext uri="{FF2B5EF4-FFF2-40B4-BE49-F238E27FC236}">
              <a16:creationId xmlns:a16="http://schemas.microsoft.com/office/drawing/2014/main" id="{0EC455D9-C0DB-4E09-920A-F5335A0263C3}"/>
            </a:ext>
          </a:extLst>
        </xdr:cNvPr>
        <xdr:cNvSpPr txBox="1"/>
      </xdr:nvSpPr>
      <xdr:spPr>
        <a:xfrm>
          <a:off x="18183302" y="16571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57802</xdr:rowOff>
    </xdr:from>
    <xdr:ext cx="469744" cy="259045"/>
    <xdr:sp macro="" textlink="">
      <xdr:nvSpPr>
        <xdr:cNvPr id="750" name="n_3mainValue【公民館】&#10;一人当たり面積">
          <a:extLst>
            <a:ext uri="{FF2B5EF4-FFF2-40B4-BE49-F238E27FC236}">
              <a16:creationId xmlns:a16="http://schemas.microsoft.com/office/drawing/2014/main" id="{226FCD95-9189-4DFC-96FD-4CA1667C9DAE}"/>
            </a:ext>
          </a:extLst>
        </xdr:cNvPr>
        <xdr:cNvSpPr txBox="1"/>
      </xdr:nvSpPr>
      <xdr:spPr>
        <a:xfrm>
          <a:off x="17383202" y="16688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67518</xdr:rowOff>
    </xdr:from>
    <xdr:ext cx="469744" cy="259045"/>
    <xdr:sp macro="" textlink="">
      <xdr:nvSpPr>
        <xdr:cNvPr id="751" name="n_4mainValue【公民館】&#10;一人当たり面積">
          <a:extLst>
            <a:ext uri="{FF2B5EF4-FFF2-40B4-BE49-F238E27FC236}">
              <a16:creationId xmlns:a16="http://schemas.microsoft.com/office/drawing/2014/main" id="{F95F1B87-C8A0-4E90-8F27-D06023674DC7}"/>
            </a:ext>
          </a:extLst>
        </xdr:cNvPr>
        <xdr:cNvSpPr txBox="1"/>
      </xdr:nvSpPr>
      <xdr:spPr>
        <a:xfrm>
          <a:off x="16592627" y="16694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2" name="正方形/長方形 751">
          <a:extLst>
            <a:ext uri="{FF2B5EF4-FFF2-40B4-BE49-F238E27FC236}">
              <a16:creationId xmlns:a16="http://schemas.microsoft.com/office/drawing/2014/main" id="{675612E5-9EE1-4954-ADAE-9B0A5FE44CCB}"/>
            </a:ext>
          </a:extLst>
        </xdr:cNvPr>
        <xdr:cNvSpPr/>
      </xdr:nvSpPr>
      <xdr:spPr>
        <a:xfrm>
          <a:off x="685800" y="1857375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3" name="正方形/長方形 752">
          <a:extLst>
            <a:ext uri="{FF2B5EF4-FFF2-40B4-BE49-F238E27FC236}">
              <a16:creationId xmlns:a16="http://schemas.microsoft.com/office/drawing/2014/main" id="{899D6CA4-18C9-4558-82A5-DF09604C4C5B}"/>
            </a:ext>
          </a:extLst>
        </xdr:cNvPr>
        <xdr:cNvSpPr/>
      </xdr:nvSpPr>
      <xdr:spPr>
        <a:xfrm>
          <a:off x="685800" y="18640425"/>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4" name="テキスト ボックス 753">
          <a:extLst>
            <a:ext uri="{FF2B5EF4-FFF2-40B4-BE49-F238E27FC236}">
              <a16:creationId xmlns:a16="http://schemas.microsoft.com/office/drawing/2014/main" id="{780BD9DE-DA3B-4885-9C69-6B59F4857537}"/>
            </a:ext>
          </a:extLst>
        </xdr:cNvPr>
        <xdr:cNvSpPr txBox="1"/>
      </xdr:nvSpPr>
      <xdr:spPr>
        <a:xfrm>
          <a:off x="762000" y="18888075"/>
          <a:ext cx="19878675"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類似団体と比較して有形固定資産減価償却率が高くなっている施設は，道路，港湾・漁港，公営住宅，認定こども園・幼稚園・保育所・公民館である。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港湾・漁港については，耐用年数を経過しているが機能保全計画に基づき，修繕や更新等を進めている。公営住宅については，昭和</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年から</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年代に建設されており耐用年数の</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を経過しつつあるためである。ただし，公営住宅長寿命化計画に沿って，入居停止や大規模改修を実施している。認定こども園・幼稚園・保育所のうち保育所については，令和３年度に建替えが完了した。今後も，公共施設等総合管理計画に基づいて老朽化対策に取り組んでいくことと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道路の有形固定資産減価償却率など令和３年度以降の数値が大きく変化しているのは，ストック情報を管理する公会計システムの更新に伴う影響である。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BA832714-2A6E-4CAB-BB55-E33A71E2E093}"/>
            </a:ext>
          </a:extLst>
        </xdr:cNvPr>
        <xdr:cNvSpPr/>
      </xdr:nvSpPr>
      <xdr:spPr>
        <a:xfrm>
          <a:off x="581025" y="123825"/>
          <a:ext cx="114204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358D6AAF-0D39-47DF-A49C-026C784701EB}"/>
            </a:ext>
          </a:extLst>
        </xdr:cNvPr>
        <xdr:cNvSpPr/>
      </xdr:nvSpPr>
      <xdr:spPr>
        <a:xfrm>
          <a:off x="17145000" y="190500"/>
          <a:ext cx="35814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22C45063-9F26-49A9-BC0B-3FA126054759}"/>
            </a:ext>
          </a:extLst>
        </xdr:cNvPr>
        <xdr:cNvSpPr/>
      </xdr:nvSpPr>
      <xdr:spPr>
        <a:xfrm>
          <a:off x="17164050" y="219075"/>
          <a:ext cx="35337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B8958B26-85E7-4112-9CEC-8AF4C992447B}"/>
            </a:ext>
          </a:extLst>
        </xdr:cNvPr>
        <xdr:cNvSpPr/>
      </xdr:nvSpPr>
      <xdr:spPr>
        <a:xfrm>
          <a:off x="17192625" y="238125"/>
          <a:ext cx="34766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鹿児島県喜界町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72C62DF0-D074-412E-8ED2-29CC6D4FF7D6}"/>
            </a:ext>
          </a:extLst>
        </xdr:cNvPr>
        <xdr:cNvSpPr/>
      </xdr:nvSpPr>
      <xdr:spPr>
        <a:xfrm>
          <a:off x="14639925" y="190500"/>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284EFB4E-B5C9-4734-9FFC-55EE67D3D31F}"/>
            </a:ext>
          </a:extLst>
        </xdr:cNvPr>
        <xdr:cNvSpPr/>
      </xdr:nvSpPr>
      <xdr:spPr>
        <a:xfrm>
          <a:off x="14658975" y="219075"/>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7848BFC9-AD14-4E92-BD02-40F469376566}"/>
            </a:ext>
          </a:extLst>
        </xdr:cNvPr>
        <xdr:cNvSpPr/>
      </xdr:nvSpPr>
      <xdr:spPr>
        <a:xfrm>
          <a:off x="14687550" y="238125"/>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272662E-D254-486D-B5A4-8A703D058211}"/>
            </a:ext>
          </a:extLst>
        </xdr:cNvPr>
        <xdr:cNvSpPr/>
      </xdr:nvSpPr>
      <xdr:spPr>
        <a:xfrm>
          <a:off x="685800" y="847725"/>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F6E8BFBA-2441-41B8-A5A9-498BD00F3F88}"/>
            </a:ext>
          </a:extLst>
        </xdr:cNvPr>
        <xdr:cNvSpPr/>
      </xdr:nvSpPr>
      <xdr:spPr>
        <a:xfrm>
          <a:off x="809625" y="885825"/>
          <a:ext cx="12477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BDE867AD-EAEF-49B8-BEDC-566F3B88B53F}"/>
            </a:ext>
          </a:extLst>
        </xdr:cNvPr>
        <xdr:cNvSpPr/>
      </xdr:nvSpPr>
      <xdr:spPr>
        <a:xfrm>
          <a:off x="2009775" y="885825"/>
          <a:ext cx="12001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6,565
6,517
56.82
7,141,610
6,963,918
102,983
4,084,495
7,044,607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5BCE32FC-5598-4CB8-B93B-0B7FB22DBBCA}"/>
            </a:ext>
          </a:extLst>
        </xdr:cNvPr>
        <xdr:cNvSpPr/>
      </xdr:nvSpPr>
      <xdr:spPr>
        <a:xfrm>
          <a:off x="3209925" y="885825"/>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68D327A3-E1F6-497E-9F7B-76D3CB4D0777}"/>
            </a:ext>
          </a:extLst>
        </xdr:cNvPr>
        <xdr:cNvSpPr/>
      </xdr:nvSpPr>
      <xdr:spPr>
        <a:xfrm>
          <a:off x="4581525" y="904875"/>
          <a:ext cx="18288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37FCE5C7-46BB-40D5-8D9F-B7446146D2BA}"/>
            </a:ext>
          </a:extLst>
        </xdr:cNvPr>
        <xdr:cNvSpPr/>
      </xdr:nvSpPr>
      <xdr:spPr>
        <a:xfrm>
          <a:off x="6410325" y="904875"/>
          <a:ext cx="113347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3E207FFA-E3D8-47A4-9E61-A7B3034D1874}"/>
            </a:ext>
          </a:extLst>
        </xdr:cNvPr>
        <xdr:cNvSpPr/>
      </xdr:nvSpPr>
      <xdr:spPr>
        <a:xfrm>
          <a:off x="7610475" y="914400"/>
          <a:ext cx="5715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C267723E-0DCD-4A2D-8391-5097B33522E7}"/>
            </a:ext>
          </a:extLst>
        </xdr:cNvPr>
        <xdr:cNvSpPr/>
      </xdr:nvSpPr>
      <xdr:spPr>
        <a:xfrm>
          <a:off x="4581525" y="1628775"/>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3F31166-B474-482B-B7C0-D9A7F1DFF449}"/>
            </a:ext>
          </a:extLst>
        </xdr:cNvPr>
        <xdr:cNvSpPr/>
      </xdr:nvSpPr>
      <xdr:spPr>
        <a:xfrm>
          <a:off x="6467475" y="1628775"/>
          <a:ext cx="30861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9C816729-200B-4578-A5FD-F4A0D5FB4EFA}"/>
            </a:ext>
          </a:extLst>
        </xdr:cNvPr>
        <xdr:cNvSpPr/>
      </xdr:nvSpPr>
      <xdr:spPr>
        <a:xfrm>
          <a:off x="9972675" y="847725"/>
          <a:ext cx="1371600" cy="12096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58F38B67-EE9C-4BC9-B8EE-1C472F4802EF}"/>
            </a:ext>
          </a:extLst>
        </xdr:cNvPr>
        <xdr:cNvSpPr/>
      </xdr:nvSpPr>
      <xdr:spPr>
        <a:xfrm>
          <a:off x="10210800" y="914400"/>
          <a:ext cx="12001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C5D19D31-7D58-4F11-8BBE-912087DD4230}"/>
            </a:ext>
          </a:extLst>
        </xdr:cNvPr>
        <xdr:cNvSpPr/>
      </xdr:nvSpPr>
      <xdr:spPr>
        <a:xfrm>
          <a:off x="10210800" y="116205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F1AD9B87-9980-402C-B759-06C03C3BFA0D}"/>
            </a:ext>
          </a:extLst>
        </xdr:cNvPr>
        <xdr:cNvSpPr/>
      </xdr:nvSpPr>
      <xdr:spPr>
        <a:xfrm>
          <a:off x="10210800" y="1476375"/>
          <a:ext cx="13049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49496F19-BE06-4B3B-B1CD-C6AC64D20CD7}"/>
            </a:ext>
          </a:extLst>
        </xdr:cNvPr>
        <xdr:cNvCxnSpPr/>
      </xdr:nvCxnSpPr>
      <xdr:spPr>
        <a:xfrm flipH="1">
          <a:off x="10048875" y="9906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8F0CB1EB-5A4D-416E-8509-64C9672203A2}"/>
            </a:ext>
          </a:extLst>
        </xdr:cNvPr>
        <xdr:cNvSpPr/>
      </xdr:nvSpPr>
      <xdr:spPr>
        <a:xfrm>
          <a:off x="10102850" y="9525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78BD6B21-A467-4AF6-8185-03F3084D9185}"/>
            </a:ext>
          </a:extLst>
        </xdr:cNvPr>
        <xdr:cNvSpPr/>
      </xdr:nvSpPr>
      <xdr:spPr>
        <a:xfrm>
          <a:off x="10102850" y="120015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7A2BF2F2-182E-4692-8484-9B749BC5B305}"/>
            </a:ext>
          </a:extLst>
        </xdr:cNvPr>
        <xdr:cNvCxnSpPr/>
      </xdr:nvCxnSpPr>
      <xdr:spPr>
        <a:xfrm>
          <a:off x="10131425" y="14573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F6819EA1-610B-47A7-A6F0-6DE56475560C}"/>
            </a:ext>
          </a:extLst>
        </xdr:cNvPr>
        <xdr:cNvCxnSpPr/>
      </xdr:nvCxnSpPr>
      <xdr:spPr>
        <a:xfrm>
          <a:off x="10067925" y="14573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7FC7B7C7-845F-48AE-946D-271216420E51}"/>
            </a:ext>
          </a:extLst>
        </xdr:cNvPr>
        <xdr:cNvCxnSpPr/>
      </xdr:nvCxnSpPr>
      <xdr:spPr>
        <a:xfrm flipV="1">
          <a:off x="10131425" y="1673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83F157E6-D4CE-4154-9358-402E7545362A}"/>
            </a:ext>
          </a:extLst>
        </xdr:cNvPr>
        <xdr:cNvCxnSpPr/>
      </xdr:nvCxnSpPr>
      <xdr:spPr>
        <a:xfrm>
          <a:off x="10067925" y="18097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25A0D0AD-151E-4FA5-86D6-EAC984B21F7C}"/>
            </a:ext>
          </a:extLst>
        </xdr:cNvPr>
        <xdr:cNvSpPr txBox="1"/>
      </xdr:nvSpPr>
      <xdr:spPr>
        <a:xfrm>
          <a:off x="638175" y="26479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29E4D96A-687E-4BE5-A6A1-1307D9EF184C}"/>
            </a:ext>
          </a:extLst>
        </xdr:cNvPr>
        <xdr:cNvSpPr txBox="1"/>
      </xdr:nvSpPr>
      <xdr:spPr>
        <a:xfrm>
          <a:off x="638175" y="29527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A71848A8-CD07-40BF-8AA2-9B36F405BE85}"/>
            </a:ext>
          </a:extLst>
        </xdr:cNvPr>
        <xdr:cNvSpPr txBox="1"/>
      </xdr:nvSpPr>
      <xdr:spPr>
        <a:xfrm>
          <a:off x="638175" y="32480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72F186C1-71C8-4234-A206-38E33ACFE9DC}"/>
            </a:ext>
          </a:extLst>
        </xdr:cNvPr>
        <xdr:cNvSpPr txBox="1"/>
      </xdr:nvSpPr>
      <xdr:spPr>
        <a:xfrm>
          <a:off x="638175" y="35528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7911F7F4-6D25-4254-A6F3-DF3BF4149D97}"/>
            </a:ext>
          </a:extLst>
        </xdr:cNvPr>
        <xdr:cNvSpPr/>
      </xdr:nvSpPr>
      <xdr:spPr>
        <a:xfrm>
          <a:off x="6858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86768166-5D26-4A8E-9068-F0659C578466}"/>
            </a:ext>
          </a:extLst>
        </xdr:cNvPr>
        <xdr:cNvSpPr/>
      </xdr:nvSpPr>
      <xdr:spPr>
        <a:xfrm>
          <a:off x="80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1C030D28-4553-4537-94DF-7154A8A3A2AB}"/>
            </a:ext>
          </a:extLst>
        </xdr:cNvPr>
        <xdr:cNvSpPr/>
      </xdr:nvSpPr>
      <xdr:spPr>
        <a:xfrm>
          <a:off x="80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D73AFBF1-AEFC-4A34-AB94-981DEAC3AA83}"/>
            </a:ext>
          </a:extLst>
        </xdr:cNvPr>
        <xdr:cNvSpPr/>
      </xdr:nvSpPr>
      <xdr:spPr>
        <a:xfrm>
          <a:off x="17145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BDCC9350-A427-4AC5-AA8E-EF0ABF53CC42}"/>
            </a:ext>
          </a:extLst>
        </xdr:cNvPr>
        <xdr:cNvSpPr/>
      </xdr:nvSpPr>
      <xdr:spPr>
        <a:xfrm>
          <a:off x="17145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89F7AB92-574F-41E2-AAEA-F8F6163A0A3D}"/>
            </a:ext>
          </a:extLst>
        </xdr:cNvPr>
        <xdr:cNvSpPr/>
      </xdr:nvSpPr>
      <xdr:spPr>
        <a:xfrm>
          <a:off x="27432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D7902B5C-54F7-4676-9AAE-5378D9E2E6BB}"/>
            </a:ext>
          </a:extLst>
        </xdr:cNvPr>
        <xdr:cNvSpPr/>
      </xdr:nvSpPr>
      <xdr:spPr>
        <a:xfrm>
          <a:off x="27432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CC28F0C3-DD13-4B30-BD90-38CCDC703892}"/>
            </a:ext>
          </a:extLst>
        </xdr:cNvPr>
        <xdr:cNvSpPr/>
      </xdr:nvSpPr>
      <xdr:spPr>
        <a:xfrm>
          <a:off x="6858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FCF1E8EA-9E1D-48A0-A951-103EF44225E0}"/>
            </a:ext>
          </a:extLst>
        </xdr:cNvPr>
        <xdr:cNvSpPr txBox="1"/>
      </xdr:nvSpPr>
      <xdr:spPr>
        <a:xfrm>
          <a:off x="666750"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C4EE19F-06B8-4518-BC40-CA03C3D76C51}"/>
            </a:ext>
          </a:extLst>
        </xdr:cNvPr>
        <xdr:cNvCxnSpPr/>
      </xdr:nvCxnSpPr>
      <xdr:spPr>
        <a:xfrm>
          <a:off x="6858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747F2268-783C-4DE5-93A9-36B2628621F7}"/>
            </a:ext>
          </a:extLst>
        </xdr:cNvPr>
        <xdr:cNvSpPr txBox="1"/>
      </xdr:nvSpPr>
      <xdr:spPr>
        <a:xfrm>
          <a:off x="2789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8A1B4435-CED0-4E93-9B7B-A5E0D4E32CFB}"/>
            </a:ext>
          </a:extLst>
        </xdr:cNvPr>
        <xdr:cNvCxnSpPr/>
      </xdr:nvCxnSpPr>
      <xdr:spPr>
        <a:xfrm>
          <a:off x="685800" y="690290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64362BD2-FBFF-4FEA-A84A-CA85DAF43C9B}"/>
            </a:ext>
          </a:extLst>
        </xdr:cNvPr>
        <xdr:cNvSpPr txBox="1"/>
      </xdr:nvSpPr>
      <xdr:spPr>
        <a:xfrm>
          <a:off x="278946" y="67733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C426EE17-3EF5-4F06-9EBA-4E3BE4F11FC4}"/>
            </a:ext>
          </a:extLst>
        </xdr:cNvPr>
        <xdr:cNvCxnSpPr/>
      </xdr:nvCxnSpPr>
      <xdr:spPr>
        <a:xfrm>
          <a:off x="685800" y="65922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14417182-9FDB-467E-B79D-6BC3BB8F9813}"/>
            </a:ext>
          </a:extLst>
        </xdr:cNvPr>
        <xdr:cNvSpPr txBox="1"/>
      </xdr:nvSpPr>
      <xdr:spPr>
        <a:xfrm>
          <a:off x="339891" y="64658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2381CD90-D1A0-4B8E-A4C0-67F95A224213}"/>
            </a:ext>
          </a:extLst>
        </xdr:cNvPr>
        <xdr:cNvCxnSpPr/>
      </xdr:nvCxnSpPr>
      <xdr:spPr>
        <a:xfrm>
          <a:off x="685800" y="628468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B94ED4DD-E805-4336-8B5C-5AF2A56BCCC8}"/>
            </a:ext>
          </a:extLst>
        </xdr:cNvPr>
        <xdr:cNvSpPr txBox="1"/>
      </xdr:nvSpPr>
      <xdr:spPr>
        <a:xfrm>
          <a:off x="339891" y="61551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32B45D4D-E805-426F-B692-2DA509791091}"/>
            </a:ext>
          </a:extLst>
        </xdr:cNvPr>
        <xdr:cNvCxnSpPr/>
      </xdr:nvCxnSpPr>
      <xdr:spPr>
        <a:xfrm>
          <a:off x="685800" y="59835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36897113-C543-48EA-B589-2E2AC4F67F2F}"/>
            </a:ext>
          </a:extLst>
        </xdr:cNvPr>
        <xdr:cNvSpPr txBox="1"/>
      </xdr:nvSpPr>
      <xdr:spPr>
        <a:xfrm>
          <a:off x="339891" y="583811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B9BB3773-CB8E-4A5A-B2F6-0989A0C8EC9A}"/>
            </a:ext>
          </a:extLst>
        </xdr:cNvPr>
        <xdr:cNvCxnSpPr/>
      </xdr:nvCxnSpPr>
      <xdr:spPr>
        <a:xfrm>
          <a:off x="685800" y="56759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56CBB7E5-E355-424C-B94C-DF60996D47AB}"/>
            </a:ext>
          </a:extLst>
        </xdr:cNvPr>
        <xdr:cNvSpPr txBox="1"/>
      </xdr:nvSpPr>
      <xdr:spPr>
        <a:xfrm>
          <a:off x="339891" y="5527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A3E63137-C8B4-484B-A472-C843A620092D}"/>
            </a:ext>
          </a:extLst>
        </xdr:cNvPr>
        <xdr:cNvCxnSpPr/>
      </xdr:nvCxnSpPr>
      <xdr:spPr>
        <a:xfrm>
          <a:off x="685800" y="53557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1F704142-7D7A-4C1A-97D2-7056B73431A8}"/>
            </a:ext>
          </a:extLst>
        </xdr:cNvPr>
        <xdr:cNvSpPr txBox="1"/>
      </xdr:nvSpPr>
      <xdr:spPr>
        <a:xfrm>
          <a:off x="388136" y="52198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EBD1B8F0-5EBD-4CA5-B5E8-04B503A9CE94}"/>
            </a:ext>
          </a:extLst>
        </xdr:cNvPr>
        <xdr:cNvCxnSpPr/>
      </xdr:nvCxnSpPr>
      <xdr:spPr>
        <a:xfrm>
          <a:off x="6858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64A0713-BBC6-4DAE-9711-243FB89177BB}"/>
            </a:ext>
          </a:extLst>
        </xdr:cNvPr>
        <xdr:cNvSpPr/>
      </xdr:nvSpPr>
      <xdr:spPr>
        <a:xfrm>
          <a:off x="6858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68036</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A33AD354-51A6-4C57-89CD-76164237C7F2}"/>
            </a:ext>
          </a:extLst>
        </xdr:cNvPr>
        <xdr:cNvCxnSpPr/>
      </xdr:nvCxnSpPr>
      <xdr:spPr>
        <a:xfrm flipV="1">
          <a:off x="4180840" y="5417911"/>
          <a:ext cx="0" cy="1484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C4AC7052-B4A5-4D7C-B097-81E7542419EE}"/>
            </a:ext>
          </a:extLst>
        </xdr:cNvPr>
        <xdr:cNvSpPr txBox="1"/>
      </xdr:nvSpPr>
      <xdr:spPr>
        <a:xfrm>
          <a:off x="4219575" y="6906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A448CB3C-2138-4204-A1ED-1E66B84D4481}"/>
            </a:ext>
          </a:extLst>
        </xdr:cNvPr>
        <xdr:cNvCxnSpPr/>
      </xdr:nvCxnSpPr>
      <xdr:spPr>
        <a:xfrm>
          <a:off x="4105275" y="690290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14713</xdr:rowOff>
    </xdr:from>
    <xdr:ext cx="340478" cy="259045"/>
    <xdr:sp macro="" textlink="">
      <xdr:nvSpPr>
        <xdr:cNvPr id="61" name="【図書館】&#10;有形固定資産減価償却率最大値テキスト">
          <a:extLst>
            <a:ext uri="{FF2B5EF4-FFF2-40B4-BE49-F238E27FC236}">
              <a16:creationId xmlns:a16="http://schemas.microsoft.com/office/drawing/2014/main" id="{43A659BC-07B1-4B26-9C69-B6991CDBC690}"/>
            </a:ext>
          </a:extLst>
        </xdr:cNvPr>
        <xdr:cNvSpPr txBox="1"/>
      </xdr:nvSpPr>
      <xdr:spPr>
        <a:xfrm>
          <a:off x="4219575" y="52026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68036</xdr:rowOff>
    </xdr:from>
    <xdr:to>
      <xdr:col>24</xdr:col>
      <xdr:colOff>152400</xdr:colOff>
      <xdr:row>33</xdr:row>
      <xdr:rowOff>68036</xdr:rowOff>
    </xdr:to>
    <xdr:cxnSp macro="">
      <xdr:nvCxnSpPr>
        <xdr:cNvPr id="62" name="直線コネクタ 61">
          <a:extLst>
            <a:ext uri="{FF2B5EF4-FFF2-40B4-BE49-F238E27FC236}">
              <a16:creationId xmlns:a16="http://schemas.microsoft.com/office/drawing/2014/main" id="{FACD00B6-F317-4EAB-8509-C220E6E60659}"/>
            </a:ext>
          </a:extLst>
        </xdr:cNvPr>
        <xdr:cNvCxnSpPr/>
      </xdr:nvCxnSpPr>
      <xdr:spPr>
        <a:xfrm>
          <a:off x="4105275" y="541791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138084</xdr:rowOff>
    </xdr:from>
    <xdr:ext cx="405111" cy="259045"/>
    <xdr:sp macro="" textlink="">
      <xdr:nvSpPr>
        <xdr:cNvPr id="63" name="【図書館】&#10;有形固定資産減価償却率平均値テキスト">
          <a:extLst>
            <a:ext uri="{FF2B5EF4-FFF2-40B4-BE49-F238E27FC236}">
              <a16:creationId xmlns:a16="http://schemas.microsoft.com/office/drawing/2014/main" id="{D92954F6-5EB1-4EB2-8967-31A63B0576F3}"/>
            </a:ext>
          </a:extLst>
        </xdr:cNvPr>
        <xdr:cNvSpPr txBox="1"/>
      </xdr:nvSpPr>
      <xdr:spPr>
        <a:xfrm>
          <a:off x="4219575" y="61420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115207</xdr:rowOff>
    </xdr:from>
    <xdr:to>
      <xdr:col>24</xdr:col>
      <xdr:colOff>114300</xdr:colOff>
      <xdr:row>39</xdr:row>
      <xdr:rowOff>45357</xdr:rowOff>
    </xdr:to>
    <xdr:sp macro="" textlink="">
      <xdr:nvSpPr>
        <xdr:cNvPr id="64" name="フローチャート: 判断 63">
          <a:extLst>
            <a:ext uri="{FF2B5EF4-FFF2-40B4-BE49-F238E27FC236}">
              <a16:creationId xmlns:a16="http://schemas.microsoft.com/office/drawing/2014/main" id="{F713BDCA-1BA6-455F-B428-620DD11106A3}"/>
            </a:ext>
          </a:extLst>
        </xdr:cNvPr>
        <xdr:cNvSpPr/>
      </xdr:nvSpPr>
      <xdr:spPr>
        <a:xfrm>
          <a:off x="4124325" y="6277882"/>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125004</xdr:rowOff>
    </xdr:from>
    <xdr:to>
      <xdr:col>20</xdr:col>
      <xdr:colOff>38100</xdr:colOff>
      <xdr:row>39</xdr:row>
      <xdr:rowOff>55154</xdr:rowOff>
    </xdr:to>
    <xdr:sp macro="" textlink="">
      <xdr:nvSpPr>
        <xdr:cNvPr id="65" name="フローチャート: 判断 64">
          <a:extLst>
            <a:ext uri="{FF2B5EF4-FFF2-40B4-BE49-F238E27FC236}">
              <a16:creationId xmlns:a16="http://schemas.microsoft.com/office/drawing/2014/main" id="{42A74330-BEA7-4E52-B170-65625F74CDDE}"/>
            </a:ext>
          </a:extLst>
        </xdr:cNvPr>
        <xdr:cNvSpPr/>
      </xdr:nvSpPr>
      <xdr:spPr>
        <a:xfrm>
          <a:off x="3381375" y="628450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97246</xdr:rowOff>
    </xdr:from>
    <xdr:to>
      <xdr:col>15</xdr:col>
      <xdr:colOff>101600</xdr:colOff>
      <xdr:row>39</xdr:row>
      <xdr:rowOff>27396</xdr:rowOff>
    </xdr:to>
    <xdr:sp macro="" textlink="">
      <xdr:nvSpPr>
        <xdr:cNvPr id="66" name="フローチャート: 判断 65">
          <a:extLst>
            <a:ext uri="{FF2B5EF4-FFF2-40B4-BE49-F238E27FC236}">
              <a16:creationId xmlns:a16="http://schemas.microsoft.com/office/drawing/2014/main" id="{F3284A71-D558-4AE8-B257-10E6B27BD092}"/>
            </a:ext>
          </a:extLst>
        </xdr:cNvPr>
        <xdr:cNvSpPr/>
      </xdr:nvSpPr>
      <xdr:spPr>
        <a:xfrm>
          <a:off x="2571750" y="6259921"/>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85816</xdr:rowOff>
    </xdr:from>
    <xdr:to>
      <xdr:col>10</xdr:col>
      <xdr:colOff>165100</xdr:colOff>
      <xdr:row>39</xdr:row>
      <xdr:rowOff>15966</xdr:rowOff>
    </xdr:to>
    <xdr:sp macro="" textlink="">
      <xdr:nvSpPr>
        <xdr:cNvPr id="67" name="フローチャート: 判断 66">
          <a:extLst>
            <a:ext uri="{FF2B5EF4-FFF2-40B4-BE49-F238E27FC236}">
              <a16:creationId xmlns:a16="http://schemas.microsoft.com/office/drawing/2014/main" id="{3EF3333C-1F87-4576-9D26-90E14D7FE2EC}"/>
            </a:ext>
          </a:extLst>
        </xdr:cNvPr>
        <xdr:cNvSpPr/>
      </xdr:nvSpPr>
      <xdr:spPr>
        <a:xfrm>
          <a:off x="1781175" y="624531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71120</xdr:rowOff>
    </xdr:from>
    <xdr:to>
      <xdr:col>6</xdr:col>
      <xdr:colOff>38100</xdr:colOff>
      <xdr:row>39</xdr:row>
      <xdr:rowOff>1270</xdr:rowOff>
    </xdr:to>
    <xdr:sp macro="" textlink="">
      <xdr:nvSpPr>
        <xdr:cNvPr id="68" name="フローチャート: 判断 67">
          <a:extLst>
            <a:ext uri="{FF2B5EF4-FFF2-40B4-BE49-F238E27FC236}">
              <a16:creationId xmlns:a16="http://schemas.microsoft.com/office/drawing/2014/main" id="{B7148937-3EDB-409A-9862-460529C89830}"/>
            </a:ext>
          </a:extLst>
        </xdr:cNvPr>
        <xdr:cNvSpPr/>
      </xdr:nvSpPr>
      <xdr:spPr>
        <a:xfrm>
          <a:off x="981075" y="623062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34996A42-171C-4DE6-895B-F4F8576EEE72}"/>
            </a:ext>
          </a:extLst>
        </xdr:cNvPr>
        <xdr:cNvSpPr txBox="1"/>
      </xdr:nvSpPr>
      <xdr:spPr>
        <a:xfrm>
          <a:off x="40100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BE9D112F-8C51-42B5-9573-EA098CC7B34B}"/>
            </a:ext>
          </a:extLst>
        </xdr:cNvPr>
        <xdr:cNvSpPr txBox="1"/>
      </xdr:nvSpPr>
      <xdr:spPr>
        <a:xfrm>
          <a:off x="32575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4082E82E-C5E5-4BBA-9CE6-EFF34720F4C1}"/>
            </a:ext>
          </a:extLst>
        </xdr:cNvPr>
        <xdr:cNvSpPr txBox="1"/>
      </xdr:nvSpPr>
      <xdr:spPr>
        <a:xfrm>
          <a:off x="24479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72A2DA94-54A5-40A4-8A72-BB8BCA664425}"/>
            </a:ext>
          </a:extLst>
        </xdr:cNvPr>
        <xdr:cNvSpPr txBox="1"/>
      </xdr:nvSpPr>
      <xdr:spPr>
        <a:xfrm>
          <a:off x="1657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262CD981-69A3-4B71-AF81-8659D141D65B}"/>
            </a:ext>
          </a:extLst>
        </xdr:cNvPr>
        <xdr:cNvSpPr txBox="1"/>
      </xdr:nvSpPr>
      <xdr:spPr>
        <a:xfrm>
          <a:off x="857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164193</xdr:rowOff>
    </xdr:from>
    <xdr:to>
      <xdr:col>24</xdr:col>
      <xdr:colOff>114300</xdr:colOff>
      <xdr:row>40</xdr:row>
      <xdr:rowOff>94343</xdr:rowOff>
    </xdr:to>
    <xdr:sp macro="" textlink="">
      <xdr:nvSpPr>
        <xdr:cNvPr id="74" name="楕円 73">
          <a:extLst>
            <a:ext uri="{FF2B5EF4-FFF2-40B4-BE49-F238E27FC236}">
              <a16:creationId xmlns:a16="http://schemas.microsoft.com/office/drawing/2014/main" id="{9995300A-2DAA-4E4F-9A4F-9139D991891F}"/>
            </a:ext>
          </a:extLst>
        </xdr:cNvPr>
        <xdr:cNvSpPr/>
      </xdr:nvSpPr>
      <xdr:spPr>
        <a:xfrm>
          <a:off x="4124325" y="6485618"/>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142620</xdr:rowOff>
    </xdr:from>
    <xdr:ext cx="405111" cy="259045"/>
    <xdr:sp macro="" textlink="">
      <xdr:nvSpPr>
        <xdr:cNvPr id="75" name="【図書館】&#10;有形固定資産減価償却率該当値テキスト">
          <a:extLst>
            <a:ext uri="{FF2B5EF4-FFF2-40B4-BE49-F238E27FC236}">
              <a16:creationId xmlns:a16="http://schemas.microsoft.com/office/drawing/2014/main" id="{F154FD46-83F6-4F0E-867F-7499116E39FC}"/>
            </a:ext>
          </a:extLst>
        </xdr:cNvPr>
        <xdr:cNvSpPr txBox="1"/>
      </xdr:nvSpPr>
      <xdr:spPr>
        <a:xfrm>
          <a:off x="4219575" y="6470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131535</xdr:rowOff>
    </xdr:from>
    <xdr:to>
      <xdr:col>20</xdr:col>
      <xdr:colOff>38100</xdr:colOff>
      <xdr:row>40</xdr:row>
      <xdr:rowOff>61685</xdr:rowOff>
    </xdr:to>
    <xdr:sp macro="" textlink="">
      <xdr:nvSpPr>
        <xdr:cNvPr id="76" name="楕円 75">
          <a:extLst>
            <a:ext uri="{FF2B5EF4-FFF2-40B4-BE49-F238E27FC236}">
              <a16:creationId xmlns:a16="http://schemas.microsoft.com/office/drawing/2014/main" id="{74E85826-B711-43A2-AB65-35C66CC9171E}"/>
            </a:ext>
          </a:extLst>
        </xdr:cNvPr>
        <xdr:cNvSpPr/>
      </xdr:nvSpPr>
      <xdr:spPr>
        <a:xfrm>
          <a:off x="3381375" y="645613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10885</xdr:rowOff>
    </xdr:from>
    <xdr:to>
      <xdr:col>24</xdr:col>
      <xdr:colOff>63500</xdr:colOff>
      <xdr:row>40</xdr:row>
      <xdr:rowOff>43543</xdr:rowOff>
    </xdr:to>
    <xdr:cxnSp macro="">
      <xdr:nvCxnSpPr>
        <xdr:cNvPr id="77" name="直線コネクタ 76">
          <a:extLst>
            <a:ext uri="{FF2B5EF4-FFF2-40B4-BE49-F238E27FC236}">
              <a16:creationId xmlns:a16="http://schemas.microsoft.com/office/drawing/2014/main" id="{C195418C-7C96-4CDF-9A3F-33841E8C7996}"/>
            </a:ext>
          </a:extLst>
        </xdr:cNvPr>
        <xdr:cNvCxnSpPr/>
      </xdr:nvCxnSpPr>
      <xdr:spPr>
        <a:xfrm>
          <a:off x="3429000" y="6494235"/>
          <a:ext cx="752475" cy="39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98878</xdr:rowOff>
    </xdr:from>
    <xdr:to>
      <xdr:col>15</xdr:col>
      <xdr:colOff>101600</xdr:colOff>
      <xdr:row>40</xdr:row>
      <xdr:rowOff>29028</xdr:rowOff>
    </xdr:to>
    <xdr:sp macro="" textlink="">
      <xdr:nvSpPr>
        <xdr:cNvPr id="78" name="楕円 77">
          <a:extLst>
            <a:ext uri="{FF2B5EF4-FFF2-40B4-BE49-F238E27FC236}">
              <a16:creationId xmlns:a16="http://schemas.microsoft.com/office/drawing/2014/main" id="{E99D9911-5D54-414E-9186-E3E1BBB6E0D1}"/>
            </a:ext>
          </a:extLst>
        </xdr:cNvPr>
        <xdr:cNvSpPr/>
      </xdr:nvSpPr>
      <xdr:spPr>
        <a:xfrm>
          <a:off x="2571750" y="6426653"/>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149678</xdr:rowOff>
    </xdr:from>
    <xdr:to>
      <xdr:col>19</xdr:col>
      <xdr:colOff>177800</xdr:colOff>
      <xdr:row>40</xdr:row>
      <xdr:rowOff>10885</xdr:rowOff>
    </xdr:to>
    <xdr:cxnSp macro="">
      <xdr:nvCxnSpPr>
        <xdr:cNvPr id="79" name="直線コネクタ 78">
          <a:extLst>
            <a:ext uri="{FF2B5EF4-FFF2-40B4-BE49-F238E27FC236}">
              <a16:creationId xmlns:a16="http://schemas.microsoft.com/office/drawing/2014/main" id="{6421FFF7-64E9-44D9-AB76-5C3B056A175F}"/>
            </a:ext>
          </a:extLst>
        </xdr:cNvPr>
        <xdr:cNvCxnSpPr/>
      </xdr:nvCxnSpPr>
      <xdr:spPr>
        <a:xfrm>
          <a:off x="2619375" y="6474278"/>
          <a:ext cx="809625" cy="19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66222</xdr:rowOff>
    </xdr:from>
    <xdr:to>
      <xdr:col>10</xdr:col>
      <xdr:colOff>165100</xdr:colOff>
      <xdr:row>39</xdr:row>
      <xdr:rowOff>167822</xdr:rowOff>
    </xdr:to>
    <xdr:sp macro="" textlink="">
      <xdr:nvSpPr>
        <xdr:cNvPr id="80" name="楕円 79">
          <a:extLst>
            <a:ext uri="{FF2B5EF4-FFF2-40B4-BE49-F238E27FC236}">
              <a16:creationId xmlns:a16="http://schemas.microsoft.com/office/drawing/2014/main" id="{DEFA3AAF-D2A1-4A1B-B9DA-52D39A3166D8}"/>
            </a:ext>
          </a:extLst>
        </xdr:cNvPr>
        <xdr:cNvSpPr/>
      </xdr:nvSpPr>
      <xdr:spPr>
        <a:xfrm>
          <a:off x="1781175" y="639399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117022</xdr:rowOff>
    </xdr:from>
    <xdr:to>
      <xdr:col>15</xdr:col>
      <xdr:colOff>50800</xdr:colOff>
      <xdr:row>39</xdr:row>
      <xdr:rowOff>149678</xdr:rowOff>
    </xdr:to>
    <xdr:cxnSp macro="">
      <xdr:nvCxnSpPr>
        <xdr:cNvPr id="81" name="直線コネクタ 80">
          <a:extLst>
            <a:ext uri="{FF2B5EF4-FFF2-40B4-BE49-F238E27FC236}">
              <a16:creationId xmlns:a16="http://schemas.microsoft.com/office/drawing/2014/main" id="{A2804147-9561-447B-BF38-F74074FE6468}"/>
            </a:ext>
          </a:extLst>
        </xdr:cNvPr>
        <xdr:cNvCxnSpPr/>
      </xdr:nvCxnSpPr>
      <xdr:spPr>
        <a:xfrm>
          <a:off x="1828800" y="6441622"/>
          <a:ext cx="790575"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33565</xdr:rowOff>
    </xdr:from>
    <xdr:to>
      <xdr:col>6</xdr:col>
      <xdr:colOff>38100</xdr:colOff>
      <xdr:row>39</xdr:row>
      <xdr:rowOff>135165</xdr:rowOff>
    </xdr:to>
    <xdr:sp macro="" textlink="">
      <xdr:nvSpPr>
        <xdr:cNvPr id="82" name="楕円 81">
          <a:extLst>
            <a:ext uri="{FF2B5EF4-FFF2-40B4-BE49-F238E27FC236}">
              <a16:creationId xmlns:a16="http://schemas.microsoft.com/office/drawing/2014/main" id="{44A5012D-7633-424F-8A27-B6A9BB13139E}"/>
            </a:ext>
          </a:extLst>
        </xdr:cNvPr>
        <xdr:cNvSpPr/>
      </xdr:nvSpPr>
      <xdr:spPr>
        <a:xfrm>
          <a:off x="981075" y="635499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84365</xdr:rowOff>
    </xdr:from>
    <xdr:to>
      <xdr:col>10</xdr:col>
      <xdr:colOff>114300</xdr:colOff>
      <xdr:row>39</xdr:row>
      <xdr:rowOff>117022</xdr:rowOff>
    </xdr:to>
    <xdr:cxnSp macro="">
      <xdr:nvCxnSpPr>
        <xdr:cNvPr id="83" name="直線コネクタ 82">
          <a:extLst>
            <a:ext uri="{FF2B5EF4-FFF2-40B4-BE49-F238E27FC236}">
              <a16:creationId xmlns:a16="http://schemas.microsoft.com/office/drawing/2014/main" id="{A4AD8024-9804-4990-B8B8-D1AA87704319}"/>
            </a:ext>
          </a:extLst>
        </xdr:cNvPr>
        <xdr:cNvCxnSpPr/>
      </xdr:nvCxnSpPr>
      <xdr:spPr>
        <a:xfrm>
          <a:off x="1028700" y="6412140"/>
          <a:ext cx="800100" cy="29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71681</xdr:rowOff>
    </xdr:from>
    <xdr:ext cx="405111" cy="259045"/>
    <xdr:sp macro="" textlink="">
      <xdr:nvSpPr>
        <xdr:cNvPr id="84" name="n_1aveValue【図書館】&#10;有形固定資産減価償却率">
          <a:extLst>
            <a:ext uri="{FF2B5EF4-FFF2-40B4-BE49-F238E27FC236}">
              <a16:creationId xmlns:a16="http://schemas.microsoft.com/office/drawing/2014/main" id="{51634C09-EAD6-4346-B31D-FA0BC39E3E77}"/>
            </a:ext>
          </a:extLst>
        </xdr:cNvPr>
        <xdr:cNvSpPr txBox="1"/>
      </xdr:nvSpPr>
      <xdr:spPr>
        <a:xfrm>
          <a:off x="3239144" y="60692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43923</xdr:rowOff>
    </xdr:from>
    <xdr:ext cx="405111" cy="259045"/>
    <xdr:sp macro="" textlink="">
      <xdr:nvSpPr>
        <xdr:cNvPr id="85" name="n_2aveValue【図書館】&#10;有形固定資産減価償却率">
          <a:extLst>
            <a:ext uri="{FF2B5EF4-FFF2-40B4-BE49-F238E27FC236}">
              <a16:creationId xmlns:a16="http://schemas.microsoft.com/office/drawing/2014/main" id="{E2428B59-FA91-49F4-B6A0-5AC1514BCEDD}"/>
            </a:ext>
          </a:extLst>
        </xdr:cNvPr>
        <xdr:cNvSpPr txBox="1"/>
      </xdr:nvSpPr>
      <xdr:spPr>
        <a:xfrm>
          <a:off x="2439044" y="60478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32493</xdr:rowOff>
    </xdr:from>
    <xdr:ext cx="405111" cy="259045"/>
    <xdr:sp macro="" textlink="">
      <xdr:nvSpPr>
        <xdr:cNvPr id="86" name="n_3aveValue【図書館】&#10;有形固定資産減価償却率">
          <a:extLst>
            <a:ext uri="{FF2B5EF4-FFF2-40B4-BE49-F238E27FC236}">
              <a16:creationId xmlns:a16="http://schemas.microsoft.com/office/drawing/2014/main" id="{B7D0A258-B9DE-4F1E-ACC7-8C4A6322D73D}"/>
            </a:ext>
          </a:extLst>
        </xdr:cNvPr>
        <xdr:cNvSpPr txBox="1"/>
      </xdr:nvSpPr>
      <xdr:spPr>
        <a:xfrm>
          <a:off x="1648469" y="60300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17797</xdr:rowOff>
    </xdr:from>
    <xdr:ext cx="405111" cy="259045"/>
    <xdr:sp macro="" textlink="">
      <xdr:nvSpPr>
        <xdr:cNvPr id="87" name="n_4aveValue【図書館】&#10;有形固定資産減価償却率">
          <a:extLst>
            <a:ext uri="{FF2B5EF4-FFF2-40B4-BE49-F238E27FC236}">
              <a16:creationId xmlns:a16="http://schemas.microsoft.com/office/drawing/2014/main" id="{412AFE4D-7B97-4C9D-86F9-92B95129BF0A}"/>
            </a:ext>
          </a:extLst>
        </xdr:cNvPr>
        <xdr:cNvSpPr txBox="1"/>
      </xdr:nvSpPr>
      <xdr:spPr>
        <a:xfrm>
          <a:off x="848369" y="601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52812</xdr:rowOff>
    </xdr:from>
    <xdr:ext cx="405111" cy="259045"/>
    <xdr:sp macro="" textlink="">
      <xdr:nvSpPr>
        <xdr:cNvPr id="88" name="n_1mainValue【図書館】&#10;有形固定資産減価償却率">
          <a:extLst>
            <a:ext uri="{FF2B5EF4-FFF2-40B4-BE49-F238E27FC236}">
              <a16:creationId xmlns:a16="http://schemas.microsoft.com/office/drawing/2014/main" id="{FF882F63-83FD-4763-A6E5-6798C8CE20E4}"/>
            </a:ext>
          </a:extLst>
        </xdr:cNvPr>
        <xdr:cNvSpPr txBox="1"/>
      </xdr:nvSpPr>
      <xdr:spPr>
        <a:xfrm>
          <a:off x="3239144" y="6536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20155</xdr:rowOff>
    </xdr:from>
    <xdr:ext cx="405111" cy="259045"/>
    <xdr:sp macro="" textlink="">
      <xdr:nvSpPr>
        <xdr:cNvPr id="89" name="n_2mainValue【図書館】&#10;有形固定資産減価償却率">
          <a:extLst>
            <a:ext uri="{FF2B5EF4-FFF2-40B4-BE49-F238E27FC236}">
              <a16:creationId xmlns:a16="http://schemas.microsoft.com/office/drawing/2014/main" id="{EFF3B530-0F16-4637-B5CF-20B04B4A1004}"/>
            </a:ext>
          </a:extLst>
        </xdr:cNvPr>
        <xdr:cNvSpPr txBox="1"/>
      </xdr:nvSpPr>
      <xdr:spPr>
        <a:xfrm>
          <a:off x="2439044" y="65066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158949</xdr:rowOff>
    </xdr:from>
    <xdr:ext cx="405111" cy="259045"/>
    <xdr:sp macro="" textlink="">
      <xdr:nvSpPr>
        <xdr:cNvPr id="90" name="n_3mainValue【図書館】&#10;有形固定資産減価償却率">
          <a:extLst>
            <a:ext uri="{FF2B5EF4-FFF2-40B4-BE49-F238E27FC236}">
              <a16:creationId xmlns:a16="http://schemas.microsoft.com/office/drawing/2014/main" id="{B128EF65-3027-42F2-9E8F-803A098D8856}"/>
            </a:ext>
          </a:extLst>
        </xdr:cNvPr>
        <xdr:cNvSpPr txBox="1"/>
      </xdr:nvSpPr>
      <xdr:spPr>
        <a:xfrm>
          <a:off x="1648469" y="64867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126292</xdr:rowOff>
    </xdr:from>
    <xdr:ext cx="405111" cy="259045"/>
    <xdr:sp macro="" textlink="">
      <xdr:nvSpPr>
        <xdr:cNvPr id="91" name="n_4mainValue【図書館】&#10;有形固定資産減価償却率">
          <a:extLst>
            <a:ext uri="{FF2B5EF4-FFF2-40B4-BE49-F238E27FC236}">
              <a16:creationId xmlns:a16="http://schemas.microsoft.com/office/drawing/2014/main" id="{3974FEB9-6BDC-480B-B931-998836BB9DEA}"/>
            </a:ext>
          </a:extLst>
        </xdr:cNvPr>
        <xdr:cNvSpPr txBox="1"/>
      </xdr:nvSpPr>
      <xdr:spPr>
        <a:xfrm>
          <a:off x="848369" y="6447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D06125BC-D31F-4F75-BFCD-891D5C64A988}"/>
            </a:ext>
          </a:extLst>
        </xdr:cNvPr>
        <xdr:cNvSpPr/>
      </xdr:nvSpPr>
      <xdr:spPr>
        <a:xfrm>
          <a:off x="59531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DF8247FF-387B-4BE1-9E4B-5B3A64C43401}"/>
            </a:ext>
          </a:extLst>
        </xdr:cNvPr>
        <xdr:cNvSpPr/>
      </xdr:nvSpPr>
      <xdr:spPr>
        <a:xfrm>
          <a:off x="60674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584075F0-99D4-463E-AD6C-0723DDEBB51F}"/>
            </a:ext>
          </a:extLst>
        </xdr:cNvPr>
        <xdr:cNvSpPr/>
      </xdr:nvSpPr>
      <xdr:spPr>
        <a:xfrm>
          <a:off x="60674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FAC92F21-692F-43C9-9A4D-6F6CC76A8BC1}"/>
            </a:ext>
          </a:extLst>
        </xdr:cNvPr>
        <xdr:cNvSpPr/>
      </xdr:nvSpPr>
      <xdr:spPr>
        <a:xfrm>
          <a:off x="69818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E571ECE-35C9-408E-A4F4-34FEDAAEBD05}"/>
            </a:ext>
          </a:extLst>
        </xdr:cNvPr>
        <xdr:cNvSpPr/>
      </xdr:nvSpPr>
      <xdr:spPr>
        <a:xfrm>
          <a:off x="69818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588DD25D-280B-4410-804E-6F622AEF094D}"/>
            </a:ext>
          </a:extLst>
        </xdr:cNvPr>
        <xdr:cNvSpPr/>
      </xdr:nvSpPr>
      <xdr:spPr>
        <a:xfrm>
          <a:off x="80105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3C75AA03-283D-4336-9DCE-27B147A36EDC}"/>
            </a:ext>
          </a:extLst>
        </xdr:cNvPr>
        <xdr:cNvSpPr/>
      </xdr:nvSpPr>
      <xdr:spPr>
        <a:xfrm>
          <a:off x="80105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3912C381-12FB-453F-B35F-FDE11B6457E2}"/>
            </a:ext>
          </a:extLst>
        </xdr:cNvPr>
        <xdr:cNvSpPr/>
      </xdr:nvSpPr>
      <xdr:spPr>
        <a:xfrm>
          <a:off x="59531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4979387A-7958-4EA9-B1C3-9A4AD79A499F}"/>
            </a:ext>
          </a:extLst>
        </xdr:cNvPr>
        <xdr:cNvSpPr txBox="1"/>
      </xdr:nvSpPr>
      <xdr:spPr>
        <a:xfrm>
          <a:off x="5915025" y="48672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ADB35BFD-4814-429B-804B-6EE8BDE545BD}"/>
            </a:ext>
          </a:extLst>
        </xdr:cNvPr>
        <xdr:cNvCxnSpPr/>
      </xdr:nvCxnSpPr>
      <xdr:spPr>
        <a:xfrm>
          <a:off x="5953125" y="72104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D84BABC2-FEF4-4251-BBEE-148A25703460}"/>
            </a:ext>
          </a:extLst>
        </xdr:cNvPr>
        <xdr:cNvCxnSpPr/>
      </xdr:nvCxnSpPr>
      <xdr:spPr>
        <a:xfrm>
          <a:off x="5953125" y="6781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A7596258-DD86-462C-B4EA-1E5554C469AC}"/>
            </a:ext>
          </a:extLst>
        </xdr:cNvPr>
        <xdr:cNvSpPr txBox="1"/>
      </xdr:nvSpPr>
      <xdr:spPr>
        <a:xfrm>
          <a:off x="5527221" y="664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D30AD951-D51E-4313-A4DA-44072BDCE47D}"/>
            </a:ext>
          </a:extLst>
        </xdr:cNvPr>
        <xdr:cNvCxnSpPr/>
      </xdr:nvCxnSpPr>
      <xdr:spPr>
        <a:xfrm>
          <a:off x="5953125" y="6343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8DBC0D88-3D53-4E76-8106-BB1FE781E701}"/>
            </a:ext>
          </a:extLst>
        </xdr:cNvPr>
        <xdr:cNvSpPr txBox="1"/>
      </xdr:nvSpPr>
      <xdr:spPr>
        <a:xfrm>
          <a:off x="55272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CF12ABDC-0DB2-43AE-B221-130855AFD01A}"/>
            </a:ext>
          </a:extLst>
        </xdr:cNvPr>
        <xdr:cNvCxnSpPr/>
      </xdr:nvCxnSpPr>
      <xdr:spPr>
        <a:xfrm>
          <a:off x="5953125" y="59150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0E3FA844-E713-4301-8751-2B8F36D56155}"/>
            </a:ext>
          </a:extLst>
        </xdr:cNvPr>
        <xdr:cNvSpPr txBox="1"/>
      </xdr:nvSpPr>
      <xdr:spPr>
        <a:xfrm>
          <a:off x="5527221" y="5779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1A6F6376-5CF1-4ED8-9767-D0D4966F6A47}"/>
            </a:ext>
          </a:extLst>
        </xdr:cNvPr>
        <xdr:cNvCxnSpPr/>
      </xdr:nvCxnSpPr>
      <xdr:spPr>
        <a:xfrm>
          <a:off x="5953125" y="5486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C43FC388-C646-477A-B014-422B11B877BC}"/>
            </a:ext>
          </a:extLst>
        </xdr:cNvPr>
        <xdr:cNvSpPr txBox="1"/>
      </xdr:nvSpPr>
      <xdr:spPr>
        <a:xfrm>
          <a:off x="5527221" y="535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DA5BF9ED-B95F-4160-9EF6-DA5F551281BD}"/>
            </a:ext>
          </a:extLst>
        </xdr:cNvPr>
        <xdr:cNvCxnSpPr/>
      </xdr:nvCxnSpPr>
      <xdr:spPr>
        <a:xfrm>
          <a:off x="5953125" y="5048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4216D292-2110-48A7-9FCD-DB3A579927A7}"/>
            </a:ext>
          </a:extLst>
        </xdr:cNvPr>
        <xdr:cNvSpPr txBox="1"/>
      </xdr:nvSpPr>
      <xdr:spPr>
        <a:xfrm>
          <a:off x="5527221" y="4912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291A1998-331B-450D-83AF-ED7F1EC6501E}"/>
            </a:ext>
          </a:extLst>
        </xdr:cNvPr>
        <xdr:cNvSpPr/>
      </xdr:nvSpPr>
      <xdr:spPr>
        <a:xfrm>
          <a:off x="59531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16764</xdr:rowOff>
    </xdr:from>
    <xdr:to>
      <xdr:col>54</xdr:col>
      <xdr:colOff>189865</xdr:colOff>
      <xdr:row>41</xdr:row>
      <xdr:rowOff>119634</xdr:rowOff>
    </xdr:to>
    <xdr:cxnSp macro="">
      <xdr:nvCxnSpPr>
        <xdr:cNvPr id="113" name="直線コネクタ 112">
          <a:extLst>
            <a:ext uri="{FF2B5EF4-FFF2-40B4-BE49-F238E27FC236}">
              <a16:creationId xmlns:a16="http://schemas.microsoft.com/office/drawing/2014/main" id="{ACC50B72-2368-4986-9A35-BF6EA98E6C00}"/>
            </a:ext>
          </a:extLst>
        </xdr:cNvPr>
        <xdr:cNvCxnSpPr/>
      </xdr:nvCxnSpPr>
      <xdr:spPr>
        <a:xfrm flipV="1">
          <a:off x="9429115" y="5531739"/>
          <a:ext cx="0" cy="1239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123461</xdr:rowOff>
    </xdr:from>
    <xdr:ext cx="469744" cy="259045"/>
    <xdr:sp macro="" textlink="">
      <xdr:nvSpPr>
        <xdr:cNvPr id="114" name="【図書館】&#10;一人当たり面積最小値テキスト">
          <a:extLst>
            <a:ext uri="{FF2B5EF4-FFF2-40B4-BE49-F238E27FC236}">
              <a16:creationId xmlns:a16="http://schemas.microsoft.com/office/drawing/2014/main" id="{10F2F209-0ADB-4E99-869F-34A72A9D5B09}"/>
            </a:ext>
          </a:extLst>
        </xdr:cNvPr>
        <xdr:cNvSpPr txBox="1"/>
      </xdr:nvSpPr>
      <xdr:spPr>
        <a:xfrm>
          <a:off x="9467850" y="6775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119634</xdr:rowOff>
    </xdr:from>
    <xdr:to>
      <xdr:col>55</xdr:col>
      <xdr:colOff>88900</xdr:colOff>
      <xdr:row>41</xdr:row>
      <xdr:rowOff>119634</xdr:rowOff>
    </xdr:to>
    <xdr:cxnSp macro="">
      <xdr:nvCxnSpPr>
        <xdr:cNvPr id="115" name="直線コネクタ 114">
          <a:extLst>
            <a:ext uri="{FF2B5EF4-FFF2-40B4-BE49-F238E27FC236}">
              <a16:creationId xmlns:a16="http://schemas.microsoft.com/office/drawing/2014/main" id="{08F975C3-54DD-444D-80A4-73980F47F6FF}"/>
            </a:ext>
          </a:extLst>
        </xdr:cNvPr>
        <xdr:cNvCxnSpPr/>
      </xdr:nvCxnSpPr>
      <xdr:spPr>
        <a:xfrm>
          <a:off x="9363075" y="6771259"/>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134891</xdr:rowOff>
    </xdr:from>
    <xdr:ext cx="469744" cy="259045"/>
    <xdr:sp macro="" textlink="">
      <xdr:nvSpPr>
        <xdr:cNvPr id="116" name="【図書館】&#10;一人当たり面積最大値テキスト">
          <a:extLst>
            <a:ext uri="{FF2B5EF4-FFF2-40B4-BE49-F238E27FC236}">
              <a16:creationId xmlns:a16="http://schemas.microsoft.com/office/drawing/2014/main" id="{A392894A-DE87-4C91-9083-E8CB2D3A4D77}"/>
            </a:ext>
          </a:extLst>
        </xdr:cNvPr>
        <xdr:cNvSpPr txBox="1"/>
      </xdr:nvSpPr>
      <xdr:spPr>
        <a:xfrm>
          <a:off x="9467850" y="5326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16764</xdr:rowOff>
    </xdr:from>
    <xdr:to>
      <xdr:col>55</xdr:col>
      <xdr:colOff>88900</xdr:colOff>
      <xdr:row>34</xdr:row>
      <xdr:rowOff>16764</xdr:rowOff>
    </xdr:to>
    <xdr:cxnSp macro="">
      <xdr:nvCxnSpPr>
        <xdr:cNvPr id="117" name="直線コネクタ 116">
          <a:extLst>
            <a:ext uri="{FF2B5EF4-FFF2-40B4-BE49-F238E27FC236}">
              <a16:creationId xmlns:a16="http://schemas.microsoft.com/office/drawing/2014/main" id="{ECE56E69-2F4B-4653-A485-0F45CC37EE55}"/>
            </a:ext>
          </a:extLst>
        </xdr:cNvPr>
        <xdr:cNvCxnSpPr/>
      </xdr:nvCxnSpPr>
      <xdr:spPr>
        <a:xfrm>
          <a:off x="9363075" y="5531739"/>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48277</xdr:rowOff>
    </xdr:from>
    <xdr:ext cx="469744" cy="259045"/>
    <xdr:sp macro="" textlink="">
      <xdr:nvSpPr>
        <xdr:cNvPr id="118" name="【図書館】&#10;一人当たり面積平均値テキスト">
          <a:extLst>
            <a:ext uri="{FF2B5EF4-FFF2-40B4-BE49-F238E27FC236}">
              <a16:creationId xmlns:a16="http://schemas.microsoft.com/office/drawing/2014/main" id="{FF20E794-F8AC-4DE6-93A5-5198E02AF611}"/>
            </a:ext>
          </a:extLst>
        </xdr:cNvPr>
        <xdr:cNvSpPr txBox="1"/>
      </xdr:nvSpPr>
      <xdr:spPr>
        <a:xfrm>
          <a:off x="9467850" y="60458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25400</xdr:rowOff>
    </xdr:from>
    <xdr:to>
      <xdr:col>55</xdr:col>
      <xdr:colOff>50800</xdr:colOff>
      <xdr:row>38</xdr:row>
      <xdr:rowOff>127000</xdr:rowOff>
    </xdr:to>
    <xdr:sp macro="" textlink="">
      <xdr:nvSpPr>
        <xdr:cNvPr id="119" name="フローチャート: 判断 118">
          <a:extLst>
            <a:ext uri="{FF2B5EF4-FFF2-40B4-BE49-F238E27FC236}">
              <a16:creationId xmlns:a16="http://schemas.microsoft.com/office/drawing/2014/main" id="{852B17D0-0FC4-4973-B4F4-1DC48126AA8A}"/>
            </a:ext>
          </a:extLst>
        </xdr:cNvPr>
        <xdr:cNvSpPr/>
      </xdr:nvSpPr>
      <xdr:spPr>
        <a:xfrm>
          <a:off x="9401175" y="6191250"/>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20828</xdr:rowOff>
    </xdr:from>
    <xdr:to>
      <xdr:col>50</xdr:col>
      <xdr:colOff>165100</xdr:colOff>
      <xdr:row>38</xdr:row>
      <xdr:rowOff>122428</xdr:rowOff>
    </xdr:to>
    <xdr:sp macro="" textlink="">
      <xdr:nvSpPr>
        <xdr:cNvPr id="120" name="フローチャート: 判断 119">
          <a:extLst>
            <a:ext uri="{FF2B5EF4-FFF2-40B4-BE49-F238E27FC236}">
              <a16:creationId xmlns:a16="http://schemas.microsoft.com/office/drawing/2014/main" id="{78084A19-0987-4E87-9156-923D955C6212}"/>
            </a:ext>
          </a:extLst>
        </xdr:cNvPr>
        <xdr:cNvSpPr/>
      </xdr:nvSpPr>
      <xdr:spPr>
        <a:xfrm>
          <a:off x="8639175" y="6183503"/>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169418</xdr:rowOff>
    </xdr:from>
    <xdr:to>
      <xdr:col>46</xdr:col>
      <xdr:colOff>38100</xdr:colOff>
      <xdr:row>38</xdr:row>
      <xdr:rowOff>99568</xdr:rowOff>
    </xdr:to>
    <xdr:sp macro="" textlink="">
      <xdr:nvSpPr>
        <xdr:cNvPr id="121" name="フローチャート: 判断 120">
          <a:extLst>
            <a:ext uri="{FF2B5EF4-FFF2-40B4-BE49-F238E27FC236}">
              <a16:creationId xmlns:a16="http://schemas.microsoft.com/office/drawing/2014/main" id="{404004E6-F7A8-4785-BF3F-2A147AEC0DB6}"/>
            </a:ext>
          </a:extLst>
        </xdr:cNvPr>
        <xdr:cNvSpPr/>
      </xdr:nvSpPr>
      <xdr:spPr>
        <a:xfrm>
          <a:off x="7839075" y="6160643"/>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155702</xdr:rowOff>
    </xdr:from>
    <xdr:to>
      <xdr:col>41</xdr:col>
      <xdr:colOff>101600</xdr:colOff>
      <xdr:row>38</xdr:row>
      <xdr:rowOff>85852</xdr:rowOff>
    </xdr:to>
    <xdr:sp macro="" textlink="">
      <xdr:nvSpPr>
        <xdr:cNvPr id="122" name="フローチャート: 判断 121">
          <a:extLst>
            <a:ext uri="{FF2B5EF4-FFF2-40B4-BE49-F238E27FC236}">
              <a16:creationId xmlns:a16="http://schemas.microsoft.com/office/drawing/2014/main" id="{84D40812-96A6-4C4F-B120-1D2F98EFF2A6}"/>
            </a:ext>
          </a:extLst>
        </xdr:cNvPr>
        <xdr:cNvSpPr/>
      </xdr:nvSpPr>
      <xdr:spPr>
        <a:xfrm>
          <a:off x="7029450" y="6159627"/>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2540</xdr:rowOff>
    </xdr:from>
    <xdr:to>
      <xdr:col>36</xdr:col>
      <xdr:colOff>165100</xdr:colOff>
      <xdr:row>38</xdr:row>
      <xdr:rowOff>104140</xdr:rowOff>
    </xdr:to>
    <xdr:sp macro="" textlink="">
      <xdr:nvSpPr>
        <xdr:cNvPr id="123" name="フローチャート: 判断 122">
          <a:extLst>
            <a:ext uri="{FF2B5EF4-FFF2-40B4-BE49-F238E27FC236}">
              <a16:creationId xmlns:a16="http://schemas.microsoft.com/office/drawing/2014/main" id="{2ABD639A-2561-4426-B23C-F9C79DEC938B}"/>
            </a:ext>
          </a:extLst>
        </xdr:cNvPr>
        <xdr:cNvSpPr/>
      </xdr:nvSpPr>
      <xdr:spPr>
        <a:xfrm>
          <a:off x="6238875" y="616521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983A7EF7-B110-4312-932B-239702FAB4CD}"/>
            </a:ext>
          </a:extLst>
        </xdr:cNvPr>
        <xdr:cNvSpPr txBox="1"/>
      </xdr:nvSpPr>
      <xdr:spPr>
        <a:xfrm>
          <a:off x="925830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CFE28581-DD6A-4843-8E4F-AC9B299416DB}"/>
            </a:ext>
          </a:extLst>
        </xdr:cNvPr>
        <xdr:cNvSpPr txBox="1"/>
      </xdr:nvSpPr>
      <xdr:spPr>
        <a:xfrm>
          <a:off x="8515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FD38AE85-6309-4A92-8CE1-474EB5E1D27F}"/>
            </a:ext>
          </a:extLst>
        </xdr:cNvPr>
        <xdr:cNvSpPr txBox="1"/>
      </xdr:nvSpPr>
      <xdr:spPr>
        <a:xfrm>
          <a:off x="7715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B4CD2664-E198-4C15-BC32-07FBAD2E82CA}"/>
            </a:ext>
          </a:extLst>
        </xdr:cNvPr>
        <xdr:cNvSpPr txBox="1"/>
      </xdr:nvSpPr>
      <xdr:spPr>
        <a:xfrm>
          <a:off x="690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E55FC6B7-98E4-4A71-B633-6DA9F8175479}"/>
            </a:ext>
          </a:extLst>
        </xdr:cNvPr>
        <xdr:cNvSpPr txBox="1"/>
      </xdr:nvSpPr>
      <xdr:spPr>
        <a:xfrm>
          <a:off x="6115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89408</xdr:rowOff>
    </xdr:from>
    <xdr:to>
      <xdr:col>55</xdr:col>
      <xdr:colOff>50800</xdr:colOff>
      <xdr:row>39</xdr:row>
      <xdr:rowOff>19558</xdr:rowOff>
    </xdr:to>
    <xdr:sp macro="" textlink="">
      <xdr:nvSpPr>
        <xdr:cNvPr id="129" name="楕円 128">
          <a:extLst>
            <a:ext uri="{FF2B5EF4-FFF2-40B4-BE49-F238E27FC236}">
              <a16:creationId xmlns:a16="http://schemas.microsoft.com/office/drawing/2014/main" id="{3B390835-AE72-4391-B035-05AAB458A6E3}"/>
            </a:ext>
          </a:extLst>
        </xdr:cNvPr>
        <xdr:cNvSpPr/>
      </xdr:nvSpPr>
      <xdr:spPr>
        <a:xfrm>
          <a:off x="9401175" y="6248908"/>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67835</xdr:rowOff>
    </xdr:from>
    <xdr:ext cx="469744" cy="259045"/>
    <xdr:sp macro="" textlink="">
      <xdr:nvSpPr>
        <xdr:cNvPr id="130" name="【図書館】&#10;一人当たり面積該当値テキスト">
          <a:extLst>
            <a:ext uri="{FF2B5EF4-FFF2-40B4-BE49-F238E27FC236}">
              <a16:creationId xmlns:a16="http://schemas.microsoft.com/office/drawing/2014/main" id="{0F23DF26-EB5E-4D7E-AD39-6085045F9088}"/>
            </a:ext>
          </a:extLst>
        </xdr:cNvPr>
        <xdr:cNvSpPr txBox="1"/>
      </xdr:nvSpPr>
      <xdr:spPr>
        <a:xfrm>
          <a:off x="9467850" y="6227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103124</xdr:rowOff>
    </xdr:from>
    <xdr:to>
      <xdr:col>50</xdr:col>
      <xdr:colOff>165100</xdr:colOff>
      <xdr:row>39</xdr:row>
      <xdr:rowOff>33274</xdr:rowOff>
    </xdr:to>
    <xdr:sp macro="" textlink="">
      <xdr:nvSpPr>
        <xdr:cNvPr id="131" name="楕円 130">
          <a:extLst>
            <a:ext uri="{FF2B5EF4-FFF2-40B4-BE49-F238E27FC236}">
              <a16:creationId xmlns:a16="http://schemas.microsoft.com/office/drawing/2014/main" id="{4895E5DC-5BC8-4297-A5BC-F43563D86C2E}"/>
            </a:ext>
          </a:extLst>
        </xdr:cNvPr>
        <xdr:cNvSpPr/>
      </xdr:nvSpPr>
      <xdr:spPr>
        <a:xfrm>
          <a:off x="8639175" y="6268974"/>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140208</xdr:rowOff>
    </xdr:from>
    <xdr:to>
      <xdr:col>55</xdr:col>
      <xdr:colOff>0</xdr:colOff>
      <xdr:row>38</xdr:row>
      <xdr:rowOff>153924</xdr:rowOff>
    </xdr:to>
    <xdr:cxnSp macro="">
      <xdr:nvCxnSpPr>
        <xdr:cNvPr id="132" name="直線コネクタ 131">
          <a:extLst>
            <a:ext uri="{FF2B5EF4-FFF2-40B4-BE49-F238E27FC236}">
              <a16:creationId xmlns:a16="http://schemas.microsoft.com/office/drawing/2014/main" id="{04680270-509C-4B80-A3D1-95508B13AC64}"/>
            </a:ext>
          </a:extLst>
        </xdr:cNvPr>
        <xdr:cNvCxnSpPr/>
      </xdr:nvCxnSpPr>
      <xdr:spPr>
        <a:xfrm flipV="1">
          <a:off x="8686800" y="6306058"/>
          <a:ext cx="742950" cy="1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112268</xdr:rowOff>
    </xdr:from>
    <xdr:to>
      <xdr:col>46</xdr:col>
      <xdr:colOff>38100</xdr:colOff>
      <xdr:row>39</xdr:row>
      <xdr:rowOff>42418</xdr:rowOff>
    </xdr:to>
    <xdr:sp macro="" textlink="">
      <xdr:nvSpPr>
        <xdr:cNvPr id="133" name="楕円 132">
          <a:extLst>
            <a:ext uri="{FF2B5EF4-FFF2-40B4-BE49-F238E27FC236}">
              <a16:creationId xmlns:a16="http://schemas.microsoft.com/office/drawing/2014/main" id="{95937F81-1F67-45B5-BA8D-FEC20E9D3743}"/>
            </a:ext>
          </a:extLst>
        </xdr:cNvPr>
        <xdr:cNvSpPr/>
      </xdr:nvSpPr>
      <xdr:spPr>
        <a:xfrm>
          <a:off x="7839075" y="6274943"/>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153924</xdr:rowOff>
    </xdr:from>
    <xdr:to>
      <xdr:col>50</xdr:col>
      <xdr:colOff>114300</xdr:colOff>
      <xdr:row>38</xdr:row>
      <xdr:rowOff>163068</xdr:rowOff>
    </xdr:to>
    <xdr:cxnSp macro="">
      <xdr:nvCxnSpPr>
        <xdr:cNvPr id="134" name="直線コネクタ 133">
          <a:extLst>
            <a:ext uri="{FF2B5EF4-FFF2-40B4-BE49-F238E27FC236}">
              <a16:creationId xmlns:a16="http://schemas.microsoft.com/office/drawing/2014/main" id="{FBD08663-5564-444C-983F-7EB4B1925F2A}"/>
            </a:ext>
          </a:extLst>
        </xdr:cNvPr>
        <xdr:cNvCxnSpPr/>
      </xdr:nvCxnSpPr>
      <xdr:spPr>
        <a:xfrm flipV="1">
          <a:off x="7886700" y="6316599"/>
          <a:ext cx="800100" cy="5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121412</xdr:rowOff>
    </xdr:from>
    <xdr:to>
      <xdr:col>41</xdr:col>
      <xdr:colOff>101600</xdr:colOff>
      <xdr:row>39</xdr:row>
      <xdr:rowOff>51562</xdr:rowOff>
    </xdr:to>
    <xdr:sp macro="" textlink="">
      <xdr:nvSpPr>
        <xdr:cNvPr id="135" name="楕円 134">
          <a:extLst>
            <a:ext uri="{FF2B5EF4-FFF2-40B4-BE49-F238E27FC236}">
              <a16:creationId xmlns:a16="http://schemas.microsoft.com/office/drawing/2014/main" id="{DB28AB63-80F9-451C-A138-04AE70BDE2F7}"/>
            </a:ext>
          </a:extLst>
        </xdr:cNvPr>
        <xdr:cNvSpPr/>
      </xdr:nvSpPr>
      <xdr:spPr>
        <a:xfrm>
          <a:off x="7029450" y="6287262"/>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163068</xdr:rowOff>
    </xdr:from>
    <xdr:to>
      <xdr:col>45</xdr:col>
      <xdr:colOff>177800</xdr:colOff>
      <xdr:row>39</xdr:row>
      <xdr:rowOff>762</xdr:rowOff>
    </xdr:to>
    <xdr:cxnSp macro="">
      <xdr:nvCxnSpPr>
        <xdr:cNvPr id="136" name="直線コネクタ 135">
          <a:extLst>
            <a:ext uri="{FF2B5EF4-FFF2-40B4-BE49-F238E27FC236}">
              <a16:creationId xmlns:a16="http://schemas.microsoft.com/office/drawing/2014/main" id="{F9ED57F7-7AFE-4791-914D-E35FC4E31BE6}"/>
            </a:ext>
          </a:extLst>
        </xdr:cNvPr>
        <xdr:cNvCxnSpPr/>
      </xdr:nvCxnSpPr>
      <xdr:spPr>
        <a:xfrm flipV="1">
          <a:off x="7077075" y="6322568"/>
          <a:ext cx="809625" cy="2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130556</xdr:rowOff>
    </xdr:from>
    <xdr:to>
      <xdr:col>36</xdr:col>
      <xdr:colOff>165100</xdr:colOff>
      <xdr:row>39</xdr:row>
      <xdr:rowOff>60706</xdr:rowOff>
    </xdr:to>
    <xdr:sp macro="" textlink="">
      <xdr:nvSpPr>
        <xdr:cNvPr id="137" name="楕円 136">
          <a:extLst>
            <a:ext uri="{FF2B5EF4-FFF2-40B4-BE49-F238E27FC236}">
              <a16:creationId xmlns:a16="http://schemas.microsoft.com/office/drawing/2014/main" id="{20E959B1-7FBF-49DC-9B6C-E034BDC0A70F}"/>
            </a:ext>
          </a:extLst>
        </xdr:cNvPr>
        <xdr:cNvSpPr/>
      </xdr:nvSpPr>
      <xdr:spPr>
        <a:xfrm>
          <a:off x="6238875" y="629323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762</xdr:rowOff>
    </xdr:from>
    <xdr:to>
      <xdr:col>41</xdr:col>
      <xdr:colOff>50800</xdr:colOff>
      <xdr:row>39</xdr:row>
      <xdr:rowOff>9906</xdr:rowOff>
    </xdr:to>
    <xdr:cxnSp macro="">
      <xdr:nvCxnSpPr>
        <xdr:cNvPr id="138" name="直線コネクタ 137">
          <a:extLst>
            <a:ext uri="{FF2B5EF4-FFF2-40B4-BE49-F238E27FC236}">
              <a16:creationId xmlns:a16="http://schemas.microsoft.com/office/drawing/2014/main" id="{4E03239B-2FA6-444E-93E5-F62E58323708}"/>
            </a:ext>
          </a:extLst>
        </xdr:cNvPr>
        <xdr:cNvCxnSpPr/>
      </xdr:nvCxnSpPr>
      <xdr:spPr>
        <a:xfrm flipV="1">
          <a:off x="6286500" y="6325362"/>
          <a:ext cx="790575" cy="5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138955</xdr:rowOff>
    </xdr:from>
    <xdr:ext cx="469744" cy="259045"/>
    <xdr:sp macro="" textlink="">
      <xdr:nvSpPr>
        <xdr:cNvPr id="139" name="n_1aveValue【図書館】&#10;一人当たり面積">
          <a:extLst>
            <a:ext uri="{FF2B5EF4-FFF2-40B4-BE49-F238E27FC236}">
              <a16:creationId xmlns:a16="http://schemas.microsoft.com/office/drawing/2014/main" id="{3DE465FC-BFC5-4C29-A5E3-BD986B32F9BF}"/>
            </a:ext>
          </a:extLst>
        </xdr:cNvPr>
        <xdr:cNvSpPr txBox="1"/>
      </xdr:nvSpPr>
      <xdr:spPr>
        <a:xfrm>
          <a:off x="8458277" y="5980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116095</xdr:rowOff>
    </xdr:from>
    <xdr:ext cx="469744" cy="259045"/>
    <xdr:sp macro="" textlink="">
      <xdr:nvSpPr>
        <xdr:cNvPr id="140" name="n_2aveValue【図書館】&#10;一人当たり面積">
          <a:extLst>
            <a:ext uri="{FF2B5EF4-FFF2-40B4-BE49-F238E27FC236}">
              <a16:creationId xmlns:a16="http://schemas.microsoft.com/office/drawing/2014/main" id="{CF4E3C93-0082-400E-B98F-29B8ACFC8238}"/>
            </a:ext>
          </a:extLst>
        </xdr:cNvPr>
        <xdr:cNvSpPr txBox="1"/>
      </xdr:nvSpPr>
      <xdr:spPr>
        <a:xfrm>
          <a:off x="7677227" y="5954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102379</xdr:rowOff>
    </xdr:from>
    <xdr:ext cx="469744" cy="259045"/>
    <xdr:sp macro="" textlink="">
      <xdr:nvSpPr>
        <xdr:cNvPr id="141" name="n_3aveValue【図書館】&#10;一人当たり面積">
          <a:extLst>
            <a:ext uri="{FF2B5EF4-FFF2-40B4-BE49-F238E27FC236}">
              <a16:creationId xmlns:a16="http://schemas.microsoft.com/office/drawing/2014/main" id="{244B3608-1857-4C58-92AD-C0ED4E8EACEE}"/>
            </a:ext>
          </a:extLst>
        </xdr:cNvPr>
        <xdr:cNvSpPr txBox="1"/>
      </xdr:nvSpPr>
      <xdr:spPr>
        <a:xfrm>
          <a:off x="6867602" y="5944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120667</xdr:rowOff>
    </xdr:from>
    <xdr:ext cx="469744" cy="259045"/>
    <xdr:sp macro="" textlink="">
      <xdr:nvSpPr>
        <xdr:cNvPr id="142" name="n_4aveValue【図書館】&#10;一人当たり面積">
          <a:extLst>
            <a:ext uri="{FF2B5EF4-FFF2-40B4-BE49-F238E27FC236}">
              <a16:creationId xmlns:a16="http://schemas.microsoft.com/office/drawing/2014/main" id="{630FBE40-6BEA-4280-A191-FC6A721F04DD}"/>
            </a:ext>
          </a:extLst>
        </xdr:cNvPr>
        <xdr:cNvSpPr txBox="1"/>
      </xdr:nvSpPr>
      <xdr:spPr>
        <a:xfrm>
          <a:off x="6067502" y="5962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24401</xdr:rowOff>
    </xdr:from>
    <xdr:ext cx="469744" cy="259045"/>
    <xdr:sp macro="" textlink="">
      <xdr:nvSpPr>
        <xdr:cNvPr id="143" name="n_1mainValue【図書館】&#10;一人当たり面積">
          <a:extLst>
            <a:ext uri="{FF2B5EF4-FFF2-40B4-BE49-F238E27FC236}">
              <a16:creationId xmlns:a16="http://schemas.microsoft.com/office/drawing/2014/main" id="{9C89BA23-C0FC-4435-839A-0284572919C2}"/>
            </a:ext>
          </a:extLst>
        </xdr:cNvPr>
        <xdr:cNvSpPr txBox="1"/>
      </xdr:nvSpPr>
      <xdr:spPr>
        <a:xfrm>
          <a:off x="8458277" y="6352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33545</xdr:rowOff>
    </xdr:from>
    <xdr:ext cx="469744" cy="259045"/>
    <xdr:sp macro="" textlink="">
      <xdr:nvSpPr>
        <xdr:cNvPr id="144" name="n_2mainValue【図書館】&#10;一人当たり面積">
          <a:extLst>
            <a:ext uri="{FF2B5EF4-FFF2-40B4-BE49-F238E27FC236}">
              <a16:creationId xmlns:a16="http://schemas.microsoft.com/office/drawing/2014/main" id="{47FB5142-35F0-4B6D-AE01-F6243A2E0744}"/>
            </a:ext>
          </a:extLst>
        </xdr:cNvPr>
        <xdr:cNvSpPr txBox="1"/>
      </xdr:nvSpPr>
      <xdr:spPr>
        <a:xfrm>
          <a:off x="7677227" y="6354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42689</xdr:rowOff>
    </xdr:from>
    <xdr:ext cx="469744" cy="259045"/>
    <xdr:sp macro="" textlink="">
      <xdr:nvSpPr>
        <xdr:cNvPr id="145" name="n_3mainValue【図書館】&#10;一人当たり面積">
          <a:extLst>
            <a:ext uri="{FF2B5EF4-FFF2-40B4-BE49-F238E27FC236}">
              <a16:creationId xmlns:a16="http://schemas.microsoft.com/office/drawing/2014/main" id="{9B0ABB08-79AC-4407-9F4D-0236573EC132}"/>
            </a:ext>
          </a:extLst>
        </xdr:cNvPr>
        <xdr:cNvSpPr txBox="1"/>
      </xdr:nvSpPr>
      <xdr:spPr>
        <a:xfrm>
          <a:off x="6867602" y="6370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51833</xdr:rowOff>
    </xdr:from>
    <xdr:ext cx="469744" cy="259045"/>
    <xdr:sp macro="" textlink="">
      <xdr:nvSpPr>
        <xdr:cNvPr id="146" name="n_4mainValue【図書館】&#10;一人当たり面積">
          <a:extLst>
            <a:ext uri="{FF2B5EF4-FFF2-40B4-BE49-F238E27FC236}">
              <a16:creationId xmlns:a16="http://schemas.microsoft.com/office/drawing/2014/main" id="{59D8E0CB-A78A-4925-AA84-4FD4E7DF36A9}"/>
            </a:ext>
          </a:extLst>
        </xdr:cNvPr>
        <xdr:cNvSpPr txBox="1"/>
      </xdr:nvSpPr>
      <xdr:spPr>
        <a:xfrm>
          <a:off x="6067502" y="6373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998DA6D1-69B1-47BE-A3D8-1E9D5A24C0BD}"/>
            </a:ext>
          </a:extLst>
        </xdr:cNvPr>
        <xdr:cNvSpPr/>
      </xdr:nvSpPr>
      <xdr:spPr>
        <a:xfrm>
          <a:off x="6858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5447135A-4B42-45E8-A6C5-75DDA164A639}"/>
            </a:ext>
          </a:extLst>
        </xdr:cNvPr>
        <xdr:cNvSpPr/>
      </xdr:nvSpPr>
      <xdr:spPr>
        <a:xfrm>
          <a:off x="80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027DF3A1-2989-498B-9DE8-487A539F6885}"/>
            </a:ext>
          </a:extLst>
        </xdr:cNvPr>
        <xdr:cNvSpPr/>
      </xdr:nvSpPr>
      <xdr:spPr>
        <a:xfrm>
          <a:off x="80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A4CE1B49-CEEA-4056-88BA-6A4E6E58C5F8}"/>
            </a:ext>
          </a:extLst>
        </xdr:cNvPr>
        <xdr:cNvSpPr/>
      </xdr:nvSpPr>
      <xdr:spPr>
        <a:xfrm>
          <a:off x="17145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C938698E-253E-4893-A908-2EC0B904F9EA}"/>
            </a:ext>
          </a:extLst>
        </xdr:cNvPr>
        <xdr:cNvSpPr/>
      </xdr:nvSpPr>
      <xdr:spPr>
        <a:xfrm>
          <a:off x="17145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E7B5A974-D0B8-46D6-9327-B5FEAA5BF67C}"/>
            </a:ext>
          </a:extLst>
        </xdr:cNvPr>
        <xdr:cNvSpPr/>
      </xdr:nvSpPr>
      <xdr:spPr>
        <a:xfrm>
          <a:off x="27432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9DFBFC97-2E58-452E-B06D-ED5E897593A9}"/>
            </a:ext>
          </a:extLst>
        </xdr:cNvPr>
        <xdr:cNvSpPr/>
      </xdr:nvSpPr>
      <xdr:spPr>
        <a:xfrm>
          <a:off x="27432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CAB1F5A1-5E62-4104-BAF9-48FFE9372B4F}"/>
            </a:ext>
          </a:extLst>
        </xdr:cNvPr>
        <xdr:cNvSpPr/>
      </xdr:nvSpPr>
      <xdr:spPr>
        <a:xfrm>
          <a:off x="6858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03758821-5DB5-4C0E-A211-F17646450F4D}"/>
            </a:ext>
          </a:extLst>
        </xdr:cNvPr>
        <xdr:cNvSpPr txBox="1"/>
      </xdr:nvSpPr>
      <xdr:spPr>
        <a:xfrm>
          <a:off x="666750"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590ADA35-1BA4-49E9-BD55-A2EA395CD960}"/>
            </a:ext>
          </a:extLst>
        </xdr:cNvPr>
        <xdr:cNvCxnSpPr/>
      </xdr:nvCxnSpPr>
      <xdr:spPr>
        <a:xfrm>
          <a:off x="6858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E02D0D7C-F7CB-43DE-A13D-4785CCB24C42}"/>
            </a:ext>
          </a:extLst>
        </xdr:cNvPr>
        <xdr:cNvSpPr txBox="1"/>
      </xdr:nvSpPr>
      <xdr:spPr>
        <a:xfrm>
          <a:off x="2789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8" name="直線コネクタ 157">
          <a:extLst>
            <a:ext uri="{FF2B5EF4-FFF2-40B4-BE49-F238E27FC236}">
              <a16:creationId xmlns:a16="http://schemas.microsoft.com/office/drawing/2014/main" id="{7B75B649-BC7C-4DFA-A345-68A4C649CA52}"/>
            </a:ext>
          </a:extLst>
        </xdr:cNvPr>
        <xdr:cNvCxnSpPr/>
      </xdr:nvCxnSpPr>
      <xdr:spPr>
        <a:xfrm>
          <a:off x="685800" y="1050335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9" name="テキスト ボックス 158">
          <a:extLst>
            <a:ext uri="{FF2B5EF4-FFF2-40B4-BE49-F238E27FC236}">
              <a16:creationId xmlns:a16="http://schemas.microsoft.com/office/drawing/2014/main" id="{68C627C1-B0C3-422E-B987-031F518E880B}"/>
            </a:ext>
          </a:extLst>
        </xdr:cNvPr>
        <xdr:cNvSpPr txBox="1"/>
      </xdr:nvSpPr>
      <xdr:spPr>
        <a:xfrm>
          <a:off x="278946" y="103738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0" name="直線コネクタ 159">
          <a:extLst>
            <a:ext uri="{FF2B5EF4-FFF2-40B4-BE49-F238E27FC236}">
              <a16:creationId xmlns:a16="http://schemas.microsoft.com/office/drawing/2014/main" id="{D8FD9604-5023-4A35-924F-1B33D63016F5}"/>
            </a:ext>
          </a:extLst>
        </xdr:cNvPr>
        <xdr:cNvCxnSpPr/>
      </xdr:nvCxnSpPr>
      <xdr:spPr>
        <a:xfrm>
          <a:off x="685800" y="101926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1" name="テキスト ボックス 160">
          <a:extLst>
            <a:ext uri="{FF2B5EF4-FFF2-40B4-BE49-F238E27FC236}">
              <a16:creationId xmlns:a16="http://schemas.microsoft.com/office/drawing/2014/main" id="{9F4E2DAA-F264-4098-B3E3-B18AA142FB90}"/>
            </a:ext>
          </a:extLst>
        </xdr:cNvPr>
        <xdr:cNvSpPr txBox="1"/>
      </xdr:nvSpPr>
      <xdr:spPr>
        <a:xfrm>
          <a:off x="339891" y="100567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2" name="直線コネクタ 161">
          <a:extLst>
            <a:ext uri="{FF2B5EF4-FFF2-40B4-BE49-F238E27FC236}">
              <a16:creationId xmlns:a16="http://schemas.microsoft.com/office/drawing/2014/main" id="{0168FC95-8A71-4C5A-96C0-8F08AD2A9601}"/>
            </a:ext>
          </a:extLst>
        </xdr:cNvPr>
        <xdr:cNvCxnSpPr/>
      </xdr:nvCxnSpPr>
      <xdr:spPr>
        <a:xfrm>
          <a:off x="685800" y="98851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3" name="テキスト ボックス 162">
          <a:extLst>
            <a:ext uri="{FF2B5EF4-FFF2-40B4-BE49-F238E27FC236}">
              <a16:creationId xmlns:a16="http://schemas.microsoft.com/office/drawing/2014/main" id="{45562CDB-D33C-40B1-AF73-02258A0B02CC}"/>
            </a:ext>
          </a:extLst>
        </xdr:cNvPr>
        <xdr:cNvSpPr txBox="1"/>
      </xdr:nvSpPr>
      <xdr:spPr>
        <a:xfrm>
          <a:off x="339891" y="97460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4" name="直線コネクタ 163">
          <a:extLst>
            <a:ext uri="{FF2B5EF4-FFF2-40B4-BE49-F238E27FC236}">
              <a16:creationId xmlns:a16="http://schemas.microsoft.com/office/drawing/2014/main" id="{2CF89D0F-3451-43A6-B602-9B25C7148927}"/>
            </a:ext>
          </a:extLst>
        </xdr:cNvPr>
        <xdr:cNvCxnSpPr/>
      </xdr:nvCxnSpPr>
      <xdr:spPr>
        <a:xfrm>
          <a:off x="685800" y="957444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5" name="テキスト ボックス 164">
          <a:extLst>
            <a:ext uri="{FF2B5EF4-FFF2-40B4-BE49-F238E27FC236}">
              <a16:creationId xmlns:a16="http://schemas.microsoft.com/office/drawing/2014/main" id="{13ABC48C-F9AD-4522-B7A7-1854A76055C4}"/>
            </a:ext>
          </a:extLst>
        </xdr:cNvPr>
        <xdr:cNvSpPr txBox="1"/>
      </xdr:nvSpPr>
      <xdr:spPr>
        <a:xfrm>
          <a:off x="339891" y="9438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6" name="直線コネクタ 165">
          <a:extLst>
            <a:ext uri="{FF2B5EF4-FFF2-40B4-BE49-F238E27FC236}">
              <a16:creationId xmlns:a16="http://schemas.microsoft.com/office/drawing/2014/main" id="{8710CAA7-6968-40C6-B745-EB3DBB2C6571}"/>
            </a:ext>
          </a:extLst>
        </xdr:cNvPr>
        <xdr:cNvCxnSpPr/>
      </xdr:nvCxnSpPr>
      <xdr:spPr>
        <a:xfrm>
          <a:off x="685800" y="926691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7" name="テキスト ボックス 166">
          <a:extLst>
            <a:ext uri="{FF2B5EF4-FFF2-40B4-BE49-F238E27FC236}">
              <a16:creationId xmlns:a16="http://schemas.microsoft.com/office/drawing/2014/main" id="{B416508D-984C-42B8-821E-B971452008F6}"/>
            </a:ext>
          </a:extLst>
        </xdr:cNvPr>
        <xdr:cNvSpPr txBox="1"/>
      </xdr:nvSpPr>
      <xdr:spPr>
        <a:xfrm>
          <a:off x="339891" y="91278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8" name="直線コネクタ 167">
          <a:extLst>
            <a:ext uri="{FF2B5EF4-FFF2-40B4-BE49-F238E27FC236}">
              <a16:creationId xmlns:a16="http://schemas.microsoft.com/office/drawing/2014/main" id="{91BDF81C-F6C0-41CC-AB2D-07B6439D4566}"/>
            </a:ext>
          </a:extLst>
        </xdr:cNvPr>
        <xdr:cNvCxnSpPr/>
      </xdr:nvCxnSpPr>
      <xdr:spPr>
        <a:xfrm>
          <a:off x="685800" y="89562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9" name="テキスト ボックス 168">
          <a:extLst>
            <a:ext uri="{FF2B5EF4-FFF2-40B4-BE49-F238E27FC236}">
              <a16:creationId xmlns:a16="http://schemas.microsoft.com/office/drawing/2014/main" id="{D5F05EA6-1D1C-4278-861C-0AC9C5BCA3D8}"/>
            </a:ext>
          </a:extLst>
        </xdr:cNvPr>
        <xdr:cNvSpPr txBox="1"/>
      </xdr:nvSpPr>
      <xdr:spPr>
        <a:xfrm>
          <a:off x="388136" y="8820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97C137DE-C493-41D1-9B10-9F9A15BF4F65}"/>
            </a:ext>
          </a:extLst>
        </xdr:cNvPr>
        <xdr:cNvCxnSpPr/>
      </xdr:nvCxnSpPr>
      <xdr:spPr>
        <a:xfrm>
          <a:off x="6858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1" name="【体育館・プール】&#10;有形固定資産減価償却率グラフ枠">
          <a:extLst>
            <a:ext uri="{FF2B5EF4-FFF2-40B4-BE49-F238E27FC236}">
              <a16:creationId xmlns:a16="http://schemas.microsoft.com/office/drawing/2014/main" id="{5D9754EB-C3D1-4A48-8B06-AA0A65CEB726}"/>
            </a:ext>
          </a:extLst>
        </xdr:cNvPr>
        <xdr:cNvSpPr/>
      </xdr:nvSpPr>
      <xdr:spPr>
        <a:xfrm>
          <a:off x="6858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75112</xdr:rowOff>
    </xdr:from>
    <xdr:to>
      <xdr:col>24</xdr:col>
      <xdr:colOff>62865</xdr:colOff>
      <xdr:row>64</xdr:row>
      <xdr:rowOff>130628</xdr:rowOff>
    </xdr:to>
    <xdr:cxnSp macro="">
      <xdr:nvCxnSpPr>
        <xdr:cNvPr id="172" name="直線コネクタ 171">
          <a:extLst>
            <a:ext uri="{FF2B5EF4-FFF2-40B4-BE49-F238E27FC236}">
              <a16:creationId xmlns:a16="http://schemas.microsoft.com/office/drawing/2014/main" id="{B7FF0B8E-4501-4439-AADB-57B653F6E81E}"/>
            </a:ext>
          </a:extLst>
        </xdr:cNvPr>
        <xdr:cNvCxnSpPr/>
      </xdr:nvCxnSpPr>
      <xdr:spPr>
        <a:xfrm flipV="1">
          <a:off x="4180840" y="9152437"/>
          <a:ext cx="0" cy="13509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3" name="【体育館・プール】&#10;有形固定資産減価償却率最小値テキスト">
          <a:extLst>
            <a:ext uri="{FF2B5EF4-FFF2-40B4-BE49-F238E27FC236}">
              <a16:creationId xmlns:a16="http://schemas.microsoft.com/office/drawing/2014/main" id="{7214F75A-39EF-4CEE-83F8-5618D6B5831B}"/>
            </a:ext>
          </a:extLst>
        </xdr:cNvPr>
        <xdr:cNvSpPr txBox="1"/>
      </xdr:nvSpPr>
      <xdr:spPr>
        <a:xfrm>
          <a:off x="4219575" y="10507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4" name="直線コネクタ 173">
          <a:extLst>
            <a:ext uri="{FF2B5EF4-FFF2-40B4-BE49-F238E27FC236}">
              <a16:creationId xmlns:a16="http://schemas.microsoft.com/office/drawing/2014/main" id="{080EA2A3-C986-424D-9449-41DF04E9037A}"/>
            </a:ext>
          </a:extLst>
        </xdr:cNvPr>
        <xdr:cNvCxnSpPr/>
      </xdr:nvCxnSpPr>
      <xdr:spPr>
        <a:xfrm>
          <a:off x="4105275" y="1050335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21789</xdr:rowOff>
    </xdr:from>
    <xdr:ext cx="405111" cy="259045"/>
    <xdr:sp macro="" textlink="">
      <xdr:nvSpPr>
        <xdr:cNvPr id="175" name="【体育館・プール】&#10;有形固定資産減価償却率最大値テキスト">
          <a:extLst>
            <a:ext uri="{FF2B5EF4-FFF2-40B4-BE49-F238E27FC236}">
              <a16:creationId xmlns:a16="http://schemas.microsoft.com/office/drawing/2014/main" id="{A776AAAD-3E56-4855-B08E-A411B1785FFC}"/>
            </a:ext>
          </a:extLst>
        </xdr:cNvPr>
        <xdr:cNvSpPr txBox="1"/>
      </xdr:nvSpPr>
      <xdr:spPr>
        <a:xfrm>
          <a:off x="4219575" y="8937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75112</xdr:rowOff>
    </xdr:from>
    <xdr:to>
      <xdr:col>24</xdr:col>
      <xdr:colOff>152400</xdr:colOff>
      <xdr:row>56</xdr:row>
      <xdr:rowOff>75112</xdr:rowOff>
    </xdr:to>
    <xdr:cxnSp macro="">
      <xdr:nvCxnSpPr>
        <xdr:cNvPr id="176" name="直線コネクタ 175">
          <a:extLst>
            <a:ext uri="{FF2B5EF4-FFF2-40B4-BE49-F238E27FC236}">
              <a16:creationId xmlns:a16="http://schemas.microsoft.com/office/drawing/2014/main" id="{510DA622-0678-47EB-A7B7-8484673906F2}"/>
            </a:ext>
          </a:extLst>
        </xdr:cNvPr>
        <xdr:cNvCxnSpPr/>
      </xdr:nvCxnSpPr>
      <xdr:spPr>
        <a:xfrm>
          <a:off x="4105275" y="915243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143527</xdr:rowOff>
    </xdr:from>
    <xdr:ext cx="405111" cy="259045"/>
    <xdr:sp macro="" textlink="">
      <xdr:nvSpPr>
        <xdr:cNvPr id="177" name="【体育館・プール】&#10;有形固定資産減価償却率平均値テキスト">
          <a:extLst>
            <a:ext uri="{FF2B5EF4-FFF2-40B4-BE49-F238E27FC236}">
              <a16:creationId xmlns:a16="http://schemas.microsoft.com/office/drawing/2014/main" id="{41466410-D0FC-42D9-A1C5-9CEB53507FF6}"/>
            </a:ext>
          </a:extLst>
        </xdr:cNvPr>
        <xdr:cNvSpPr txBox="1"/>
      </xdr:nvSpPr>
      <xdr:spPr>
        <a:xfrm>
          <a:off x="4219575" y="98653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120650</xdr:rowOff>
    </xdr:from>
    <xdr:to>
      <xdr:col>24</xdr:col>
      <xdr:colOff>114300</xdr:colOff>
      <xdr:row>62</xdr:row>
      <xdr:rowOff>50800</xdr:rowOff>
    </xdr:to>
    <xdr:sp macro="" textlink="">
      <xdr:nvSpPr>
        <xdr:cNvPr id="178" name="フローチャート: 判断 177">
          <a:extLst>
            <a:ext uri="{FF2B5EF4-FFF2-40B4-BE49-F238E27FC236}">
              <a16:creationId xmlns:a16="http://schemas.microsoft.com/office/drawing/2014/main" id="{2C4A7195-C1AB-46CA-AAF7-C267C70C208A}"/>
            </a:ext>
          </a:extLst>
        </xdr:cNvPr>
        <xdr:cNvSpPr/>
      </xdr:nvSpPr>
      <xdr:spPr>
        <a:xfrm>
          <a:off x="4124325" y="1001077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87993</xdr:rowOff>
    </xdr:from>
    <xdr:to>
      <xdr:col>20</xdr:col>
      <xdr:colOff>38100</xdr:colOff>
      <xdr:row>62</xdr:row>
      <xdr:rowOff>18143</xdr:rowOff>
    </xdr:to>
    <xdr:sp macro="" textlink="">
      <xdr:nvSpPr>
        <xdr:cNvPr id="179" name="フローチャート: 判断 178">
          <a:extLst>
            <a:ext uri="{FF2B5EF4-FFF2-40B4-BE49-F238E27FC236}">
              <a16:creationId xmlns:a16="http://schemas.microsoft.com/office/drawing/2014/main" id="{3ED7B231-BA53-440C-BB8C-2D0FF5348A74}"/>
            </a:ext>
          </a:extLst>
        </xdr:cNvPr>
        <xdr:cNvSpPr/>
      </xdr:nvSpPr>
      <xdr:spPr>
        <a:xfrm>
          <a:off x="3381375" y="9971768"/>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53703</xdr:rowOff>
    </xdr:from>
    <xdr:to>
      <xdr:col>15</xdr:col>
      <xdr:colOff>101600</xdr:colOff>
      <xdr:row>61</xdr:row>
      <xdr:rowOff>155303</xdr:rowOff>
    </xdr:to>
    <xdr:sp macro="" textlink="">
      <xdr:nvSpPr>
        <xdr:cNvPr id="180" name="フローチャート: 判断 179">
          <a:extLst>
            <a:ext uri="{FF2B5EF4-FFF2-40B4-BE49-F238E27FC236}">
              <a16:creationId xmlns:a16="http://schemas.microsoft.com/office/drawing/2014/main" id="{8B66A33B-0DAB-4EA9-B143-7668D1605C4E}"/>
            </a:ext>
          </a:extLst>
        </xdr:cNvPr>
        <xdr:cNvSpPr/>
      </xdr:nvSpPr>
      <xdr:spPr>
        <a:xfrm>
          <a:off x="2571750" y="9937478"/>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163104</xdr:rowOff>
    </xdr:from>
    <xdr:to>
      <xdr:col>10</xdr:col>
      <xdr:colOff>165100</xdr:colOff>
      <xdr:row>61</xdr:row>
      <xdr:rowOff>93254</xdr:rowOff>
    </xdr:to>
    <xdr:sp macro="" textlink="">
      <xdr:nvSpPr>
        <xdr:cNvPr id="181" name="フローチャート: 判断 180">
          <a:extLst>
            <a:ext uri="{FF2B5EF4-FFF2-40B4-BE49-F238E27FC236}">
              <a16:creationId xmlns:a16="http://schemas.microsoft.com/office/drawing/2014/main" id="{35A35457-45A4-4A56-9D4C-DFE9EE452493}"/>
            </a:ext>
          </a:extLst>
        </xdr:cNvPr>
        <xdr:cNvSpPr/>
      </xdr:nvSpPr>
      <xdr:spPr>
        <a:xfrm>
          <a:off x="1781175" y="988495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150041</xdr:rowOff>
    </xdr:from>
    <xdr:to>
      <xdr:col>6</xdr:col>
      <xdr:colOff>38100</xdr:colOff>
      <xdr:row>61</xdr:row>
      <xdr:rowOff>80191</xdr:rowOff>
    </xdr:to>
    <xdr:sp macro="" textlink="">
      <xdr:nvSpPr>
        <xdr:cNvPr id="182" name="フローチャート: 判断 181">
          <a:extLst>
            <a:ext uri="{FF2B5EF4-FFF2-40B4-BE49-F238E27FC236}">
              <a16:creationId xmlns:a16="http://schemas.microsoft.com/office/drawing/2014/main" id="{F61F770D-10A9-479C-83D1-AD9CF233B003}"/>
            </a:ext>
          </a:extLst>
        </xdr:cNvPr>
        <xdr:cNvSpPr/>
      </xdr:nvSpPr>
      <xdr:spPr>
        <a:xfrm>
          <a:off x="981075" y="987506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949B45CD-BB0C-47EA-B53C-937E3FA49B11}"/>
            </a:ext>
          </a:extLst>
        </xdr:cNvPr>
        <xdr:cNvSpPr txBox="1"/>
      </xdr:nvSpPr>
      <xdr:spPr>
        <a:xfrm>
          <a:off x="40100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3338ED06-FB54-4244-9F1B-3CB2FDAA4A9B}"/>
            </a:ext>
          </a:extLst>
        </xdr:cNvPr>
        <xdr:cNvSpPr txBox="1"/>
      </xdr:nvSpPr>
      <xdr:spPr>
        <a:xfrm>
          <a:off x="32575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553BB67F-7CBC-4BA6-8CB7-C1FF1EC4EF12}"/>
            </a:ext>
          </a:extLst>
        </xdr:cNvPr>
        <xdr:cNvSpPr txBox="1"/>
      </xdr:nvSpPr>
      <xdr:spPr>
        <a:xfrm>
          <a:off x="24479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15BDD18B-525D-466D-A272-68F1F16E2F66}"/>
            </a:ext>
          </a:extLst>
        </xdr:cNvPr>
        <xdr:cNvSpPr txBox="1"/>
      </xdr:nvSpPr>
      <xdr:spPr>
        <a:xfrm>
          <a:off x="1657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5D0C9100-BDA2-4C61-9DE7-C78E3F908E5E}"/>
            </a:ext>
          </a:extLst>
        </xdr:cNvPr>
        <xdr:cNvSpPr txBox="1"/>
      </xdr:nvSpPr>
      <xdr:spPr>
        <a:xfrm>
          <a:off x="857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127181</xdr:rowOff>
    </xdr:from>
    <xdr:to>
      <xdr:col>24</xdr:col>
      <xdr:colOff>114300</xdr:colOff>
      <xdr:row>64</xdr:row>
      <xdr:rowOff>57331</xdr:rowOff>
    </xdr:to>
    <xdr:sp macro="" textlink="">
      <xdr:nvSpPr>
        <xdr:cNvPr id="188" name="楕円 187">
          <a:extLst>
            <a:ext uri="{FF2B5EF4-FFF2-40B4-BE49-F238E27FC236}">
              <a16:creationId xmlns:a16="http://schemas.microsoft.com/office/drawing/2014/main" id="{16BC3978-E307-4CDB-A103-680DCBB1EC66}"/>
            </a:ext>
          </a:extLst>
        </xdr:cNvPr>
        <xdr:cNvSpPr/>
      </xdr:nvSpPr>
      <xdr:spPr>
        <a:xfrm>
          <a:off x="4124325" y="10334806"/>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42108</xdr:rowOff>
    </xdr:from>
    <xdr:ext cx="405111" cy="259045"/>
    <xdr:sp macro="" textlink="">
      <xdr:nvSpPr>
        <xdr:cNvPr id="189" name="【体育館・プール】&#10;有形固定資産減価償却率該当値テキスト">
          <a:extLst>
            <a:ext uri="{FF2B5EF4-FFF2-40B4-BE49-F238E27FC236}">
              <a16:creationId xmlns:a16="http://schemas.microsoft.com/office/drawing/2014/main" id="{C55C81FC-78EC-4159-86A2-DDAEA1C17E09}"/>
            </a:ext>
          </a:extLst>
        </xdr:cNvPr>
        <xdr:cNvSpPr txBox="1"/>
      </xdr:nvSpPr>
      <xdr:spPr>
        <a:xfrm>
          <a:off x="4219575" y="10256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91259</xdr:rowOff>
    </xdr:from>
    <xdr:to>
      <xdr:col>20</xdr:col>
      <xdr:colOff>38100</xdr:colOff>
      <xdr:row>64</xdr:row>
      <xdr:rowOff>21409</xdr:rowOff>
    </xdr:to>
    <xdr:sp macro="" textlink="">
      <xdr:nvSpPr>
        <xdr:cNvPr id="190" name="楕円 189">
          <a:extLst>
            <a:ext uri="{FF2B5EF4-FFF2-40B4-BE49-F238E27FC236}">
              <a16:creationId xmlns:a16="http://schemas.microsoft.com/office/drawing/2014/main" id="{AD0775E2-ECE7-4B01-979D-227EBF45943D}"/>
            </a:ext>
          </a:extLst>
        </xdr:cNvPr>
        <xdr:cNvSpPr/>
      </xdr:nvSpPr>
      <xdr:spPr>
        <a:xfrm>
          <a:off x="3381375" y="10298884"/>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142059</xdr:rowOff>
    </xdr:from>
    <xdr:to>
      <xdr:col>24</xdr:col>
      <xdr:colOff>63500</xdr:colOff>
      <xdr:row>64</xdr:row>
      <xdr:rowOff>6531</xdr:rowOff>
    </xdr:to>
    <xdr:cxnSp macro="">
      <xdr:nvCxnSpPr>
        <xdr:cNvPr id="191" name="直線コネクタ 190">
          <a:extLst>
            <a:ext uri="{FF2B5EF4-FFF2-40B4-BE49-F238E27FC236}">
              <a16:creationId xmlns:a16="http://schemas.microsoft.com/office/drawing/2014/main" id="{BA443A09-E547-4B07-B02C-E13091523C35}"/>
            </a:ext>
          </a:extLst>
        </xdr:cNvPr>
        <xdr:cNvCxnSpPr/>
      </xdr:nvCxnSpPr>
      <xdr:spPr>
        <a:xfrm>
          <a:off x="3429000" y="10356034"/>
          <a:ext cx="752475" cy="26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55335</xdr:rowOff>
    </xdr:from>
    <xdr:to>
      <xdr:col>15</xdr:col>
      <xdr:colOff>101600</xdr:colOff>
      <xdr:row>63</xdr:row>
      <xdr:rowOff>156935</xdr:rowOff>
    </xdr:to>
    <xdr:sp macro="" textlink="">
      <xdr:nvSpPr>
        <xdr:cNvPr id="192" name="楕円 191">
          <a:extLst>
            <a:ext uri="{FF2B5EF4-FFF2-40B4-BE49-F238E27FC236}">
              <a16:creationId xmlns:a16="http://schemas.microsoft.com/office/drawing/2014/main" id="{5B4E8260-F64B-499E-B742-DD3D5015BA33}"/>
            </a:ext>
          </a:extLst>
        </xdr:cNvPr>
        <xdr:cNvSpPr/>
      </xdr:nvSpPr>
      <xdr:spPr>
        <a:xfrm>
          <a:off x="2571750" y="1026613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106135</xdr:rowOff>
    </xdr:from>
    <xdr:to>
      <xdr:col>19</xdr:col>
      <xdr:colOff>177800</xdr:colOff>
      <xdr:row>63</xdr:row>
      <xdr:rowOff>142059</xdr:rowOff>
    </xdr:to>
    <xdr:cxnSp macro="">
      <xdr:nvCxnSpPr>
        <xdr:cNvPr id="193" name="直線コネクタ 192">
          <a:extLst>
            <a:ext uri="{FF2B5EF4-FFF2-40B4-BE49-F238E27FC236}">
              <a16:creationId xmlns:a16="http://schemas.microsoft.com/office/drawing/2014/main" id="{E700D535-0DF0-4CED-BD8B-707BF9E00FFA}"/>
            </a:ext>
          </a:extLst>
        </xdr:cNvPr>
        <xdr:cNvCxnSpPr/>
      </xdr:nvCxnSpPr>
      <xdr:spPr>
        <a:xfrm>
          <a:off x="2619375" y="10313760"/>
          <a:ext cx="809625" cy="42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19413</xdr:rowOff>
    </xdr:from>
    <xdr:to>
      <xdr:col>10</xdr:col>
      <xdr:colOff>165100</xdr:colOff>
      <xdr:row>63</xdr:row>
      <xdr:rowOff>121013</xdr:rowOff>
    </xdr:to>
    <xdr:sp macro="" textlink="">
      <xdr:nvSpPr>
        <xdr:cNvPr id="194" name="楕円 193">
          <a:extLst>
            <a:ext uri="{FF2B5EF4-FFF2-40B4-BE49-F238E27FC236}">
              <a16:creationId xmlns:a16="http://schemas.microsoft.com/office/drawing/2014/main" id="{EEF331E9-EA3F-4383-88B0-24E2BE941C3F}"/>
            </a:ext>
          </a:extLst>
        </xdr:cNvPr>
        <xdr:cNvSpPr/>
      </xdr:nvSpPr>
      <xdr:spPr>
        <a:xfrm>
          <a:off x="1781175" y="10230213"/>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70213</xdr:rowOff>
    </xdr:from>
    <xdr:to>
      <xdr:col>15</xdr:col>
      <xdr:colOff>50800</xdr:colOff>
      <xdr:row>63</xdr:row>
      <xdr:rowOff>106135</xdr:rowOff>
    </xdr:to>
    <xdr:cxnSp macro="">
      <xdr:nvCxnSpPr>
        <xdr:cNvPr id="195" name="直線コネクタ 194">
          <a:extLst>
            <a:ext uri="{FF2B5EF4-FFF2-40B4-BE49-F238E27FC236}">
              <a16:creationId xmlns:a16="http://schemas.microsoft.com/office/drawing/2014/main" id="{BF47795E-6671-4E28-8489-002478C1533A}"/>
            </a:ext>
          </a:extLst>
        </xdr:cNvPr>
        <xdr:cNvCxnSpPr/>
      </xdr:nvCxnSpPr>
      <xdr:spPr>
        <a:xfrm>
          <a:off x="1828800" y="10277838"/>
          <a:ext cx="790575"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154940</xdr:rowOff>
    </xdr:from>
    <xdr:to>
      <xdr:col>6</xdr:col>
      <xdr:colOff>38100</xdr:colOff>
      <xdr:row>63</xdr:row>
      <xdr:rowOff>85090</xdr:rowOff>
    </xdr:to>
    <xdr:sp macro="" textlink="">
      <xdr:nvSpPr>
        <xdr:cNvPr id="196" name="楕円 195">
          <a:extLst>
            <a:ext uri="{FF2B5EF4-FFF2-40B4-BE49-F238E27FC236}">
              <a16:creationId xmlns:a16="http://schemas.microsoft.com/office/drawing/2014/main" id="{6F6B193B-2186-4E8F-AA91-705F80C9BC5B}"/>
            </a:ext>
          </a:extLst>
        </xdr:cNvPr>
        <xdr:cNvSpPr/>
      </xdr:nvSpPr>
      <xdr:spPr>
        <a:xfrm>
          <a:off x="981075" y="1020381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34290</xdr:rowOff>
    </xdr:from>
    <xdr:to>
      <xdr:col>10</xdr:col>
      <xdr:colOff>114300</xdr:colOff>
      <xdr:row>63</xdr:row>
      <xdr:rowOff>70213</xdr:rowOff>
    </xdr:to>
    <xdr:cxnSp macro="">
      <xdr:nvCxnSpPr>
        <xdr:cNvPr id="197" name="直線コネクタ 196">
          <a:extLst>
            <a:ext uri="{FF2B5EF4-FFF2-40B4-BE49-F238E27FC236}">
              <a16:creationId xmlns:a16="http://schemas.microsoft.com/office/drawing/2014/main" id="{D8F7CCE6-BB03-4186-B2B2-6E368F3F27F7}"/>
            </a:ext>
          </a:extLst>
        </xdr:cNvPr>
        <xdr:cNvCxnSpPr/>
      </xdr:nvCxnSpPr>
      <xdr:spPr>
        <a:xfrm>
          <a:off x="1028700" y="10241915"/>
          <a:ext cx="8001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34670</xdr:rowOff>
    </xdr:from>
    <xdr:ext cx="405111" cy="259045"/>
    <xdr:sp macro="" textlink="">
      <xdr:nvSpPr>
        <xdr:cNvPr id="198" name="n_1aveValue【体育館・プール】&#10;有形固定資産減価償却率">
          <a:extLst>
            <a:ext uri="{FF2B5EF4-FFF2-40B4-BE49-F238E27FC236}">
              <a16:creationId xmlns:a16="http://schemas.microsoft.com/office/drawing/2014/main" id="{0575F0FA-B3C3-40BA-9DA5-0D0E841E9978}"/>
            </a:ext>
          </a:extLst>
        </xdr:cNvPr>
        <xdr:cNvSpPr txBox="1"/>
      </xdr:nvSpPr>
      <xdr:spPr>
        <a:xfrm>
          <a:off x="3239144" y="97565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380</xdr:rowOff>
    </xdr:from>
    <xdr:ext cx="405111" cy="259045"/>
    <xdr:sp macro="" textlink="">
      <xdr:nvSpPr>
        <xdr:cNvPr id="199" name="n_2aveValue【体育館・プール】&#10;有形固定資産減価償却率">
          <a:extLst>
            <a:ext uri="{FF2B5EF4-FFF2-40B4-BE49-F238E27FC236}">
              <a16:creationId xmlns:a16="http://schemas.microsoft.com/office/drawing/2014/main" id="{AA2FC02B-3C2B-4D90-B865-2185583BC2D8}"/>
            </a:ext>
          </a:extLst>
        </xdr:cNvPr>
        <xdr:cNvSpPr txBox="1"/>
      </xdr:nvSpPr>
      <xdr:spPr>
        <a:xfrm>
          <a:off x="2439044" y="97254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109781</xdr:rowOff>
    </xdr:from>
    <xdr:ext cx="405111" cy="259045"/>
    <xdr:sp macro="" textlink="">
      <xdr:nvSpPr>
        <xdr:cNvPr id="200" name="n_3aveValue【体育館・プール】&#10;有形固定資産減価償却率">
          <a:extLst>
            <a:ext uri="{FF2B5EF4-FFF2-40B4-BE49-F238E27FC236}">
              <a16:creationId xmlns:a16="http://schemas.microsoft.com/office/drawing/2014/main" id="{1674542D-23D1-4418-81CB-FDCACD7E66DF}"/>
            </a:ext>
          </a:extLst>
        </xdr:cNvPr>
        <xdr:cNvSpPr txBox="1"/>
      </xdr:nvSpPr>
      <xdr:spPr>
        <a:xfrm>
          <a:off x="1648469" y="96697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96718</xdr:rowOff>
    </xdr:from>
    <xdr:ext cx="405111" cy="259045"/>
    <xdr:sp macro="" textlink="">
      <xdr:nvSpPr>
        <xdr:cNvPr id="201" name="n_4aveValue【体育館・プール】&#10;有形固定資産減価償却率">
          <a:extLst>
            <a:ext uri="{FF2B5EF4-FFF2-40B4-BE49-F238E27FC236}">
              <a16:creationId xmlns:a16="http://schemas.microsoft.com/office/drawing/2014/main" id="{A13D9D1E-2952-4CE1-BBD1-1C39C4F0BF93}"/>
            </a:ext>
          </a:extLst>
        </xdr:cNvPr>
        <xdr:cNvSpPr txBox="1"/>
      </xdr:nvSpPr>
      <xdr:spPr>
        <a:xfrm>
          <a:off x="848369" y="96598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64</xdr:row>
      <xdr:rowOff>12536</xdr:rowOff>
    </xdr:from>
    <xdr:ext cx="405111" cy="259045"/>
    <xdr:sp macro="" textlink="">
      <xdr:nvSpPr>
        <xdr:cNvPr id="202" name="n_1mainValue【体育館・プール】&#10;有形固定資産減価償却率">
          <a:extLst>
            <a:ext uri="{FF2B5EF4-FFF2-40B4-BE49-F238E27FC236}">
              <a16:creationId xmlns:a16="http://schemas.microsoft.com/office/drawing/2014/main" id="{9B971D63-AE35-461A-ABF8-70B6D4120EC3}"/>
            </a:ext>
          </a:extLst>
        </xdr:cNvPr>
        <xdr:cNvSpPr txBox="1"/>
      </xdr:nvSpPr>
      <xdr:spPr>
        <a:xfrm>
          <a:off x="3239144" y="103820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148062</xdr:rowOff>
    </xdr:from>
    <xdr:ext cx="405111" cy="259045"/>
    <xdr:sp macro="" textlink="">
      <xdr:nvSpPr>
        <xdr:cNvPr id="203" name="n_2mainValue【体育館・プール】&#10;有形固定資産減価償却率">
          <a:extLst>
            <a:ext uri="{FF2B5EF4-FFF2-40B4-BE49-F238E27FC236}">
              <a16:creationId xmlns:a16="http://schemas.microsoft.com/office/drawing/2014/main" id="{4E4E7FC8-B2A0-4FFF-8F28-CA4E19548342}"/>
            </a:ext>
          </a:extLst>
        </xdr:cNvPr>
        <xdr:cNvSpPr txBox="1"/>
      </xdr:nvSpPr>
      <xdr:spPr>
        <a:xfrm>
          <a:off x="2439044" y="1035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112140</xdr:rowOff>
    </xdr:from>
    <xdr:ext cx="405111" cy="259045"/>
    <xdr:sp macro="" textlink="">
      <xdr:nvSpPr>
        <xdr:cNvPr id="204" name="n_3mainValue【体育館・プール】&#10;有形固定資産減価償却率">
          <a:extLst>
            <a:ext uri="{FF2B5EF4-FFF2-40B4-BE49-F238E27FC236}">
              <a16:creationId xmlns:a16="http://schemas.microsoft.com/office/drawing/2014/main" id="{F5D41F77-D98C-4721-8D22-8377DAB3D7C0}"/>
            </a:ext>
          </a:extLst>
        </xdr:cNvPr>
        <xdr:cNvSpPr txBox="1"/>
      </xdr:nvSpPr>
      <xdr:spPr>
        <a:xfrm>
          <a:off x="1648469" y="10322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76217</xdr:rowOff>
    </xdr:from>
    <xdr:ext cx="405111" cy="259045"/>
    <xdr:sp macro="" textlink="">
      <xdr:nvSpPr>
        <xdr:cNvPr id="205" name="n_4mainValue【体育館・プール】&#10;有形固定資産減価償却率">
          <a:extLst>
            <a:ext uri="{FF2B5EF4-FFF2-40B4-BE49-F238E27FC236}">
              <a16:creationId xmlns:a16="http://schemas.microsoft.com/office/drawing/2014/main" id="{4854DF71-C332-4EB4-88A9-B7DB07FB67C8}"/>
            </a:ext>
          </a:extLst>
        </xdr:cNvPr>
        <xdr:cNvSpPr txBox="1"/>
      </xdr:nvSpPr>
      <xdr:spPr>
        <a:xfrm>
          <a:off x="848369" y="10287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CCD9F616-10DA-4516-8C94-8179D552EE5A}"/>
            </a:ext>
          </a:extLst>
        </xdr:cNvPr>
        <xdr:cNvSpPr/>
      </xdr:nvSpPr>
      <xdr:spPr>
        <a:xfrm>
          <a:off x="59531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0D860C43-0F5A-4CC0-AECE-ABBD4980111A}"/>
            </a:ext>
          </a:extLst>
        </xdr:cNvPr>
        <xdr:cNvSpPr/>
      </xdr:nvSpPr>
      <xdr:spPr>
        <a:xfrm>
          <a:off x="60674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0BBC7D8B-DEF9-46C3-A0B9-85E1582C5CAF}"/>
            </a:ext>
          </a:extLst>
        </xdr:cNvPr>
        <xdr:cNvSpPr/>
      </xdr:nvSpPr>
      <xdr:spPr>
        <a:xfrm>
          <a:off x="60674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1D3D3F69-6E6D-42BD-B3D5-846EB890E7A4}"/>
            </a:ext>
          </a:extLst>
        </xdr:cNvPr>
        <xdr:cNvSpPr/>
      </xdr:nvSpPr>
      <xdr:spPr>
        <a:xfrm>
          <a:off x="69818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26F32B88-CEED-4E51-929B-73DBE505DEB7}"/>
            </a:ext>
          </a:extLst>
        </xdr:cNvPr>
        <xdr:cNvSpPr/>
      </xdr:nvSpPr>
      <xdr:spPr>
        <a:xfrm>
          <a:off x="69818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EEB5ADA0-7FBE-4E83-9E83-1933E99059F4}"/>
            </a:ext>
          </a:extLst>
        </xdr:cNvPr>
        <xdr:cNvSpPr/>
      </xdr:nvSpPr>
      <xdr:spPr>
        <a:xfrm>
          <a:off x="80105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1955BC0F-BFEF-4CE6-B135-48141A699A6A}"/>
            </a:ext>
          </a:extLst>
        </xdr:cNvPr>
        <xdr:cNvSpPr/>
      </xdr:nvSpPr>
      <xdr:spPr>
        <a:xfrm>
          <a:off x="80105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4959C7F9-DF67-40DD-8E6D-E6D33820355F}"/>
            </a:ext>
          </a:extLst>
        </xdr:cNvPr>
        <xdr:cNvSpPr/>
      </xdr:nvSpPr>
      <xdr:spPr>
        <a:xfrm>
          <a:off x="59531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D62189F5-1D14-4A5A-AA63-8DF64666A1A0}"/>
            </a:ext>
          </a:extLst>
        </xdr:cNvPr>
        <xdr:cNvSpPr txBox="1"/>
      </xdr:nvSpPr>
      <xdr:spPr>
        <a:xfrm>
          <a:off x="5915025"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D0281475-CBD4-4A30-9E53-884EFC6C3E4D}"/>
            </a:ext>
          </a:extLst>
        </xdr:cNvPr>
        <xdr:cNvCxnSpPr/>
      </xdr:nvCxnSpPr>
      <xdr:spPr>
        <a:xfrm>
          <a:off x="5953125" y="108108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216" name="直線コネクタ 215">
          <a:extLst>
            <a:ext uri="{FF2B5EF4-FFF2-40B4-BE49-F238E27FC236}">
              <a16:creationId xmlns:a16="http://schemas.microsoft.com/office/drawing/2014/main" id="{41B30232-4981-411D-91F3-DA72CCF3FC41}"/>
            </a:ext>
          </a:extLst>
        </xdr:cNvPr>
        <xdr:cNvCxnSpPr/>
      </xdr:nvCxnSpPr>
      <xdr:spPr>
        <a:xfrm>
          <a:off x="5953125" y="10267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86377</xdr:rowOff>
    </xdr:from>
    <xdr:ext cx="467179" cy="259045"/>
    <xdr:sp macro="" textlink="">
      <xdr:nvSpPr>
        <xdr:cNvPr id="217" name="テキスト ボックス 216">
          <a:extLst>
            <a:ext uri="{FF2B5EF4-FFF2-40B4-BE49-F238E27FC236}">
              <a16:creationId xmlns:a16="http://schemas.microsoft.com/office/drawing/2014/main" id="{51F83C94-8193-4E4F-9F30-77AE5D20D278}"/>
            </a:ext>
          </a:extLst>
        </xdr:cNvPr>
        <xdr:cNvSpPr txBox="1"/>
      </xdr:nvSpPr>
      <xdr:spPr>
        <a:xfrm>
          <a:off x="5527221" y="10132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8" name="直線コネクタ 217">
          <a:extLst>
            <a:ext uri="{FF2B5EF4-FFF2-40B4-BE49-F238E27FC236}">
              <a16:creationId xmlns:a16="http://schemas.microsoft.com/office/drawing/2014/main" id="{1E8770CA-AA36-467B-99F5-8A2AB2D5353D}"/>
            </a:ext>
          </a:extLst>
        </xdr:cNvPr>
        <xdr:cNvCxnSpPr/>
      </xdr:nvCxnSpPr>
      <xdr:spPr>
        <a:xfrm>
          <a:off x="5953125" y="97250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19" name="テキスト ボックス 218">
          <a:extLst>
            <a:ext uri="{FF2B5EF4-FFF2-40B4-BE49-F238E27FC236}">
              <a16:creationId xmlns:a16="http://schemas.microsoft.com/office/drawing/2014/main" id="{9500776F-46CC-480A-9A35-3D42771F4FAF}"/>
            </a:ext>
          </a:extLst>
        </xdr:cNvPr>
        <xdr:cNvSpPr txBox="1"/>
      </xdr:nvSpPr>
      <xdr:spPr>
        <a:xfrm>
          <a:off x="5527221" y="9589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220" name="直線コネクタ 219">
          <a:extLst>
            <a:ext uri="{FF2B5EF4-FFF2-40B4-BE49-F238E27FC236}">
              <a16:creationId xmlns:a16="http://schemas.microsoft.com/office/drawing/2014/main" id="{14ACA09B-23E6-4886-8540-AC1C01D106FF}"/>
            </a:ext>
          </a:extLst>
        </xdr:cNvPr>
        <xdr:cNvCxnSpPr/>
      </xdr:nvCxnSpPr>
      <xdr:spPr>
        <a:xfrm>
          <a:off x="5953125" y="91916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143527</xdr:rowOff>
    </xdr:from>
    <xdr:ext cx="467179" cy="259045"/>
    <xdr:sp macro="" textlink="">
      <xdr:nvSpPr>
        <xdr:cNvPr id="221" name="テキスト ボックス 220">
          <a:extLst>
            <a:ext uri="{FF2B5EF4-FFF2-40B4-BE49-F238E27FC236}">
              <a16:creationId xmlns:a16="http://schemas.microsoft.com/office/drawing/2014/main" id="{5EA3E45E-528F-4D0A-9C0D-7F573CFAFA69}"/>
            </a:ext>
          </a:extLst>
        </xdr:cNvPr>
        <xdr:cNvSpPr txBox="1"/>
      </xdr:nvSpPr>
      <xdr:spPr>
        <a:xfrm>
          <a:off x="5527221" y="90557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19898D10-5C21-4CAD-8D99-826795F0EB21}"/>
            </a:ext>
          </a:extLst>
        </xdr:cNvPr>
        <xdr:cNvCxnSpPr/>
      </xdr:nvCxnSpPr>
      <xdr:spPr>
        <a:xfrm>
          <a:off x="5953125" y="8648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3" name="テキスト ボックス 222">
          <a:extLst>
            <a:ext uri="{FF2B5EF4-FFF2-40B4-BE49-F238E27FC236}">
              <a16:creationId xmlns:a16="http://schemas.microsoft.com/office/drawing/2014/main" id="{F0A19D45-148F-48CA-A47E-36CB83EFEAB2}"/>
            </a:ext>
          </a:extLst>
        </xdr:cNvPr>
        <xdr:cNvSpPr txBox="1"/>
      </xdr:nvSpPr>
      <xdr:spPr>
        <a:xfrm>
          <a:off x="5527221" y="851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体育館・プール】&#10;一人当たり面積グラフ枠">
          <a:extLst>
            <a:ext uri="{FF2B5EF4-FFF2-40B4-BE49-F238E27FC236}">
              <a16:creationId xmlns:a16="http://schemas.microsoft.com/office/drawing/2014/main" id="{52C593A7-6020-4002-9F29-BF5476F6F9E0}"/>
            </a:ext>
          </a:extLst>
        </xdr:cNvPr>
        <xdr:cNvSpPr/>
      </xdr:nvSpPr>
      <xdr:spPr>
        <a:xfrm>
          <a:off x="59531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116586</xdr:rowOff>
    </xdr:from>
    <xdr:to>
      <xdr:col>54</xdr:col>
      <xdr:colOff>189865</xdr:colOff>
      <xdr:row>63</xdr:row>
      <xdr:rowOff>48006</xdr:rowOff>
    </xdr:to>
    <xdr:cxnSp macro="">
      <xdr:nvCxnSpPr>
        <xdr:cNvPr id="225" name="直線コネクタ 224">
          <a:extLst>
            <a:ext uri="{FF2B5EF4-FFF2-40B4-BE49-F238E27FC236}">
              <a16:creationId xmlns:a16="http://schemas.microsoft.com/office/drawing/2014/main" id="{8A2B4AE5-E0B7-441E-8629-8C06A325CBFC}"/>
            </a:ext>
          </a:extLst>
        </xdr:cNvPr>
        <xdr:cNvCxnSpPr/>
      </xdr:nvCxnSpPr>
      <xdr:spPr>
        <a:xfrm flipV="1">
          <a:off x="9429115" y="9031986"/>
          <a:ext cx="0" cy="1223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51833</xdr:rowOff>
    </xdr:from>
    <xdr:ext cx="469744" cy="259045"/>
    <xdr:sp macro="" textlink="">
      <xdr:nvSpPr>
        <xdr:cNvPr id="226" name="【体育館・プール】&#10;一人当たり面積最小値テキスト">
          <a:extLst>
            <a:ext uri="{FF2B5EF4-FFF2-40B4-BE49-F238E27FC236}">
              <a16:creationId xmlns:a16="http://schemas.microsoft.com/office/drawing/2014/main" id="{79F5A6EA-14D5-4C45-BD00-2E7ADAC0570F}"/>
            </a:ext>
          </a:extLst>
        </xdr:cNvPr>
        <xdr:cNvSpPr txBox="1"/>
      </xdr:nvSpPr>
      <xdr:spPr>
        <a:xfrm>
          <a:off x="9467850" y="10259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48006</xdr:rowOff>
    </xdr:from>
    <xdr:to>
      <xdr:col>55</xdr:col>
      <xdr:colOff>88900</xdr:colOff>
      <xdr:row>63</xdr:row>
      <xdr:rowOff>48006</xdr:rowOff>
    </xdr:to>
    <xdr:cxnSp macro="">
      <xdr:nvCxnSpPr>
        <xdr:cNvPr id="227" name="直線コネクタ 226">
          <a:extLst>
            <a:ext uri="{FF2B5EF4-FFF2-40B4-BE49-F238E27FC236}">
              <a16:creationId xmlns:a16="http://schemas.microsoft.com/office/drawing/2014/main" id="{B310F085-C524-4451-AB94-85D04468D5CE}"/>
            </a:ext>
          </a:extLst>
        </xdr:cNvPr>
        <xdr:cNvCxnSpPr/>
      </xdr:nvCxnSpPr>
      <xdr:spPr>
        <a:xfrm>
          <a:off x="9363075" y="10255631"/>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63263</xdr:rowOff>
    </xdr:from>
    <xdr:ext cx="469744" cy="259045"/>
    <xdr:sp macro="" textlink="">
      <xdr:nvSpPr>
        <xdr:cNvPr id="228" name="【体育館・プール】&#10;一人当たり面積最大値テキスト">
          <a:extLst>
            <a:ext uri="{FF2B5EF4-FFF2-40B4-BE49-F238E27FC236}">
              <a16:creationId xmlns:a16="http://schemas.microsoft.com/office/drawing/2014/main" id="{FCD9EEB6-7190-48B3-A3F1-F3E8B720432E}"/>
            </a:ext>
          </a:extLst>
        </xdr:cNvPr>
        <xdr:cNvSpPr txBox="1"/>
      </xdr:nvSpPr>
      <xdr:spPr>
        <a:xfrm>
          <a:off x="9467850" y="8819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116586</xdr:rowOff>
    </xdr:from>
    <xdr:to>
      <xdr:col>55</xdr:col>
      <xdr:colOff>88900</xdr:colOff>
      <xdr:row>55</xdr:row>
      <xdr:rowOff>116586</xdr:rowOff>
    </xdr:to>
    <xdr:cxnSp macro="">
      <xdr:nvCxnSpPr>
        <xdr:cNvPr id="229" name="直線コネクタ 228">
          <a:extLst>
            <a:ext uri="{FF2B5EF4-FFF2-40B4-BE49-F238E27FC236}">
              <a16:creationId xmlns:a16="http://schemas.microsoft.com/office/drawing/2014/main" id="{6F9CDFF9-2999-4551-9461-89D4D8C8D5F2}"/>
            </a:ext>
          </a:extLst>
        </xdr:cNvPr>
        <xdr:cNvCxnSpPr/>
      </xdr:nvCxnSpPr>
      <xdr:spPr>
        <a:xfrm>
          <a:off x="9363075" y="9031986"/>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112095</xdr:rowOff>
    </xdr:from>
    <xdr:ext cx="469744" cy="259045"/>
    <xdr:sp macro="" textlink="">
      <xdr:nvSpPr>
        <xdr:cNvPr id="230" name="【体育館・プール】&#10;一人当たり面積平均値テキスト">
          <a:extLst>
            <a:ext uri="{FF2B5EF4-FFF2-40B4-BE49-F238E27FC236}">
              <a16:creationId xmlns:a16="http://schemas.microsoft.com/office/drawing/2014/main" id="{90C2E1F1-ACD7-4A97-90CE-6F15F26A2852}"/>
            </a:ext>
          </a:extLst>
        </xdr:cNvPr>
        <xdr:cNvSpPr txBox="1"/>
      </xdr:nvSpPr>
      <xdr:spPr>
        <a:xfrm>
          <a:off x="9467850" y="96751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89218</xdr:rowOff>
    </xdr:from>
    <xdr:to>
      <xdr:col>55</xdr:col>
      <xdr:colOff>50800</xdr:colOff>
      <xdr:row>61</xdr:row>
      <xdr:rowOff>19368</xdr:rowOff>
    </xdr:to>
    <xdr:sp macro="" textlink="">
      <xdr:nvSpPr>
        <xdr:cNvPr id="231" name="フローチャート: 判断 230">
          <a:extLst>
            <a:ext uri="{FF2B5EF4-FFF2-40B4-BE49-F238E27FC236}">
              <a16:creationId xmlns:a16="http://schemas.microsoft.com/office/drawing/2014/main" id="{36613EFB-E03F-4B76-9556-BC05168A21E3}"/>
            </a:ext>
          </a:extLst>
        </xdr:cNvPr>
        <xdr:cNvSpPr/>
      </xdr:nvSpPr>
      <xdr:spPr>
        <a:xfrm>
          <a:off x="9401175" y="9811068"/>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107506</xdr:rowOff>
    </xdr:from>
    <xdr:to>
      <xdr:col>50</xdr:col>
      <xdr:colOff>165100</xdr:colOff>
      <xdr:row>61</xdr:row>
      <xdr:rowOff>37656</xdr:rowOff>
    </xdr:to>
    <xdr:sp macro="" textlink="">
      <xdr:nvSpPr>
        <xdr:cNvPr id="232" name="フローチャート: 判断 231">
          <a:extLst>
            <a:ext uri="{FF2B5EF4-FFF2-40B4-BE49-F238E27FC236}">
              <a16:creationId xmlns:a16="http://schemas.microsoft.com/office/drawing/2014/main" id="{9C671C6C-537F-4E43-967F-DFF2BCA44C18}"/>
            </a:ext>
          </a:extLst>
        </xdr:cNvPr>
        <xdr:cNvSpPr/>
      </xdr:nvSpPr>
      <xdr:spPr>
        <a:xfrm>
          <a:off x="8639175" y="982935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100076</xdr:rowOff>
    </xdr:from>
    <xdr:to>
      <xdr:col>46</xdr:col>
      <xdr:colOff>38100</xdr:colOff>
      <xdr:row>61</xdr:row>
      <xdr:rowOff>30226</xdr:rowOff>
    </xdr:to>
    <xdr:sp macro="" textlink="">
      <xdr:nvSpPr>
        <xdr:cNvPr id="233" name="フローチャート: 判断 232">
          <a:extLst>
            <a:ext uri="{FF2B5EF4-FFF2-40B4-BE49-F238E27FC236}">
              <a16:creationId xmlns:a16="http://schemas.microsoft.com/office/drawing/2014/main" id="{E02BACDE-980C-469B-944B-3BC717786899}"/>
            </a:ext>
          </a:extLst>
        </xdr:cNvPr>
        <xdr:cNvSpPr/>
      </xdr:nvSpPr>
      <xdr:spPr>
        <a:xfrm>
          <a:off x="7839075" y="9828276"/>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81788</xdr:rowOff>
    </xdr:from>
    <xdr:to>
      <xdr:col>41</xdr:col>
      <xdr:colOff>101600</xdr:colOff>
      <xdr:row>61</xdr:row>
      <xdr:rowOff>11938</xdr:rowOff>
    </xdr:to>
    <xdr:sp macro="" textlink="">
      <xdr:nvSpPr>
        <xdr:cNvPr id="234" name="フローチャート: 判断 233">
          <a:extLst>
            <a:ext uri="{FF2B5EF4-FFF2-40B4-BE49-F238E27FC236}">
              <a16:creationId xmlns:a16="http://schemas.microsoft.com/office/drawing/2014/main" id="{3F79F0F1-6799-4F90-9DC6-99B4AC4B87F8}"/>
            </a:ext>
          </a:extLst>
        </xdr:cNvPr>
        <xdr:cNvSpPr/>
      </xdr:nvSpPr>
      <xdr:spPr>
        <a:xfrm>
          <a:off x="7029450" y="9809988"/>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99505</xdr:rowOff>
    </xdr:from>
    <xdr:to>
      <xdr:col>36</xdr:col>
      <xdr:colOff>165100</xdr:colOff>
      <xdr:row>61</xdr:row>
      <xdr:rowOff>29655</xdr:rowOff>
    </xdr:to>
    <xdr:sp macro="" textlink="">
      <xdr:nvSpPr>
        <xdr:cNvPr id="235" name="フローチャート: 判断 234">
          <a:extLst>
            <a:ext uri="{FF2B5EF4-FFF2-40B4-BE49-F238E27FC236}">
              <a16:creationId xmlns:a16="http://schemas.microsoft.com/office/drawing/2014/main" id="{0C7D64A9-D49E-4199-AA11-D49E955E57FE}"/>
            </a:ext>
          </a:extLst>
        </xdr:cNvPr>
        <xdr:cNvSpPr/>
      </xdr:nvSpPr>
      <xdr:spPr>
        <a:xfrm>
          <a:off x="6238875" y="9827705"/>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05035375-4FCF-4680-884E-869A7D6F4641}"/>
            </a:ext>
          </a:extLst>
        </xdr:cNvPr>
        <xdr:cNvSpPr txBox="1"/>
      </xdr:nvSpPr>
      <xdr:spPr>
        <a:xfrm>
          <a:off x="925830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2B2873B1-26D0-4132-8939-BE90CA7B74F1}"/>
            </a:ext>
          </a:extLst>
        </xdr:cNvPr>
        <xdr:cNvSpPr txBox="1"/>
      </xdr:nvSpPr>
      <xdr:spPr>
        <a:xfrm>
          <a:off x="8515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753DD978-C50A-4999-84DD-91F8AE81B5FA}"/>
            </a:ext>
          </a:extLst>
        </xdr:cNvPr>
        <xdr:cNvSpPr txBox="1"/>
      </xdr:nvSpPr>
      <xdr:spPr>
        <a:xfrm>
          <a:off x="7715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384E8200-E563-43E3-84CC-44D6D4E90562}"/>
            </a:ext>
          </a:extLst>
        </xdr:cNvPr>
        <xdr:cNvSpPr txBox="1"/>
      </xdr:nvSpPr>
      <xdr:spPr>
        <a:xfrm>
          <a:off x="690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3B5B73E-A311-40C2-92F7-3957640EF66C}"/>
            </a:ext>
          </a:extLst>
        </xdr:cNvPr>
        <xdr:cNvSpPr txBox="1"/>
      </xdr:nvSpPr>
      <xdr:spPr>
        <a:xfrm>
          <a:off x="6115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157226</xdr:rowOff>
    </xdr:from>
    <xdr:to>
      <xdr:col>55</xdr:col>
      <xdr:colOff>50800</xdr:colOff>
      <xdr:row>62</xdr:row>
      <xdr:rowOff>87376</xdr:rowOff>
    </xdr:to>
    <xdr:sp macro="" textlink="">
      <xdr:nvSpPr>
        <xdr:cNvPr id="241" name="楕円 240">
          <a:extLst>
            <a:ext uri="{FF2B5EF4-FFF2-40B4-BE49-F238E27FC236}">
              <a16:creationId xmlns:a16="http://schemas.microsoft.com/office/drawing/2014/main" id="{87E88235-9C18-4E05-B7C6-C962087C23FA}"/>
            </a:ext>
          </a:extLst>
        </xdr:cNvPr>
        <xdr:cNvSpPr/>
      </xdr:nvSpPr>
      <xdr:spPr>
        <a:xfrm>
          <a:off x="9401175" y="10047351"/>
          <a:ext cx="7620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135653</xdr:rowOff>
    </xdr:from>
    <xdr:ext cx="469744" cy="259045"/>
    <xdr:sp macro="" textlink="">
      <xdr:nvSpPr>
        <xdr:cNvPr id="242" name="【体育館・プール】&#10;一人当たり面積該当値テキスト">
          <a:extLst>
            <a:ext uri="{FF2B5EF4-FFF2-40B4-BE49-F238E27FC236}">
              <a16:creationId xmlns:a16="http://schemas.microsoft.com/office/drawing/2014/main" id="{667B26F3-60D5-43CE-93B0-4989376782D5}"/>
            </a:ext>
          </a:extLst>
        </xdr:cNvPr>
        <xdr:cNvSpPr txBox="1"/>
      </xdr:nvSpPr>
      <xdr:spPr>
        <a:xfrm>
          <a:off x="9467850" y="10022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162369</xdr:rowOff>
    </xdr:from>
    <xdr:to>
      <xdr:col>50</xdr:col>
      <xdr:colOff>165100</xdr:colOff>
      <xdr:row>62</xdr:row>
      <xdr:rowOff>92519</xdr:rowOff>
    </xdr:to>
    <xdr:sp macro="" textlink="">
      <xdr:nvSpPr>
        <xdr:cNvPr id="243" name="楕円 242">
          <a:extLst>
            <a:ext uri="{FF2B5EF4-FFF2-40B4-BE49-F238E27FC236}">
              <a16:creationId xmlns:a16="http://schemas.microsoft.com/office/drawing/2014/main" id="{18EDD432-640B-4A38-B907-4BF5C5B8A686}"/>
            </a:ext>
          </a:extLst>
        </xdr:cNvPr>
        <xdr:cNvSpPr/>
      </xdr:nvSpPr>
      <xdr:spPr>
        <a:xfrm>
          <a:off x="8639175" y="1004614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36576</xdr:rowOff>
    </xdr:from>
    <xdr:to>
      <xdr:col>55</xdr:col>
      <xdr:colOff>0</xdr:colOff>
      <xdr:row>62</xdr:row>
      <xdr:rowOff>41719</xdr:rowOff>
    </xdr:to>
    <xdr:cxnSp macro="">
      <xdr:nvCxnSpPr>
        <xdr:cNvPr id="244" name="直線コネクタ 243">
          <a:extLst>
            <a:ext uri="{FF2B5EF4-FFF2-40B4-BE49-F238E27FC236}">
              <a16:creationId xmlns:a16="http://schemas.microsoft.com/office/drawing/2014/main" id="{6D7B81B0-BFF1-4288-9FC4-E74365B8CDE8}"/>
            </a:ext>
          </a:extLst>
        </xdr:cNvPr>
        <xdr:cNvCxnSpPr/>
      </xdr:nvCxnSpPr>
      <xdr:spPr>
        <a:xfrm flipV="1">
          <a:off x="8686800" y="10085451"/>
          <a:ext cx="742950" cy="8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165798</xdr:rowOff>
    </xdr:from>
    <xdr:to>
      <xdr:col>46</xdr:col>
      <xdr:colOff>38100</xdr:colOff>
      <xdr:row>62</xdr:row>
      <xdr:rowOff>95948</xdr:rowOff>
    </xdr:to>
    <xdr:sp macro="" textlink="">
      <xdr:nvSpPr>
        <xdr:cNvPr id="245" name="楕円 244">
          <a:extLst>
            <a:ext uri="{FF2B5EF4-FFF2-40B4-BE49-F238E27FC236}">
              <a16:creationId xmlns:a16="http://schemas.microsoft.com/office/drawing/2014/main" id="{45247486-CCB1-4ECE-B8C8-9CA0C218DB28}"/>
            </a:ext>
          </a:extLst>
        </xdr:cNvPr>
        <xdr:cNvSpPr/>
      </xdr:nvSpPr>
      <xdr:spPr>
        <a:xfrm>
          <a:off x="7839075" y="10049573"/>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41719</xdr:rowOff>
    </xdr:from>
    <xdr:to>
      <xdr:col>50</xdr:col>
      <xdr:colOff>114300</xdr:colOff>
      <xdr:row>62</xdr:row>
      <xdr:rowOff>45148</xdr:rowOff>
    </xdr:to>
    <xdr:cxnSp macro="">
      <xdr:nvCxnSpPr>
        <xdr:cNvPr id="246" name="直線コネクタ 245">
          <a:extLst>
            <a:ext uri="{FF2B5EF4-FFF2-40B4-BE49-F238E27FC236}">
              <a16:creationId xmlns:a16="http://schemas.microsoft.com/office/drawing/2014/main" id="{29EF61CE-60CB-432E-89F5-6588D96DAA3E}"/>
            </a:ext>
          </a:extLst>
        </xdr:cNvPr>
        <xdr:cNvCxnSpPr/>
      </xdr:nvCxnSpPr>
      <xdr:spPr>
        <a:xfrm flipV="1">
          <a:off x="7886700" y="10093769"/>
          <a:ext cx="8001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168084</xdr:rowOff>
    </xdr:from>
    <xdr:to>
      <xdr:col>41</xdr:col>
      <xdr:colOff>101600</xdr:colOff>
      <xdr:row>62</xdr:row>
      <xdr:rowOff>98234</xdr:rowOff>
    </xdr:to>
    <xdr:sp macro="" textlink="">
      <xdr:nvSpPr>
        <xdr:cNvPr id="247" name="楕円 246">
          <a:extLst>
            <a:ext uri="{FF2B5EF4-FFF2-40B4-BE49-F238E27FC236}">
              <a16:creationId xmlns:a16="http://schemas.microsoft.com/office/drawing/2014/main" id="{CDD5DDF9-500A-44F1-B75A-C04919041EBF}"/>
            </a:ext>
          </a:extLst>
        </xdr:cNvPr>
        <xdr:cNvSpPr/>
      </xdr:nvSpPr>
      <xdr:spPr>
        <a:xfrm>
          <a:off x="7029450" y="10051859"/>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45148</xdr:rowOff>
    </xdr:from>
    <xdr:to>
      <xdr:col>45</xdr:col>
      <xdr:colOff>177800</xdr:colOff>
      <xdr:row>62</xdr:row>
      <xdr:rowOff>47434</xdr:rowOff>
    </xdr:to>
    <xdr:cxnSp macro="">
      <xdr:nvCxnSpPr>
        <xdr:cNvPr id="248" name="直線コネクタ 247">
          <a:extLst>
            <a:ext uri="{FF2B5EF4-FFF2-40B4-BE49-F238E27FC236}">
              <a16:creationId xmlns:a16="http://schemas.microsoft.com/office/drawing/2014/main" id="{8E662A8A-B277-472B-B25B-8F919184BBA8}"/>
            </a:ext>
          </a:extLst>
        </xdr:cNvPr>
        <xdr:cNvCxnSpPr/>
      </xdr:nvCxnSpPr>
      <xdr:spPr>
        <a:xfrm flipV="1">
          <a:off x="7077075" y="10097198"/>
          <a:ext cx="809625"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64</xdr:rowOff>
    </xdr:from>
    <xdr:to>
      <xdr:col>36</xdr:col>
      <xdr:colOff>165100</xdr:colOff>
      <xdr:row>62</xdr:row>
      <xdr:rowOff>101664</xdr:rowOff>
    </xdr:to>
    <xdr:sp macro="" textlink="">
      <xdr:nvSpPr>
        <xdr:cNvPr id="249" name="楕円 248">
          <a:extLst>
            <a:ext uri="{FF2B5EF4-FFF2-40B4-BE49-F238E27FC236}">
              <a16:creationId xmlns:a16="http://schemas.microsoft.com/office/drawing/2014/main" id="{2C507F00-D4FC-4543-B1F6-03D4CDCA4728}"/>
            </a:ext>
          </a:extLst>
        </xdr:cNvPr>
        <xdr:cNvSpPr/>
      </xdr:nvSpPr>
      <xdr:spPr>
        <a:xfrm>
          <a:off x="6238875" y="10048939"/>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47434</xdr:rowOff>
    </xdr:from>
    <xdr:to>
      <xdr:col>41</xdr:col>
      <xdr:colOff>50800</xdr:colOff>
      <xdr:row>62</xdr:row>
      <xdr:rowOff>50864</xdr:rowOff>
    </xdr:to>
    <xdr:cxnSp macro="">
      <xdr:nvCxnSpPr>
        <xdr:cNvPr id="250" name="直線コネクタ 249">
          <a:extLst>
            <a:ext uri="{FF2B5EF4-FFF2-40B4-BE49-F238E27FC236}">
              <a16:creationId xmlns:a16="http://schemas.microsoft.com/office/drawing/2014/main" id="{821F6244-781A-4B6C-9F2B-F24B0FB18584}"/>
            </a:ext>
          </a:extLst>
        </xdr:cNvPr>
        <xdr:cNvCxnSpPr/>
      </xdr:nvCxnSpPr>
      <xdr:spPr>
        <a:xfrm flipV="1">
          <a:off x="6286500" y="10099484"/>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54183</xdr:rowOff>
    </xdr:from>
    <xdr:ext cx="469744" cy="259045"/>
    <xdr:sp macro="" textlink="">
      <xdr:nvSpPr>
        <xdr:cNvPr id="251" name="n_1aveValue【体育館・プール】&#10;一人当たり面積">
          <a:extLst>
            <a:ext uri="{FF2B5EF4-FFF2-40B4-BE49-F238E27FC236}">
              <a16:creationId xmlns:a16="http://schemas.microsoft.com/office/drawing/2014/main" id="{83B5E01D-1358-4658-97C2-8C74190B74AE}"/>
            </a:ext>
          </a:extLst>
        </xdr:cNvPr>
        <xdr:cNvSpPr txBox="1"/>
      </xdr:nvSpPr>
      <xdr:spPr>
        <a:xfrm>
          <a:off x="8458277" y="9617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46753</xdr:rowOff>
    </xdr:from>
    <xdr:ext cx="469744" cy="259045"/>
    <xdr:sp macro="" textlink="">
      <xdr:nvSpPr>
        <xdr:cNvPr id="252" name="n_2aveValue【体育館・プール】&#10;一人当たり面積">
          <a:extLst>
            <a:ext uri="{FF2B5EF4-FFF2-40B4-BE49-F238E27FC236}">
              <a16:creationId xmlns:a16="http://schemas.microsoft.com/office/drawing/2014/main" id="{251C52BC-81B4-40E5-B4A8-F22E6261B172}"/>
            </a:ext>
          </a:extLst>
        </xdr:cNvPr>
        <xdr:cNvSpPr txBox="1"/>
      </xdr:nvSpPr>
      <xdr:spPr>
        <a:xfrm>
          <a:off x="7677227" y="9613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28465</xdr:rowOff>
    </xdr:from>
    <xdr:ext cx="469744" cy="259045"/>
    <xdr:sp macro="" textlink="">
      <xdr:nvSpPr>
        <xdr:cNvPr id="253" name="n_3aveValue【体育館・プール】&#10;一人当たり面積">
          <a:extLst>
            <a:ext uri="{FF2B5EF4-FFF2-40B4-BE49-F238E27FC236}">
              <a16:creationId xmlns:a16="http://schemas.microsoft.com/office/drawing/2014/main" id="{EE355B02-6CF2-4BA3-843A-C883FFBAA195}"/>
            </a:ext>
          </a:extLst>
        </xdr:cNvPr>
        <xdr:cNvSpPr txBox="1"/>
      </xdr:nvSpPr>
      <xdr:spPr>
        <a:xfrm>
          <a:off x="6867602" y="9594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46182</xdr:rowOff>
    </xdr:from>
    <xdr:ext cx="469744" cy="259045"/>
    <xdr:sp macro="" textlink="">
      <xdr:nvSpPr>
        <xdr:cNvPr id="254" name="n_4aveValue【体育館・プール】&#10;一人当たり面積">
          <a:extLst>
            <a:ext uri="{FF2B5EF4-FFF2-40B4-BE49-F238E27FC236}">
              <a16:creationId xmlns:a16="http://schemas.microsoft.com/office/drawing/2014/main" id="{9DBA8CFC-5116-47EB-AC60-594546FCC4C9}"/>
            </a:ext>
          </a:extLst>
        </xdr:cNvPr>
        <xdr:cNvSpPr txBox="1"/>
      </xdr:nvSpPr>
      <xdr:spPr>
        <a:xfrm>
          <a:off x="6067502" y="9612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83646</xdr:rowOff>
    </xdr:from>
    <xdr:ext cx="469744" cy="259045"/>
    <xdr:sp macro="" textlink="">
      <xdr:nvSpPr>
        <xdr:cNvPr id="255" name="n_1mainValue【体育館・プール】&#10;一人当たり面積">
          <a:extLst>
            <a:ext uri="{FF2B5EF4-FFF2-40B4-BE49-F238E27FC236}">
              <a16:creationId xmlns:a16="http://schemas.microsoft.com/office/drawing/2014/main" id="{3FE9B029-BAFC-4E72-8386-7BD9E2D035C4}"/>
            </a:ext>
          </a:extLst>
        </xdr:cNvPr>
        <xdr:cNvSpPr txBox="1"/>
      </xdr:nvSpPr>
      <xdr:spPr>
        <a:xfrm>
          <a:off x="8458277" y="10135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87075</xdr:rowOff>
    </xdr:from>
    <xdr:ext cx="469744" cy="259045"/>
    <xdr:sp macro="" textlink="">
      <xdr:nvSpPr>
        <xdr:cNvPr id="256" name="n_2mainValue【体育館・プール】&#10;一人当たり面積">
          <a:extLst>
            <a:ext uri="{FF2B5EF4-FFF2-40B4-BE49-F238E27FC236}">
              <a16:creationId xmlns:a16="http://schemas.microsoft.com/office/drawing/2014/main" id="{7B59B4D9-F2F8-49D4-ACC3-DDD9A0E0479F}"/>
            </a:ext>
          </a:extLst>
        </xdr:cNvPr>
        <xdr:cNvSpPr txBox="1"/>
      </xdr:nvSpPr>
      <xdr:spPr>
        <a:xfrm>
          <a:off x="7677227" y="10132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89361</xdr:rowOff>
    </xdr:from>
    <xdr:ext cx="469744" cy="259045"/>
    <xdr:sp macro="" textlink="">
      <xdr:nvSpPr>
        <xdr:cNvPr id="257" name="n_3mainValue【体育館・プール】&#10;一人当たり面積">
          <a:extLst>
            <a:ext uri="{FF2B5EF4-FFF2-40B4-BE49-F238E27FC236}">
              <a16:creationId xmlns:a16="http://schemas.microsoft.com/office/drawing/2014/main" id="{8918BE69-0BE1-4C24-8EAB-108249046779}"/>
            </a:ext>
          </a:extLst>
        </xdr:cNvPr>
        <xdr:cNvSpPr txBox="1"/>
      </xdr:nvSpPr>
      <xdr:spPr>
        <a:xfrm>
          <a:off x="6867602" y="10135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92791</xdr:rowOff>
    </xdr:from>
    <xdr:ext cx="469744" cy="259045"/>
    <xdr:sp macro="" textlink="">
      <xdr:nvSpPr>
        <xdr:cNvPr id="258" name="n_4mainValue【体育館・プール】&#10;一人当たり面積">
          <a:extLst>
            <a:ext uri="{FF2B5EF4-FFF2-40B4-BE49-F238E27FC236}">
              <a16:creationId xmlns:a16="http://schemas.microsoft.com/office/drawing/2014/main" id="{C6E8366E-8C14-48F2-AA1B-7FE6F7813E23}"/>
            </a:ext>
          </a:extLst>
        </xdr:cNvPr>
        <xdr:cNvSpPr txBox="1"/>
      </xdr:nvSpPr>
      <xdr:spPr>
        <a:xfrm>
          <a:off x="6067502" y="10141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id="{9E012CFA-DB6C-4ED0-A8AA-7CE17CCA8B62}"/>
            </a:ext>
          </a:extLst>
        </xdr:cNvPr>
        <xdr:cNvSpPr/>
      </xdr:nvSpPr>
      <xdr:spPr>
        <a:xfrm>
          <a:off x="6858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id="{BFD40F0F-3931-41EF-BBAA-24669A21280E}"/>
            </a:ext>
          </a:extLst>
        </xdr:cNvPr>
        <xdr:cNvSpPr/>
      </xdr:nvSpPr>
      <xdr:spPr>
        <a:xfrm>
          <a:off x="80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id="{96F22DE3-67C4-4757-97D1-FF6B0F394D15}"/>
            </a:ext>
          </a:extLst>
        </xdr:cNvPr>
        <xdr:cNvSpPr/>
      </xdr:nvSpPr>
      <xdr:spPr>
        <a:xfrm>
          <a:off x="80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id="{808238D6-F6C0-45C3-AF44-9CF365513087}"/>
            </a:ext>
          </a:extLst>
        </xdr:cNvPr>
        <xdr:cNvSpPr/>
      </xdr:nvSpPr>
      <xdr:spPr>
        <a:xfrm>
          <a:off x="17145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id="{DED5F654-2F52-4D57-BE3E-13F3BB8ED444}"/>
            </a:ext>
          </a:extLst>
        </xdr:cNvPr>
        <xdr:cNvSpPr/>
      </xdr:nvSpPr>
      <xdr:spPr>
        <a:xfrm>
          <a:off x="17145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id="{AA51724D-23B9-4C89-8AFD-82F93F491DBE}"/>
            </a:ext>
          </a:extLst>
        </xdr:cNvPr>
        <xdr:cNvSpPr/>
      </xdr:nvSpPr>
      <xdr:spPr>
        <a:xfrm>
          <a:off x="27432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id="{2D156E27-6948-4F14-BC89-89D0674A81F5}"/>
            </a:ext>
          </a:extLst>
        </xdr:cNvPr>
        <xdr:cNvSpPr/>
      </xdr:nvSpPr>
      <xdr:spPr>
        <a:xfrm>
          <a:off x="27432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id="{46277EBE-FBF6-49F0-BC1E-3CE7A3F12C0C}"/>
            </a:ext>
          </a:extLst>
        </xdr:cNvPr>
        <xdr:cNvSpPr/>
      </xdr:nvSpPr>
      <xdr:spPr>
        <a:xfrm>
          <a:off x="6858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a:extLst>
            <a:ext uri="{FF2B5EF4-FFF2-40B4-BE49-F238E27FC236}">
              <a16:creationId xmlns:a16="http://schemas.microsoft.com/office/drawing/2014/main" id="{B2CC1CF5-36A4-4EA7-99B4-310D279513BB}"/>
            </a:ext>
          </a:extLst>
        </xdr:cNvPr>
        <xdr:cNvSpPr txBox="1"/>
      </xdr:nvSpPr>
      <xdr:spPr>
        <a:xfrm>
          <a:off x="666750"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a:extLst>
            <a:ext uri="{FF2B5EF4-FFF2-40B4-BE49-F238E27FC236}">
              <a16:creationId xmlns:a16="http://schemas.microsoft.com/office/drawing/2014/main" id="{5CE28495-7F48-468E-A48D-8262710EB002}"/>
            </a:ext>
          </a:extLst>
        </xdr:cNvPr>
        <xdr:cNvCxnSpPr/>
      </xdr:nvCxnSpPr>
      <xdr:spPr>
        <a:xfrm>
          <a:off x="6858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a:extLst>
            <a:ext uri="{FF2B5EF4-FFF2-40B4-BE49-F238E27FC236}">
              <a16:creationId xmlns:a16="http://schemas.microsoft.com/office/drawing/2014/main" id="{F41D83CA-C9B5-4DB1-BF0A-F8AFBFA26BBF}"/>
            </a:ext>
          </a:extLst>
        </xdr:cNvPr>
        <xdr:cNvSpPr txBox="1"/>
      </xdr:nvSpPr>
      <xdr:spPr>
        <a:xfrm>
          <a:off x="2789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0" name="直線コネクタ 269">
          <a:extLst>
            <a:ext uri="{FF2B5EF4-FFF2-40B4-BE49-F238E27FC236}">
              <a16:creationId xmlns:a16="http://schemas.microsoft.com/office/drawing/2014/main" id="{5DB11C5B-F237-41BA-BE1C-A962A662F91D}"/>
            </a:ext>
          </a:extLst>
        </xdr:cNvPr>
        <xdr:cNvCxnSpPr/>
      </xdr:nvCxnSpPr>
      <xdr:spPr>
        <a:xfrm>
          <a:off x="685800" y="140493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1" name="テキスト ボックス 270">
          <a:extLst>
            <a:ext uri="{FF2B5EF4-FFF2-40B4-BE49-F238E27FC236}">
              <a16:creationId xmlns:a16="http://schemas.microsoft.com/office/drawing/2014/main" id="{11516F31-E8CB-4045-A25C-0E4CD8F9A62D}"/>
            </a:ext>
          </a:extLst>
        </xdr:cNvPr>
        <xdr:cNvSpPr txBox="1"/>
      </xdr:nvSpPr>
      <xdr:spPr>
        <a:xfrm>
          <a:off x="278946" y="13913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2" name="直線コネクタ 271">
          <a:extLst>
            <a:ext uri="{FF2B5EF4-FFF2-40B4-BE49-F238E27FC236}">
              <a16:creationId xmlns:a16="http://schemas.microsoft.com/office/drawing/2014/main" id="{BE04EE3C-E0A5-4CC8-A161-7DEB17C7B21E}"/>
            </a:ext>
          </a:extLst>
        </xdr:cNvPr>
        <xdr:cNvCxnSpPr/>
      </xdr:nvCxnSpPr>
      <xdr:spPr>
        <a:xfrm>
          <a:off x="685800" y="13687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3" name="テキスト ボックス 272">
          <a:extLst>
            <a:ext uri="{FF2B5EF4-FFF2-40B4-BE49-F238E27FC236}">
              <a16:creationId xmlns:a16="http://schemas.microsoft.com/office/drawing/2014/main" id="{9497EFE4-865F-429D-A32C-72ABFD5C7D34}"/>
            </a:ext>
          </a:extLst>
        </xdr:cNvPr>
        <xdr:cNvSpPr txBox="1"/>
      </xdr:nvSpPr>
      <xdr:spPr>
        <a:xfrm>
          <a:off x="339891" y="135515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4" name="直線コネクタ 273">
          <a:extLst>
            <a:ext uri="{FF2B5EF4-FFF2-40B4-BE49-F238E27FC236}">
              <a16:creationId xmlns:a16="http://schemas.microsoft.com/office/drawing/2014/main" id="{C1673155-3EC3-492F-B41D-D8A589945B7B}"/>
            </a:ext>
          </a:extLst>
        </xdr:cNvPr>
        <xdr:cNvCxnSpPr/>
      </xdr:nvCxnSpPr>
      <xdr:spPr>
        <a:xfrm>
          <a:off x="685800" y="13325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5" name="テキスト ボックス 274">
          <a:extLst>
            <a:ext uri="{FF2B5EF4-FFF2-40B4-BE49-F238E27FC236}">
              <a16:creationId xmlns:a16="http://schemas.microsoft.com/office/drawing/2014/main" id="{83F661EC-C924-43B4-8CC1-D0150EA8BEC1}"/>
            </a:ext>
          </a:extLst>
        </xdr:cNvPr>
        <xdr:cNvSpPr txBox="1"/>
      </xdr:nvSpPr>
      <xdr:spPr>
        <a:xfrm>
          <a:off x="339891" y="131896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6" name="直線コネクタ 275">
          <a:extLst>
            <a:ext uri="{FF2B5EF4-FFF2-40B4-BE49-F238E27FC236}">
              <a16:creationId xmlns:a16="http://schemas.microsoft.com/office/drawing/2014/main" id="{BE2B3293-D1AC-4608-92E7-DBFD4D2FD42B}"/>
            </a:ext>
          </a:extLst>
        </xdr:cNvPr>
        <xdr:cNvCxnSpPr/>
      </xdr:nvCxnSpPr>
      <xdr:spPr>
        <a:xfrm>
          <a:off x="685800" y="129635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7" name="テキスト ボックス 276">
          <a:extLst>
            <a:ext uri="{FF2B5EF4-FFF2-40B4-BE49-F238E27FC236}">
              <a16:creationId xmlns:a16="http://schemas.microsoft.com/office/drawing/2014/main" id="{3B82CAC4-D5C2-45A4-92AC-BFE162D74A8A}"/>
            </a:ext>
          </a:extLst>
        </xdr:cNvPr>
        <xdr:cNvSpPr txBox="1"/>
      </xdr:nvSpPr>
      <xdr:spPr>
        <a:xfrm>
          <a:off x="339891" y="12827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8" name="直線コネクタ 277">
          <a:extLst>
            <a:ext uri="{FF2B5EF4-FFF2-40B4-BE49-F238E27FC236}">
              <a16:creationId xmlns:a16="http://schemas.microsoft.com/office/drawing/2014/main" id="{1FBB063A-9C3D-49E0-8B70-BFCC8F014F82}"/>
            </a:ext>
          </a:extLst>
        </xdr:cNvPr>
        <xdr:cNvCxnSpPr/>
      </xdr:nvCxnSpPr>
      <xdr:spPr>
        <a:xfrm>
          <a:off x="685800" y="12611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9" name="テキスト ボックス 278">
          <a:extLst>
            <a:ext uri="{FF2B5EF4-FFF2-40B4-BE49-F238E27FC236}">
              <a16:creationId xmlns:a16="http://schemas.microsoft.com/office/drawing/2014/main" id="{4AAB2000-7950-4348-A543-4CF9E3E87D90}"/>
            </a:ext>
          </a:extLst>
        </xdr:cNvPr>
        <xdr:cNvSpPr txBox="1"/>
      </xdr:nvSpPr>
      <xdr:spPr>
        <a:xfrm>
          <a:off x="339891" y="12475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0" name="直線コネクタ 279">
          <a:extLst>
            <a:ext uri="{FF2B5EF4-FFF2-40B4-BE49-F238E27FC236}">
              <a16:creationId xmlns:a16="http://schemas.microsoft.com/office/drawing/2014/main" id="{478729F9-61CD-4D4F-B275-61074E237E2A}"/>
            </a:ext>
          </a:extLst>
        </xdr:cNvPr>
        <xdr:cNvCxnSpPr/>
      </xdr:nvCxnSpPr>
      <xdr:spPr>
        <a:xfrm>
          <a:off x="6858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1" name="テキスト ボックス 280">
          <a:extLst>
            <a:ext uri="{FF2B5EF4-FFF2-40B4-BE49-F238E27FC236}">
              <a16:creationId xmlns:a16="http://schemas.microsoft.com/office/drawing/2014/main" id="{7BBCE3EA-9ACC-43D6-B105-965D19C2AC66}"/>
            </a:ext>
          </a:extLst>
        </xdr:cNvPr>
        <xdr:cNvSpPr txBox="1"/>
      </xdr:nvSpPr>
      <xdr:spPr>
        <a:xfrm>
          <a:off x="388136" y="12113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2" name="【福祉施設】&#10;有形固定資産減価償却率グラフ枠">
          <a:extLst>
            <a:ext uri="{FF2B5EF4-FFF2-40B4-BE49-F238E27FC236}">
              <a16:creationId xmlns:a16="http://schemas.microsoft.com/office/drawing/2014/main" id="{49FE6116-8088-45B4-BCF2-FC2665285BB2}"/>
            </a:ext>
          </a:extLst>
        </xdr:cNvPr>
        <xdr:cNvSpPr/>
      </xdr:nvSpPr>
      <xdr:spPr>
        <a:xfrm>
          <a:off x="6858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148589</xdr:rowOff>
    </xdr:from>
    <xdr:to>
      <xdr:col>24</xdr:col>
      <xdr:colOff>62865</xdr:colOff>
      <xdr:row>86</xdr:row>
      <xdr:rowOff>114300</xdr:rowOff>
    </xdr:to>
    <xdr:cxnSp macro="">
      <xdr:nvCxnSpPr>
        <xdr:cNvPr id="283" name="直線コネクタ 282">
          <a:extLst>
            <a:ext uri="{FF2B5EF4-FFF2-40B4-BE49-F238E27FC236}">
              <a16:creationId xmlns:a16="http://schemas.microsoft.com/office/drawing/2014/main" id="{8978D7E1-0758-4308-96C4-3816FA511472}"/>
            </a:ext>
          </a:extLst>
        </xdr:cNvPr>
        <xdr:cNvCxnSpPr/>
      </xdr:nvCxnSpPr>
      <xdr:spPr>
        <a:xfrm flipV="1">
          <a:off x="4180840" y="12623164"/>
          <a:ext cx="0" cy="14262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4" name="【福祉施設】&#10;有形固定資産減価償却率最小値テキスト">
          <a:extLst>
            <a:ext uri="{FF2B5EF4-FFF2-40B4-BE49-F238E27FC236}">
              <a16:creationId xmlns:a16="http://schemas.microsoft.com/office/drawing/2014/main" id="{6103BAEA-D0DA-4C3A-9E43-CA8ED1B71C3A}"/>
            </a:ext>
          </a:extLst>
        </xdr:cNvPr>
        <xdr:cNvSpPr txBox="1"/>
      </xdr:nvSpPr>
      <xdr:spPr>
        <a:xfrm>
          <a:off x="4219575" y="14056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5" name="直線コネクタ 284">
          <a:extLst>
            <a:ext uri="{FF2B5EF4-FFF2-40B4-BE49-F238E27FC236}">
              <a16:creationId xmlns:a16="http://schemas.microsoft.com/office/drawing/2014/main" id="{C7D3F3F3-315C-446C-BEE0-B240B96273CF}"/>
            </a:ext>
          </a:extLst>
        </xdr:cNvPr>
        <xdr:cNvCxnSpPr/>
      </xdr:nvCxnSpPr>
      <xdr:spPr>
        <a:xfrm>
          <a:off x="4105275" y="140493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95266</xdr:rowOff>
    </xdr:from>
    <xdr:ext cx="405111" cy="259045"/>
    <xdr:sp macro="" textlink="">
      <xdr:nvSpPr>
        <xdr:cNvPr id="286" name="【福祉施設】&#10;有形固定資産減価償却率最大値テキスト">
          <a:extLst>
            <a:ext uri="{FF2B5EF4-FFF2-40B4-BE49-F238E27FC236}">
              <a16:creationId xmlns:a16="http://schemas.microsoft.com/office/drawing/2014/main" id="{5FF89D58-9BCA-4DCA-8021-9CF12D1CB914}"/>
            </a:ext>
          </a:extLst>
        </xdr:cNvPr>
        <xdr:cNvSpPr txBox="1"/>
      </xdr:nvSpPr>
      <xdr:spPr>
        <a:xfrm>
          <a:off x="4219575" y="12411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148589</xdr:rowOff>
    </xdr:from>
    <xdr:to>
      <xdr:col>24</xdr:col>
      <xdr:colOff>152400</xdr:colOff>
      <xdr:row>77</xdr:row>
      <xdr:rowOff>148589</xdr:rowOff>
    </xdr:to>
    <xdr:cxnSp macro="">
      <xdr:nvCxnSpPr>
        <xdr:cNvPr id="287" name="直線コネクタ 286">
          <a:extLst>
            <a:ext uri="{FF2B5EF4-FFF2-40B4-BE49-F238E27FC236}">
              <a16:creationId xmlns:a16="http://schemas.microsoft.com/office/drawing/2014/main" id="{2C66E3CC-C50B-4A5C-B8E3-371A3EBFCDFC}"/>
            </a:ext>
          </a:extLst>
        </xdr:cNvPr>
        <xdr:cNvCxnSpPr/>
      </xdr:nvCxnSpPr>
      <xdr:spPr>
        <a:xfrm>
          <a:off x="4105275" y="1262316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126382</xdr:rowOff>
    </xdr:from>
    <xdr:ext cx="405111" cy="259045"/>
    <xdr:sp macro="" textlink="">
      <xdr:nvSpPr>
        <xdr:cNvPr id="288" name="【福祉施設】&#10;有形固定資産減価償却率平均値テキスト">
          <a:extLst>
            <a:ext uri="{FF2B5EF4-FFF2-40B4-BE49-F238E27FC236}">
              <a16:creationId xmlns:a16="http://schemas.microsoft.com/office/drawing/2014/main" id="{6D8441BA-0A28-40FD-A435-7D5900EA7FC3}"/>
            </a:ext>
          </a:extLst>
        </xdr:cNvPr>
        <xdr:cNvSpPr txBox="1"/>
      </xdr:nvSpPr>
      <xdr:spPr>
        <a:xfrm>
          <a:off x="4219575" y="130867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103505</xdr:rowOff>
    </xdr:from>
    <xdr:to>
      <xdr:col>24</xdr:col>
      <xdr:colOff>114300</xdr:colOff>
      <xdr:row>82</xdr:row>
      <xdr:rowOff>33655</xdr:rowOff>
    </xdr:to>
    <xdr:sp macro="" textlink="">
      <xdr:nvSpPr>
        <xdr:cNvPr id="289" name="フローチャート: 判断 288">
          <a:extLst>
            <a:ext uri="{FF2B5EF4-FFF2-40B4-BE49-F238E27FC236}">
              <a16:creationId xmlns:a16="http://schemas.microsoft.com/office/drawing/2014/main" id="{CECE504F-10CA-41E9-8A5D-C734AF93D3F8}"/>
            </a:ext>
          </a:extLst>
        </xdr:cNvPr>
        <xdr:cNvSpPr/>
      </xdr:nvSpPr>
      <xdr:spPr>
        <a:xfrm>
          <a:off x="4124325" y="1323213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103505</xdr:rowOff>
    </xdr:from>
    <xdr:to>
      <xdr:col>20</xdr:col>
      <xdr:colOff>38100</xdr:colOff>
      <xdr:row>82</xdr:row>
      <xdr:rowOff>33655</xdr:rowOff>
    </xdr:to>
    <xdr:sp macro="" textlink="">
      <xdr:nvSpPr>
        <xdr:cNvPr id="290" name="フローチャート: 判断 289">
          <a:extLst>
            <a:ext uri="{FF2B5EF4-FFF2-40B4-BE49-F238E27FC236}">
              <a16:creationId xmlns:a16="http://schemas.microsoft.com/office/drawing/2014/main" id="{0D14678C-39C4-46B9-B459-3B4DB025ECAF}"/>
            </a:ext>
          </a:extLst>
        </xdr:cNvPr>
        <xdr:cNvSpPr/>
      </xdr:nvSpPr>
      <xdr:spPr>
        <a:xfrm>
          <a:off x="3381375" y="13232130"/>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50164</xdr:rowOff>
    </xdr:from>
    <xdr:to>
      <xdr:col>15</xdr:col>
      <xdr:colOff>101600</xdr:colOff>
      <xdr:row>81</xdr:row>
      <xdr:rowOff>151764</xdr:rowOff>
    </xdr:to>
    <xdr:sp macro="" textlink="">
      <xdr:nvSpPr>
        <xdr:cNvPr id="291" name="フローチャート: 判断 290">
          <a:extLst>
            <a:ext uri="{FF2B5EF4-FFF2-40B4-BE49-F238E27FC236}">
              <a16:creationId xmlns:a16="http://schemas.microsoft.com/office/drawing/2014/main" id="{0886005A-E9A5-40C0-A10C-81D8948702FD}"/>
            </a:ext>
          </a:extLst>
        </xdr:cNvPr>
        <xdr:cNvSpPr/>
      </xdr:nvSpPr>
      <xdr:spPr>
        <a:xfrm>
          <a:off x="2571750" y="13172439"/>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23495</xdr:rowOff>
    </xdr:from>
    <xdr:to>
      <xdr:col>10</xdr:col>
      <xdr:colOff>165100</xdr:colOff>
      <xdr:row>81</xdr:row>
      <xdr:rowOff>125095</xdr:rowOff>
    </xdr:to>
    <xdr:sp macro="" textlink="">
      <xdr:nvSpPr>
        <xdr:cNvPr id="292" name="フローチャート: 判断 291">
          <a:extLst>
            <a:ext uri="{FF2B5EF4-FFF2-40B4-BE49-F238E27FC236}">
              <a16:creationId xmlns:a16="http://schemas.microsoft.com/office/drawing/2014/main" id="{B1F3DAA1-118B-40B2-ACFF-995FD4538169}"/>
            </a:ext>
          </a:extLst>
        </xdr:cNvPr>
        <xdr:cNvSpPr/>
      </xdr:nvSpPr>
      <xdr:spPr>
        <a:xfrm>
          <a:off x="1781175" y="1315212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116839</xdr:rowOff>
    </xdr:from>
    <xdr:to>
      <xdr:col>6</xdr:col>
      <xdr:colOff>38100</xdr:colOff>
      <xdr:row>81</xdr:row>
      <xdr:rowOff>46989</xdr:rowOff>
    </xdr:to>
    <xdr:sp macro="" textlink="">
      <xdr:nvSpPr>
        <xdr:cNvPr id="293" name="フローチャート: 判断 292">
          <a:extLst>
            <a:ext uri="{FF2B5EF4-FFF2-40B4-BE49-F238E27FC236}">
              <a16:creationId xmlns:a16="http://schemas.microsoft.com/office/drawing/2014/main" id="{4B099DD5-18A7-4095-88E3-FD03F0250638}"/>
            </a:ext>
          </a:extLst>
        </xdr:cNvPr>
        <xdr:cNvSpPr/>
      </xdr:nvSpPr>
      <xdr:spPr>
        <a:xfrm>
          <a:off x="981075" y="1308036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21B66D4F-2A79-4A45-BFD1-062AF04404B4}"/>
            </a:ext>
          </a:extLst>
        </xdr:cNvPr>
        <xdr:cNvSpPr txBox="1"/>
      </xdr:nvSpPr>
      <xdr:spPr>
        <a:xfrm>
          <a:off x="40100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A83E6B06-F7E4-4E7F-BAEA-ED358A2A9255}"/>
            </a:ext>
          </a:extLst>
        </xdr:cNvPr>
        <xdr:cNvSpPr txBox="1"/>
      </xdr:nvSpPr>
      <xdr:spPr>
        <a:xfrm>
          <a:off x="32575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3001C2DD-A42A-46DE-BBFA-5F9E4A1C14B9}"/>
            </a:ext>
          </a:extLst>
        </xdr:cNvPr>
        <xdr:cNvSpPr txBox="1"/>
      </xdr:nvSpPr>
      <xdr:spPr>
        <a:xfrm>
          <a:off x="24479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C0794EC3-1DFC-49F1-8B3A-05F7BCB4E639}"/>
            </a:ext>
          </a:extLst>
        </xdr:cNvPr>
        <xdr:cNvSpPr txBox="1"/>
      </xdr:nvSpPr>
      <xdr:spPr>
        <a:xfrm>
          <a:off x="1657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2597F1A4-DD08-4E9E-A4E4-3A69F960C138}"/>
            </a:ext>
          </a:extLst>
        </xdr:cNvPr>
        <xdr:cNvSpPr txBox="1"/>
      </xdr:nvSpPr>
      <xdr:spPr>
        <a:xfrm>
          <a:off x="857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78739</xdr:rowOff>
    </xdr:from>
    <xdr:to>
      <xdr:col>24</xdr:col>
      <xdr:colOff>114300</xdr:colOff>
      <xdr:row>83</xdr:row>
      <xdr:rowOff>8889</xdr:rowOff>
    </xdr:to>
    <xdr:sp macro="" textlink="">
      <xdr:nvSpPr>
        <xdr:cNvPr id="299" name="楕円 298">
          <a:extLst>
            <a:ext uri="{FF2B5EF4-FFF2-40B4-BE49-F238E27FC236}">
              <a16:creationId xmlns:a16="http://schemas.microsoft.com/office/drawing/2014/main" id="{04E43EDB-B569-4BBD-BA8D-F37A787AACC4}"/>
            </a:ext>
          </a:extLst>
        </xdr:cNvPr>
        <xdr:cNvSpPr/>
      </xdr:nvSpPr>
      <xdr:spPr>
        <a:xfrm>
          <a:off x="4124325" y="13366114"/>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57166</xdr:rowOff>
    </xdr:from>
    <xdr:ext cx="405111" cy="259045"/>
    <xdr:sp macro="" textlink="">
      <xdr:nvSpPr>
        <xdr:cNvPr id="300" name="【福祉施設】&#10;有形固定資産減価償却率該当値テキスト">
          <a:extLst>
            <a:ext uri="{FF2B5EF4-FFF2-40B4-BE49-F238E27FC236}">
              <a16:creationId xmlns:a16="http://schemas.microsoft.com/office/drawing/2014/main" id="{15823974-5B3F-40E0-AC27-E060103F746B}"/>
            </a:ext>
          </a:extLst>
        </xdr:cNvPr>
        <xdr:cNvSpPr txBox="1"/>
      </xdr:nvSpPr>
      <xdr:spPr>
        <a:xfrm>
          <a:off x="4219575" y="13344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27305</xdr:rowOff>
    </xdr:from>
    <xdr:to>
      <xdr:col>20</xdr:col>
      <xdr:colOff>38100</xdr:colOff>
      <xdr:row>82</xdr:row>
      <xdr:rowOff>128905</xdr:rowOff>
    </xdr:to>
    <xdr:sp macro="" textlink="">
      <xdr:nvSpPr>
        <xdr:cNvPr id="301" name="楕円 300">
          <a:extLst>
            <a:ext uri="{FF2B5EF4-FFF2-40B4-BE49-F238E27FC236}">
              <a16:creationId xmlns:a16="http://schemas.microsoft.com/office/drawing/2014/main" id="{83433B7A-04C1-41B6-9F2F-7CCD0D1F4B3F}"/>
            </a:ext>
          </a:extLst>
        </xdr:cNvPr>
        <xdr:cNvSpPr/>
      </xdr:nvSpPr>
      <xdr:spPr>
        <a:xfrm>
          <a:off x="3381375" y="1331785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78105</xdr:rowOff>
    </xdr:from>
    <xdr:to>
      <xdr:col>24</xdr:col>
      <xdr:colOff>63500</xdr:colOff>
      <xdr:row>82</xdr:row>
      <xdr:rowOff>129539</xdr:rowOff>
    </xdr:to>
    <xdr:cxnSp macro="">
      <xdr:nvCxnSpPr>
        <xdr:cNvPr id="302" name="直線コネクタ 301">
          <a:extLst>
            <a:ext uri="{FF2B5EF4-FFF2-40B4-BE49-F238E27FC236}">
              <a16:creationId xmlns:a16="http://schemas.microsoft.com/office/drawing/2014/main" id="{F54592AF-B7DC-4A04-A588-6871FE30CDCE}"/>
            </a:ext>
          </a:extLst>
        </xdr:cNvPr>
        <xdr:cNvCxnSpPr/>
      </xdr:nvCxnSpPr>
      <xdr:spPr>
        <a:xfrm>
          <a:off x="3429000" y="13365480"/>
          <a:ext cx="752475"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76836</xdr:rowOff>
    </xdr:from>
    <xdr:to>
      <xdr:col>15</xdr:col>
      <xdr:colOff>101600</xdr:colOff>
      <xdr:row>83</xdr:row>
      <xdr:rowOff>6986</xdr:rowOff>
    </xdr:to>
    <xdr:sp macro="" textlink="">
      <xdr:nvSpPr>
        <xdr:cNvPr id="303" name="楕円 302">
          <a:extLst>
            <a:ext uri="{FF2B5EF4-FFF2-40B4-BE49-F238E27FC236}">
              <a16:creationId xmlns:a16="http://schemas.microsoft.com/office/drawing/2014/main" id="{B29387A6-698C-4979-B88D-791263D6ACEF}"/>
            </a:ext>
          </a:extLst>
        </xdr:cNvPr>
        <xdr:cNvSpPr/>
      </xdr:nvSpPr>
      <xdr:spPr>
        <a:xfrm>
          <a:off x="2571750" y="13364211"/>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78105</xdr:rowOff>
    </xdr:from>
    <xdr:to>
      <xdr:col>19</xdr:col>
      <xdr:colOff>177800</xdr:colOff>
      <xdr:row>82</xdr:row>
      <xdr:rowOff>127636</xdr:rowOff>
    </xdr:to>
    <xdr:cxnSp macro="">
      <xdr:nvCxnSpPr>
        <xdr:cNvPr id="304" name="直線コネクタ 303">
          <a:extLst>
            <a:ext uri="{FF2B5EF4-FFF2-40B4-BE49-F238E27FC236}">
              <a16:creationId xmlns:a16="http://schemas.microsoft.com/office/drawing/2014/main" id="{E16C9118-A0FD-4B3A-933F-8F0E63E5662A}"/>
            </a:ext>
          </a:extLst>
        </xdr:cNvPr>
        <xdr:cNvCxnSpPr/>
      </xdr:nvCxnSpPr>
      <xdr:spPr>
        <a:xfrm flipV="1">
          <a:off x="2619375" y="13365480"/>
          <a:ext cx="809625" cy="46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29211</xdr:rowOff>
    </xdr:from>
    <xdr:to>
      <xdr:col>10</xdr:col>
      <xdr:colOff>165100</xdr:colOff>
      <xdr:row>81</xdr:row>
      <xdr:rowOff>130811</xdr:rowOff>
    </xdr:to>
    <xdr:sp macro="" textlink="">
      <xdr:nvSpPr>
        <xdr:cNvPr id="305" name="楕円 304">
          <a:extLst>
            <a:ext uri="{FF2B5EF4-FFF2-40B4-BE49-F238E27FC236}">
              <a16:creationId xmlns:a16="http://schemas.microsoft.com/office/drawing/2014/main" id="{ACCD5DED-72D8-40F3-BCDA-995B010F972E}"/>
            </a:ext>
          </a:extLst>
        </xdr:cNvPr>
        <xdr:cNvSpPr/>
      </xdr:nvSpPr>
      <xdr:spPr>
        <a:xfrm>
          <a:off x="1781175" y="13151486"/>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80011</xdr:rowOff>
    </xdr:from>
    <xdr:to>
      <xdr:col>15</xdr:col>
      <xdr:colOff>50800</xdr:colOff>
      <xdr:row>82</xdr:row>
      <xdr:rowOff>127636</xdr:rowOff>
    </xdr:to>
    <xdr:cxnSp macro="">
      <xdr:nvCxnSpPr>
        <xdr:cNvPr id="306" name="直線コネクタ 305">
          <a:extLst>
            <a:ext uri="{FF2B5EF4-FFF2-40B4-BE49-F238E27FC236}">
              <a16:creationId xmlns:a16="http://schemas.microsoft.com/office/drawing/2014/main" id="{95684004-73AF-4953-A708-99F51D5B1119}"/>
            </a:ext>
          </a:extLst>
        </xdr:cNvPr>
        <xdr:cNvCxnSpPr/>
      </xdr:nvCxnSpPr>
      <xdr:spPr>
        <a:xfrm>
          <a:off x="1828800" y="13208636"/>
          <a:ext cx="790575" cy="20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105411</xdr:rowOff>
    </xdr:from>
    <xdr:to>
      <xdr:col>6</xdr:col>
      <xdr:colOff>38100</xdr:colOff>
      <xdr:row>81</xdr:row>
      <xdr:rowOff>35561</xdr:rowOff>
    </xdr:to>
    <xdr:sp macro="" textlink="">
      <xdr:nvSpPr>
        <xdr:cNvPr id="307" name="楕円 306">
          <a:extLst>
            <a:ext uri="{FF2B5EF4-FFF2-40B4-BE49-F238E27FC236}">
              <a16:creationId xmlns:a16="http://schemas.microsoft.com/office/drawing/2014/main" id="{3AB6AE8B-A786-4B6F-B1C0-CB38557683C9}"/>
            </a:ext>
          </a:extLst>
        </xdr:cNvPr>
        <xdr:cNvSpPr/>
      </xdr:nvSpPr>
      <xdr:spPr>
        <a:xfrm>
          <a:off x="981075" y="13065761"/>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156211</xdr:rowOff>
    </xdr:from>
    <xdr:to>
      <xdr:col>10</xdr:col>
      <xdr:colOff>114300</xdr:colOff>
      <xdr:row>81</xdr:row>
      <xdr:rowOff>80011</xdr:rowOff>
    </xdr:to>
    <xdr:cxnSp macro="">
      <xdr:nvCxnSpPr>
        <xdr:cNvPr id="308" name="直線コネクタ 307">
          <a:extLst>
            <a:ext uri="{FF2B5EF4-FFF2-40B4-BE49-F238E27FC236}">
              <a16:creationId xmlns:a16="http://schemas.microsoft.com/office/drawing/2014/main" id="{D2FF5FEE-1385-4F30-96B0-6940F2A00FC9}"/>
            </a:ext>
          </a:extLst>
        </xdr:cNvPr>
        <xdr:cNvCxnSpPr/>
      </xdr:nvCxnSpPr>
      <xdr:spPr>
        <a:xfrm>
          <a:off x="1028700" y="13122911"/>
          <a:ext cx="8001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50182</xdr:rowOff>
    </xdr:from>
    <xdr:ext cx="405111" cy="259045"/>
    <xdr:sp macro="" textlink="">
      <xdr:nvSpPr>
        <xdr:cNvPr id="309" name="n_1aveValue【福祉施設】&#10;有形固定資産減価償却率">
          <a:extLst>
            <a:ext uri="{FF2B5EF4-FFF2-40B4-BE49-F238E27FC236}">
              <a16:creationId xmlns:a16="http://schemas.microsoft.com/office/drawing/2014/main" id="{F8CD3BE5-5BFB-4DC2-8052-9D0FC016E52B}"/>
            </a:ext>
          </a:extLst>
        </xdr:cNvPr>
        <xdr:cNvSpPr txBox="1"/>
      </xdr:nvSpPr>
      <xdr:spPr>
        <a:xfrm>
          <a:off x="3239144" y="13010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168291</xdr:rowOff>
    </xdr:from>
    <xdr:ext cx="405111" cy="259045"/>
    <xdr:sp macro="" textlink="">
      <xdr:nvSpPr>
        <xdr:cNvPr id="310" name="n_2aveValue【福祉施設】&#10;有形固定資産減価償却率">
          <a:extLst>
            <a:ext uri="{FF2B5EF4-FFF2-40B4-BE49-F238E27FC236}">
              <a16:creationId xmlns:a16="http://schemas.microsoft.com/office/drawing/2014/main" id="{E8A80E0C-D10F-4C17-9D22-9D445A160D73}"/>
            </a:ext>
          </a:extLst>
        </xdr:cNvPr>
        <xdr:cNvSpPr txBox="1"/>
      </xdr:nvSpPr>
      <xdr:spPr>
        <a:xfrm>
          <a:off x="2439044" y="1296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141622</xdr:rowOff>
    </xdr:from>
    <xdr:ext cx="405111" cy="259045"/>
    <xdr:sp macro="" textlink="">
      <xdr:nvSpPr>
        <xdr:cNvPr id="311" name="n_3aveValue【福祉施設】&#10;有形固定資産減価償却率">
          <a:extLst>
            <a:ext uri="{FF2B5EF4-FFF2-40B4-BE49-F238E27FC236}">
              <a16:creationId xmlns:a16="http://schemas.microsoft.com/office/drawing/2014/main" id="{97593872-EAD1-46DD-B070-15D7592BFF0A}"/>
            </a:ext>
          </a:extLst>
        </xdr:cNvPr>
        <xdr:cNvSpPr txBox="1"/>
      </xdr:nvSpPr>
      <xdr:spPr>
        <a:xfrm>
          <a:off x="1648469" y="12946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38116</xdr:rowOff>
    </xdr:from>
    <xdr:ext cx="405111" cy="259045"/>
    <xdr:sp macro="" textlink="">
      <xdr:nvSpPr>
        <xdr:cNvPr id="312" name="n_4aveValue【福祉施設】&#10;有形固定資産減価償却率">
          <a:extLst>
            <a:ext uri="{FF2B5EF4-FFF2-40B4-BE49-F238E27FC236}">
              <a16:creationId xmlns:a16="http://schemas.microsoft.com/office/drawing/2014/main" id="{4849581E-6CC3-4C72-A9C6-CE400CABBB9F}"/>
            </a:ext>
          </a:extLst>
        </xdr:cNvPr>
        <xdr:cNvSpPr txBox="1"/>
      </xdr:nvSpPr>
      <xdr:spPr>
        <a:xfrm>
          <a:off x="848369" y="13163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120032</xdr:rowOff>
    </xdr:from>
    <xdr:ext cx="405111" cy="259045"/>
    <xdr:sp macro="" textlink="">
      <xdr:nvSpPr>
        <xdr:cNvPr id="313" name="n_1mainValue【福祉施設】&#10;有形固定資産減価償却率">
          <a:extLst>
            <a:ext uri="{FF2B5EF4-FFF2-40B4-BE49-F238E27FC236}">
              <a16:creationId xmlns:a16="http://schemas.microsoft.com/office/drawing/2014/main" id="{63EF5F48-2222-4A19-B7F2-7AAA9E384E03}"/>
            </a:ext>
          </a:extLst>
        </xdr:cNvPr>
        <xdr:cNvSpPr txBox="1"/>
      </xdr:nvSpPr>
      <xdr:spPr>
        <a:xfrm>
          <a:off x="3239144" y="13410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169563</xdr:rowOff>
    </xdr:from>
    <xdr:ext cx="405111" cy="259045"/>
    <xdr:sp macro="" textlink="">
      <xdr:nvSpPr>
        <xdr:cNvPr id="314" name="n_2mainValue【福祉施設】&#10;有形固定資産減価償却率">
          <a:extLst>
            <a:ext uri="{FF2B5EF4-FFF2-40B4-BE49-F238E27FC236}">
              <a16:creationId xmlns:a16="http://schemas.microsoft.com/office/drawing/2014/main" id="{C167BCFF-A52A-417F-BA2E-752C37929782}"/>
            </a:ext>
          </a:extLst>
        </xdr:cNvPr>
        <xdr:cNvSpPr txBox="1"/>
      </xdr:nvSpPr>
      <xdr:spPr>
        <a:xfrm>
          <a:off x="2439044" y="13447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121938</xdr:rowOff>
    </xdr:from>
    <xdr:ext cx="405111" cy="259045"/>
    <xdr:sp macro="" textlink="">
      <xdr:nvSpPr>
        <xdr:cNvPr id="315" name="n_3mainValue【福祉施設】&#10;有形固定資産減価償却率">
          <a:extLst>
            <a:ext uri="{FF2B5EF4-FFF2-40B4-BE49-F238E27FC236}">
              <a16:creationId xmlns:a16="http://schemas.microsoft.com/office/drawing/2014/main" id="{CC79259F-D486-4B23-89E3-8317101E423E}"/>
            </a:ext>
          </a:extLst>
        </xdr:cNvPr>
        <xdr:cNvSpPr txBox="1"/>
      </xdr:nvSpPr>
      <xdr:spPr>
        <a:xfrm>
          <a:off x="1648469" y="13250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52088</xdr:rowOff>
    </xdr:from>
    <xdr:ext cx="405111" cy="259045"/>
    <xdr:sp macro="" textlink="">
      <xdr:nvSpPr>
        <xdr:cNvPr id="316" name="n_4mainValue【福祉施設】&#10;有形固定資産減価償却率">
          <a:extLst>
            <a:ext uri="{FF2B5EF4-FFF2-40B4-BE49-F238E27FC236}">
              <a16:creationId xmlns:a16="http://schemas.microsoft.com/office/drawing/2014/main" id="{FD91E36F-8159-4175-9DCA-6AB0B1D17922}"/>
            </a:ext>
          </a:extLst>
        </xdr:cNvPr>
        <xdr:cNvSpPr txBox="1"/>
      </xdr:nvSpPr>
      <xdr:spPr>
        <a:xfrm>
          <a:off x="848369" y="12850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7" name="正方形/長方形 316">
          <a:extLst>
            <a:ext uri="{FF2B5EF4-FFF2-40B4-BE49-F238E27FC236}">
              <a16:creationId xmlns:a16="http://schemas.microsoft.com/office/drawing/2014/main" id="{4B9140D3-5C76-4A3C-8CF8-2ACBCC235361}"/>
            </a:ext>
          </a:extLst>
        </xdr:cNvPr>
        <xdr:cNvSpPr/>
      </xdr:nvSpPr>
      <xdr:spPr>
        <a:xfrm>
          <a:off x="59531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8" name="正方形/長方形 317">
          <a:extLst>
            <a:ext uri="{FF2B5EF4-FFF2-40B4-BE49-F238E27FC236}">
              <a16:creationId xmlns:a16="http://schemas.microsoft.com/office/drawing/2014/main" id="{1F398E04-83C3-405B-9271-F1E955068598}"/>
            </a:ext>
          </a:extLst>
        </xdr:cNvPr>
        <xdr:cNvSpPr/>
      </xdr:nvSpPr>
      <xdr:spPr>
        <a:xfrm>
          <a:off x="60674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9" name="正方形/長方形 318">
          <a:extLst>
            <a:ext uri="{FF2B5EF4-FFF2-40B4-BE49-F238E27FC236}">
              <a16:creationId xmlns:a16="http://schemas.microsoft.com/office/drawing/2014/main" id="{607C16C1-E3FD-4D91-B1B4-090E34BAF389}"/>
            </a:ext>
          </a:extLst>
        </xdr:cNvPr>
        <xdr:cNvSpPr/>
      </xdr:nvSpPr>
      <xdr:spPr>
        <a:xfrm>
          <a:off x="60674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0" name="正方形/長方形 319">
          <a:extLst>
            <a:ext uri="{FF2B5EF4-FFF2-40B4-BE49-F238E27FC236}">
              <a16:creationId xmlns:a16="http://schemas.microsoft.com/office/drawing/2014/main" id="{DEB835E9-2DC1-4FF5-B8AC-6C733EAC057B}"/>
            </a:ext>
          </a:extLst>
        </xdr:cNvPr>
        <xdr:cNvSpPr/>
      </xdr:nvSpPr>
      <xdr:spPr>
        <a:xfrm>
          <a:off x="69818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1" name="正方形/長方形 320">
          <a:extLst>
            <a:ext uri="{FF2B5EF4-FFF2-40B4-BE49-F238E27FC236}">
              <a16:creationId xmlns:a16="http://schemas.microsoft.com/office/drawing/2014/main" id="{77C6FEC4-14F8-43D4-8A6A-E8E6F0023BAD}"/>
            </a:ext>
          </a:extLst>
        </xdr:cNvPr>
        <xdr:cNvSpPr/>
      </xdr:nvSpPr>
      <xdr:spPr>
        <a:xfrm>
          <a:off x="69818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2" name="正方形/長方形 321">
          <a:extLst>
            <a:ext uri="{FF2B5EF4-FFF2-40B4-BE49-F238E27FC236}">
              <a16:creationId xmlns:a16="http://schemas.microsoft.com/office/drawing/2014/main" id="{D246D530-FB2B-441F-A605-8725613C4AB6}"/>
            </a:ext>
          </a:extLst>
        </xdr:cNvPr>
        <xdr:cNvSpPr/>
      </xdr:nvSpPr>
      <xdr:spPr>
        <a:xfrm>
          <a:off x="80105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3" name="正方形/長方形 322">
          <a:extLst>
            <a:ext uri="{FF2B5EF4-FFF2-40B4-BE49-F238E27FC236}">
              <a16:creationId xmlns:a16="http://schemas.microsoft.com/office/drawing/2014/main" id="{18D2A195-1D94-4530-B5C2-7E4101F3A717}"/>
            </a:ext>
          </a:extLst>
        </xdr:cNvPr>
        <xdr:cNvSpPr/>
      </xdr:nvSpPr>
      <xdr:spPr>
        <a:xfrm>
          <a:off x="80105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4" name="正方形/長方形 323">
          <a:extLst>
            <a:ext uri="{FF2B5EF4-FFF2-40B4-BE49-F238E27FC236}">
              <a16:creationId xmlns:a16="http://schemas.microsoft.com/office/drawing/2014/main" id="{DAED0625-13E5-49B2-99C0-90EDEA36D614}"/>
            </a:ext>
          </a:extLst>
        </xdr:cNvPr>
        <xdr:cNvSpPr/>
      </xdr:nvSpPr>
      <xdr:spPr>
        <a:xfrm>
          <a:off x="59531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5" name="テキスト ボックス 324">
          <a:extLst>
            <a:ext uri="{FF2B5EF4-FFF2-40B4-BE49-F238E27FC236}">
              <a16:creationId xmlns:a16="http://schemas.microsoft.com/office/drawing/2014/main" id="{400E523D-A4BA-47CD-9855-5F776E963502}"/>
            </a:ext>
          </a:extLst>
        </xdr:cNvPr>
        <xdr:cNvSpPr txBox="1"/>
      </xdr:nvSpPr>
      <xdr:spPr>
        <a:xfrm>
          <a:off x="5915025"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6" name="直線コネクタ 325">
          <a:extLst>
            <a:ext uri="{FF2B5EF4-FFF2-40B4-BE49-F238E27FC236}">
              <a16:creationId xmlns:a16="http://schemas.microsoft.com/office/drawing/2014/main" id="{1577D169-EDD4-464F-91F0-609339DC6B66}"/>
            </a:ext>
          </a:extLst>
        </xdr:cNvPr>
        <xdr:cNvCxnSpPr/>
      </xdr:nvCxnSpPr>
      <xdr:spPr>
        <a:xfrm>
          <a:off x="5953125" y="144113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27" name="直線コネクタ 326">
          <a:extLst>
            <a:ext uri="{FF2B5EF4-FFF2-40B4-BE49-F238E27FC236}">
              <a16:creationId xmlns:a16="http://schemas.microsoft.com/office/drawing/2014/main" id="{E48B65CD-80F4-44B6-9C16-3BE57FF4B617}"/>
            </a:ext>
          </a:extLst>
        </xdr:cNvPr>
        <xdr:cNvCxnSpPr/>
      </xdr:nvCxnSpPr>
      <xdr:spPr>
        <a:xfrm>
          <a:off x="5953125" y="139731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28" name="テキスト ボックス 327">
          <a:extLst>
            <a:ext uri="{FF2B5EF4-FFF2-40B4-BE49-F238E27FC236}">
              <a16:creationId xmlns:a16="http://schemas.microsoft.com/office/drawing/2014/main" id="{A16DBFBC-8D25-45E4-90B6-B7EB53FB7A89}"/>
            </a:ext>
          </a:extLst>
        </xdr:cNvPr>
        <xdr:cNvSpPr txBox="1"/>
      </xdr:nvSpPr>
      <xdr:spPr>
        <a:xfrm>
          <a:off x="5527221" y="138373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29" name="直線コネクタ 328">
          <a:extLst>
            <a:ext uri="{FF2B5EF4-FFF2-40B4-BE49-F238E27FC236}">
              <a16:creationId xmlns:a16="http://schemas.microsoft.com/office/drawing/2014/main" id="{868817F5-8C22-4456-AB8B-50E51754F588}"/>
            </a:ext>
          </a:extLst>
        </xdr:cNvPr>
        <xdr:cNvCxnSpPr/>
      </xdr:nvCxnSpPr>
      <xdr:spPr>
        <a:xfrm>
          <a:off x="5953125" y="13544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0" name="テキスト ボックス 329">
          <a:extLst>
            <a:ext uri="{FF2B5EF4-FFF2-40B4-BE49-F238E27FC236}">
              <a16:creationId xmlns:a16="http://schemas.microsoft.com/office/drawing/2014/main" id="{FF48AC3A-6ACF-48F9-A0A2-C1D02D16EDA9}"/>
            </a:ext>
          </a:extLst>
        </xdr:cNvPr>
        <xdr:cNvSpPr txBox="1"/>
      </xdr:nvSpPr>
      <xdr:spPr>
        <a:xfrm>
          <a:off x="5527221" y="1340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1" name="直線コネクタ 330">
          <a:extLst>
            <a:ext uri="{FF2B5EF4-FFF2-40B4-BE49-F238E27FC236}">
              <a16:creationId xmlns:a16="http://schemas.microsoft.com/office/drawing/2014/main" id="{C6C11B32-6BFF-49C6-ACCD-73FDFFB592F7}"/>
            </a:ext>
          </a:extLst>
        </xdr:cNvPr>
        <xdr:cNvCxnSpPr/>
      </xdr:nvCxnSpPr>
      <xdr:spPr>
        <a:xfrm>
          <a:off x="5953125" y="131159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2" name="テキスト ボックス 331">
          <a:extLst>
            <a:ext uri="{FF2B5EF4-FFF2-40B4-BE49-F238E27FC236}">
              <a16:creationId xmlns:a16="http://schemas.microsoft.com/office/drawing/2014/main" id="{FBC69029-77DD-444B-8DC7-E2B666D7563F}"/>
            </a:ext>
          </a:extLst>
        </xdr:cNvPr>
        <xdr:cNvSpPr txBox="1"/>
      </xdr:nvSpPr>
      <xdr:spPr>
        <a:xfrm>
          <a:off x="5527221" y="1297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3" name="直線コネクタ 332">
          <a:extLst>
            <a:ext uri="{FF2B5EF4-FFF2-40B4-BE49-F238E27FC236}">
              <a16:creationId xmlns:a16="http://schemas.microsoft.com/office/drawing/2014/main" id="{7F8A8AA4-002A-4CE1-B754-22DB69D93DBD}"/>
            </a:ext>
          </a:extLst>
        </xdr:cNvPr>
        <xdr:cNvCxnSpPr/>
      </xdr:nvCxnSpPr>
      <xdr:spPr>
        <a:xfrm>
          <a:off x="5953125" y="126777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4" name="テキスト ボックス 333">
          <a:extLst>
            <a:ext uri="{FF2B5EF4-FFF2-40B4-BE49-F238E27FC236}">
              <a16:creationId xmlns:a16="http://schemas.microsoft.com/office/drawing/2014/main" id="{7FB17210-A0A5-4785-988E-7DBC5DFCA418}"/>
            </a:ext>
          </a:extLst>
        </xdr:cNvPr>
        <xdr:cNvSpPr txBox="1"/>
      </xdr:nvSpPr>
      <xdr:spPr>
        <a:xfrm>
          <a:off x="5527221" y="125419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5" name="直線コネクタ 334">
          <a:extLst>
            <a:ext uri="{FF2B5EF4-FFF2-40B4-BE49-F238E27FC236}">
              <a16:creationId xmlns:a16="http://schemas.microsoft.com/office/drawing/2014/main" id="{A0155DC6-A104-48E7-A1DF-D773C153A00D}"/>
            </a:ext>
          </a:extLst>
        </xdr:cNvPr>
        <xdr:cNvCxnSpPr/>
      </xdr:nvCxnSpPr>
      <xdr:spPr>
        <a:xfrm>
          <a:off x="5953125" y="12249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6" name="テキスト ボックス 335">
          <a:extLst>
            <a:ext uri="{FF2B5EF4-FFF2-40B4-BE49-F238E27FC236}">
              <a16:creationId xmlns:a16="http://schemas.microsoft.com/office/drawing/2014/main" id="{2726A787-AE90-41DF-B76D-4A2556CEA01C}"/>
            </a:ext>
          </a:extLst>
        </xdr:cNvPr>
        <xdr:cNvSpPr txBox="1"/>
      </xdr:nvSpPr>
      <xdr:spPr>
        <a:xfrm>
          <a:off x="5527221" y="1211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7" name="【福祉施設】&#10;一人当たり面積グラフ枠">
          <a:extLst>
            <a:ext uri="{FF2B5EF4-FFF2-40B4-BE49-F238E27FC236}">
              <a16:creationId xmlns:a16="http://schemas.microsoft.com/office/drawing/2014/main" id="{D5EB3B13-B0DD-4BC8-B231-F1249A536E7E}"/>
            </a:ext>
          </a:extLst>
        </xdr:cNvPr>
        <xdr:cNvSpPr/>
      </xdr:nvSpPr>
      <xdr:spPr>
        <a:xfrm>
          <a:off x="59531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96165</xdr:rowOff>
    </xdr:from>
    <xdr:to>
      <xdr:col>54</xdr:col>
      <xdr:colOff>189865</xdr:colOff>
      <xdr:row>86</xdr:row>
      <xdr:rowOff>36271</xdr:rowOff>
    </xdr:to>
    <xdr:cxnSp macro="">
      <xdr:nvCxnSpPr>
        <xdr:cNvPr id="338" name="直線コネクタ 337">
          <a:extLst>
            <a:ext uri="{FF2B5EF4-FFF2-40B4-BE49-F238E27FC236}">
              <a16:creationId xmlns:a16="http://schemas.microsoft.com/office/drawing/2014/main" id="{EED06934-A739-4970-9866-A2F1EB158647}"/>
            </a:ext>
          </a:extLst>
        </xdr:cNvPr>
        <xdr:cNvCxnSpPr/>
      </xdr:nvCxnSpPr>
      <xdr:spPr>
        <a:xfrm flipV="1">
          <a:off x="9429115" y="12573915"/>
          <a:ext cx="0" cy="1397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40098</xdr:rowOff>
    </xdr:from>
    <xdr:ext cx="469744" cy="259045"/>
    <xdr:sp macro="" textlink="">
      <xdr:nvSpPr>
        <xdr:cNvPr id="339" name="【福祉施設】&#10;一人当たり面積最小値テキスト">
          <a:extLst>
            <a:ext uri="{FF2B5EF4-FFF2-40B4-BE49-F238E27FC236}">
              <a16:creationId xmlns:a16="http://schemas.microsoft.com/office/drawing/2014/main" id="{8D774802-97DE-49B6-B038-C9A41126709D}"/>
            </a:ext>
          </a:extLst>
        </xdr:cNvPr>
        <xdr:cNvSpPr txBox="1"/>
      </xdr:nvSpPr>
      <xdr:spPr>
        <a:xfrm>
          <a:off x="9467850" y="13975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36271</xdr:rowOff>
    </xdr:from>
    <xdr:to>
      <xdr:col>55</xdr:col>
      <xdr:colOff>88900</xdr:colOff>
      <xdr:row>86</xdr:row>
      <xdr:rowOff>36271</xdr:rowOff>
    </xdr:to>
    <xdr:cxnSp macro="">
      <xdr:nvCxnSpPr>
        <xdr:cNvPr id="340" name="直線コネクタ 339">
          <a:extLst>
            <a:ext uri="{FF2B5EF4-FFF2-40B4-BE49-F238E27FC236}">
              <a16:creationId xmlns:a16="http://schemas.microsoft.com/office/drawing/2014/main" id="{4A754DA7-85A7-4C61-A9AC-E9CB56E411E3}"/>
            </a:ext>
          </a:extLst>
        </xdr:cNvPr>
        <xdr:cNvCxnSpPr/>
      </xdr:nvCxnSpPr>
      <xdr:spPr>
        <a:xfrm>
          <a:off x="9363075" y="13971346"/>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42842</xdr:rowOff>
    </xdr:from>
    <xdr:ext cx="469744" cy="259045"/>
    <xdr:sp macro="" textlink="">
      <xdr:nvSpPr>
        <xdr:cNvPr id="341" name="【福祉施設】&#10;一人当たり面積最大値テキスト">
          <a:extLst>
            <a:ext uri="{FF2B5EF4-FFF2-40B4-BE49-F238E27FC236}">
              <a16:creationId xmlns:a16="http://schemas.microsoft.com/office/drawing/2014/main" id="{3BE511D3-F7DE-4A21-9E04-1AB4DD5BEEAB}"/>
            </a:ext>
          </a:extLst>
        </xdr:cNvPr>
        <xdr:cNvSpPr txBox="1"/>
      </xdr:nvSpPr>
      <xdr:spPr>
        <a:xfrm>
          <a:off x="9467850" y="12361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96165</xdr:rowOff>
    </xdr:from>
    <xdr:to>
      <xdr:col>55</xdr:col>
      <xdr:colOff>88900</xdr:colOff>
      <xdr:row>77</xdr:row>
      <xdr:rowOff>96165</xdr:rowOff>
    </xdr:to>
    <xdr:cxnSp macro="">
      <xdr:nvCxnSpPr>
        <xdr:cNvPr id="342" name="直線コネクタ 341">
          <a:extLst>
            <a:ext uri="{FF2B5EF4-FFF2-40B4-BE49-F238E27FC236}">
              <a16:creationId xmlns:a16="http://schemas.microsoft.com/office/drawing/2014/main" id="{DCA89DDC-680B-454A-AE41-21A784C34945}"/>
            </a:ext>
          </a:extLst>
        </xdr:cNvPr>
        <xdr:cNvCxnSpPr/>
      </xdr:nvCxnSpPr>
      <xdr:spPr>
        <a:xfrm>
          <a:off x="9363075" y="1257391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141851</xdr:rowOff>
    </xdr:from>
    <xdr:ext cx="469744" cy="259045"/>
    <xdr:sp macro="" textlink="">
      <xdr:nvSpPr>
        <xdr:cNvPr id="343" name="【福祉施設】&#10;一人当たり面積平均値テキスト">
          <a:extLst>
            <a:ext uri="{FF2B5EF4-FFF2-40B4-BE49-F238E27FC236}">
              <a16:creationId xmlns:a16="http://schemas.microsoft.com/office/drawing/2014/main" id="{291989B3-85FB-4391-AAB3-44FEA27E7B03}"/>
            </a:ext>
          </a:extLst>
        </xdr:cNvPr>
        <xdr:cNvSpPr txBox="1"/>
      </xdr:nvSpPr>
      <xdr:spPr>
        <a:xfrm>
          <a:off x="9467850" y="135943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118974</xdr:rowOff>
    </xdr:from>
    <xdr:to>
      <xdr:col>55</xdr:col>
      <xdr:colOff>50800</xdr:colOff>
      <xdr:row>85</xdr:row>
      <xdr:rowOff>49124</xdr:rowOff>
    </xdr:to>
    <xdr:sp macro="" textlink="">
      <xdr:nvSpPr>
        <xdr:cNvPr id="344" name="フローチャート: 判断 343">
          <a:extLst>
            <a:ext uri="{FF2B5EF4-FFF2-40B4-BE49-F238E27FC236}">
              <a16:creationId xmlns:a16="http://schemas.microsoft.com/office/drawing/2014/main" id="{58055425-2345-42D4-9408-037AE7F18CFF}"/>
            </a:ext>
          </a:extLst>
        </xdr:cNvPr>
        <xdr:cNvSpPr/>
      </xdr:nvSpPr>
      <xdr:spPr>
        <a:xfrm>
          <a:off x="9401175" y="13733374"/>
          <a:ext cx="7620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142748</xdr:rowOff>
    </xdr:from>
    <xdr:to>
      <xdr:col>50</xdr:col>
      <xdr:colOff>165100</xdr:colOff>
      <xdr:row>85</xdr:row>
      <xdr:rowOff>72898</xdr:rowOff>
    </xdr:to>
    <xdr:sp macro="" textlink="">
      <xdr:nvSpPr>
        <xdr:cNvPr id="345" name="フローチャート: 判断 344">
          <a:extLst>
            <a:ext uri="{FF2B5EF4-FFF2-40B4-BE49-F238E27FC236}">
              <a16:creationId xmlns:a16="http://schemas.microsoft.com/office/drawing/2014/main" id="{54F71172-9B81-4A67-81B9-8DA42DCB60D5}"/>
            </a:ext>
          </a:extLst>
        </xdr:cNvPr>
        <xdr:cNvSpPr/>
      </xdr:nvSpPr>
      <xdr:spPr>
        <a:xfrm>
          <a:off x="8639175" y="13757148"/>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156463</xdr:rowOff>
    </xdr:from>
    <xdr:to>
      <xdr:col>46</xdr:col>
      <xdr:colOff>38100</xdr:colOff>
      <xdr:row>85</xdr:row>
      <xdr:rowOff>86613</xdr:rowOff>
    </xdr:to>
    <xdr:sp macro="" textlink="">
      <xdr:nvSpPr>
        <xdr:cNvPr id="346" name="フローチャート: 判断 345">
          <a:extLst>
            <a:ext uri="{FF2B5EF4-FFF2-40B4-BE49-F238E27FC236}">
              <a16:creationId xmlns:a16="http://schemas.microsoft.com/office/drawing/2014/main" id="{5C3AED85-B3DA-4AF5-BA7D-CBE6E0CEA174}"/>
            </a:ext>
          </a:extLst>
        </xdr:cNvPr>
        <xdr:cNvSpPr/>
      </xdr:nvSpPr>
      <xdr:spPr>
        <a:xfrm>
          <a:off x="7839075" y="13770863"/>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1930</xdr:rowOff>
    </xdr:from>
    <xdr:to>
      <xdr:col>41</xdr:col>
      <xdr:colOff>101600</xdr:colOff>
      <xdr:row>85</xdr:row>
      <xdr:rowOff>103530</xdr:rowOff>
    </xdr:to>
    <xdr:sp macro="" textlink="">
      <xdr:nvSpPr>
        <xdr:cNvPr id="347" name="フローチャート: 判断 346">
          <a:extLst>
            <a:ext uri="{FF2B5EF4-FFF2-40B4-BE49-F238E27FC236}">
              <a16:creationId xmlns:a16="http://schemas.microsoft.com/office/drawing/2014/main" id="{CFC52425-A998-4696-8AB2-D5C5147CD23C}"/>
            </a:ext>
          </a:extLst>
        </xdr:cNvPr>
        <xdr:cNvSpPr/>
      </xdr:nvSpPr>
      <xdr:spPr>
        <a:xfrm>
          <a:off x="7029450" y="1377508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147777</xdr:rowOff>
    </xdr:from>
    <xdr:to>
      <xdr:col>36</xdr:col>
      <xdr:colOff>165100</xdr:colOff>
      <xdr:row>85</xdr:row>
      <xdr:rowOff>77927</xdr:rowOff>
    </xdr:to>
    <xdr:sp macro="" textlink="">
      <xdr:nvSpPr>
        <xdr:cNvPr id="348" name="フローチャート: 判断 347">
          <a:extLst>
            <a:ext uri="{FF2B5EF4-FFF2-40B4-BE49-F238E27FC236}">
              <a16:creationId xmlns:a16="http://schemas.microsoft.com/office/drawing/2014/main" id="{144BA717-1851-42E4-B4C1-018CA871A37F}"/>
            </a:ext>
          </a:extLst>
        </xdr:cNvPr>
        <xdr:cNvSpPr/>
      </xdr:nvSpPr>
      <xdr:spPr>
        <a:xfrm>
          <a:off x="6238875" y="1375582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id="{2163A3B8-6868-495C-8631-1990B8906867}"/>
            </a:ext>
          </a:extLst>
        </xdr:cNvPr>
        <xdr:cNvSpPr txBox="1"/>
      </xdr:nvSpPr>
      <xdr:spPr>
        <a:xfrm>
          <a:off x="925830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4D9561DC-69C4-4C8B-BEE3-A8C5155EC604}"/>
            </a:ext>
          </a:extLst>
        </xdr:cNvPr>
        <xdr:cNvSpPr txBox="1"/>
      </xdr:nvSpPr>
      <xdr:spPr>
        <a:xfrm>
          <a:off x="8515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04195E4D-15EA-4145-B767-9AB9B69E6AFB}"/>
            </a:ext>
          </a:extLst>
        </xdr:cNvPr>
        <xdr:cNvSpPr txBox="1"/>
      </xdr:nvSpPr>
      <xdr:spPr>
        <a:xfrm>
          <a:off x="7715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AA5B2DB0-3788-41E7-85F9-086FEC0A588F}"/>
            </a:ext>
          </a:extLst>
        </xdr:cNvPr>
        <xdr:cNvSpPr txBox="1"/>
      </xdr:nvSpPr>
      <xdr:spPr>
        <a:xfrm>
          <a:off x="690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EC45C665-8BB5-4474-8E4B-E51BA67F20ED}"/>
            </a:ext>
          </a:extLst>
        </xdr:cNvPr>
        <xdr:cNvSpPr txBox="1"/>
      </xdr:nvSpPr>
      <xdr:spPr>
        <a:xfrm>
          <a:off x="6115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163322</xdr:rowOff>
    </xdr:from>
    <xdr:to>
      <xdr:col>55</xdr:col>
      <xdr:colOff>50800</xdr:colOff>
      <xdr:row>85</xdr:row>
      <xdr:rowOff>93472</xdr:rowOff>
    </xdr:to>
    <xdr:sp macro="" textlink="">
      <xdr:nvSpPr>
        <xdr:cNvPr id="354" name="楕円 353">
          <a:extLst>
            <a:ext uri="{FF2B5EF4-FFF2-40B4-BE49-F238E27FC236}">
              <a16:creationId xmlns:a16="http://schemas.microsoft.com/office/drawing/2014/main" id="{D1623F50-7451-44BC-B538-73B08DB859F0}"/>
            </a:ext>
          </a:extLst>
        </xdr:cNvPr>
        <xdr:cNvSpPr/>
      </xdr:nvSpPr>
      <xdr:spPr>
        <a:xfrm>
          <a:off x="9401175" y="13771372"/>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141749</xdr:rowOff>
    </xdr:from>
    <xdr:ext cx="469744" cy="259045"/>
    <xdr:sp macro="" textlink="">
      <xdr:nvSpPr>
        <xdr:cNvPr id="355" name="【福祉施設】&#10;一人当たり面積該当値テキスト">
          <a:extLst>
            <a:ext uri="{FF2B5EF4-FFF2-40B4-BE49-F238E27FC236}">
              <a16:creationId xmlns:a16="http://schemas.microsoft.com/office/drawing/2014/main" id="{BBBE2F28-D5EE-44B0-B6FA-26F63847C60F}"/>
            </a:ext>
          </a:extLst>
        </xdr:cNvPr>
        <xdr:cNvSpPr txBox="1"/>
      </xdr:nvSpPr>
      <xdr:spPr>
        <a:xfrm>
          <a:off x="9467850" y="13756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167894</xdr:rowOff>
    </xdr:from>
    <xdr:to>
      <xdr:col>50</xdr:col>
      <xdr:colOff>165100</xdr:colOff>
      <xdr:row>85</xdr:row>
      <xdr:rowOff>98044</xdr:rowOff>
    </xdr:to>
    <xdr:sp macro="" textlink="">
      <xdr:nvSpPr>
        <xdr:cNvPr id="356" name="楕円 355">
          <a:extLst>
            <a:ext uri="{FF2B5EF4-FFF2-40B4-BE49-F238E27FC236}">
              <a16:creationId xmlns:a16="http://schemas.microsoft.com/office/drawing/2014/main" id="{A18CA322-D114-4CD2-A35C-4E7589FB8168}"/>
            </a:ext>
          </a:extLst>
        </xdr:cNvPr>
        <xdr:cNvSpPr/>
      </xdr:nvSpPr>
      <xdr:spPr>
        <a:xfrm>
          <a:off x="8639175" y="1377594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42672</xdr:rowOff>
    </xdr:from>
    <xdr:to>
      <xdr:col>55</xdr:col>
      <xdr:colOff>0</xdr:colOff>
      <xdr:row>85</xdr:row>
      <xdr:rowOff>47244</xdr:rowOff>
    </xdr:to>
    <xdr:cxnSp macro="">
      <xdr:nvCxnSpPr>
        <xdr:cNvPr id="357" name="直線コネクタ 356">
          <a:extLst>
            <a:ext uri="{FF2B5EF4-FFF2-40B4-BE49-F238E27FC236}">
              <a16:creationId xmlns:a16="http://schemas.microsoft.com/office/drawing/2014/main" id="{00B054A0-6E2E-4625-B9EC-A77612063A14}"/>
            </a:ext>
          </a:extLst>
        </xdr:cNvPr>
        <xdr:cNvCxnSpPr/>
      </xdr:nvCxnSpPr>
      <xdr:spPr>
        <a:xfrm flipV="1">
          <a:off x="8686800" y="13818997"/>
          <a:ext cx="74295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158293</xdr:rowOff>
    </xdr:from>
    <xdr:to>
      <xdr:col>46</xdr:col>
      <xdr:colOff>38100</xdr:colOff>
      <xdr:row>85</xdr:row>
      <xdr:rowOff>88443</xdr:rowOff>
    </xdr:to>
    <xdr:sp macro="" textlink="">
      <xdr:nvSpPr>
        <xdr:cNvPr id="358" name="楕円 357">
          <a:extLst>
            <a:ext uri="{FF2B5EF4-FFF2-40B4-BE49-F238E27FC236}">
              <a16:creationId xmlns:a16="http://schemas.microsoft.com/office/drawing/2014/main" id="{AA3B8FF4-BDED-46D3-A460-F931B37F2CB0}"/>
            </a:ext>
          </a:extLst>
        </xdr:cNvPr>
        <xdr:cNvSpPr/>
      </xdr:nvSpPr>
      <xdr:spPr>
        <a:xfrm>
          <a:off x="7839075" y="13772693"/>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37643</xdr:rowOff>
    </xdr:from>
    <xdr:to>
      <xdr:col>50</xdr:col>
      <xdr:colOff>114300</xdr:colOff>
      <xdr:row>85</xdr:row>
      <xdr:rowOff>47244</xdr:rowOff>
    </xdr:to>
    <xdr:cxnSp macro="">
      <xdr:nvCxnSpPr>
        <xdr:cNvPr id="359" name="直線コネクタ 358">
          <a:extLst>
            <a:ext uri="{FF2B5EF4-FFF2-40B4-BE49-F238E27FC236}">
              <a16:creationId xmlns:a16="http://schemas.microsoft.com/office/drawing/2014/main" id="{0021EA4D-9DD5-47E9-9AD6-A7701B887C81}"/>
            </a:ext>
          </a:extLst>
        </xdr:cNvPr>
        <xdr:cNvCxnSpPr/>
      </xdr:nvCxnSpPr>
      <xdr:spPr>
        <a:xfrm>
          <a:off x="7886700" y="13810793"/>
          <a:ext cx="800100" cy="12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75997</xdr:rowOff>
    </xdr:from>
    <xdr:to>
      <xdr:col>41</xdr:col>
      <xdr:colOff>101600</xdr:colOff>
      <xdr:row>84</xdr:row>
      <xdr:rowOff>6147</xdr:rowOff>
    </xdr:to>
    <xdr:sp macro="" textlink="">
      <xdr:nvSpPr>
        <xdr:cNvPr id="360" name="楕円 359">
          <a:extLst>
            <a:ext uri="{FF2B5EF4-FFF2-40B4-BE49-F238E27FC236}">
              <a16:creationId xmlns:a16="http://schemas.microsoft.com/office/drawing/2014/main" id="{631E98AF-9145-45D9-91DF-C9E2D192EB0E}"/>
            </a:ext>
          </a:extLst>
        </xdr:cNvPr>
        <xdr:cNvSpPr/>
      </xdr:nvSpPr>
      <xdr:spPr>
        <a:xfrm>
          <a:off x="7029450" y="13525297"/>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126797</xdr:rowOff>
    </xdr:from>
    <xdr:to>
      <xdr:col>45</xdr:col>
      <xdr:colOff>177800</xdr:colOff>
      <xdr:row>85</xdr:row>
      <xdr:rowOff>37643</xdr:rowOff>
    </xdr:to>
    <xdr:cxnSp macro="">
      <xdr:nvCxnSpPr>
        <xdr:cNvPr id="361" name="直線コネクタ 360">
          <a:extLst>
            <a:ext uri="{FF2B5EF4-FFF2-40B4-BE49-F238E27FC236}">
              <a16:creationId xmlns:a16="http://schemas.microsoft.com/office/drawing/2014/main" id="{F71313E4-B1E8-4DCC-810D-5296FD7805BD}"/>
            </a:ext>
          </a:extLst>
        </xdr:cNvPr>
        <xdr:cNvCxnSpPr/>
      </xdr:nvCxnSpPr>
      <xdr:spPr>
        <a:xfrm>
          <a:off x="7077075" y="13572922"/>
          <a:ext cx="809625" cy="237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129947</xdr:rowOff>
    </xdr:from>
    <xdr:to>
      <xdr:col>36</xdr:col>
      <xdr:colOff>165100</xdr:colOff>
      <xdr:row>84</xdr:row>
      <xdr:rowOff>60097</xdr:rowOff>
    </xdr:to>
    <xdr:sp macro="" textlink="">
      <xdr:nvSpPr>
        <xdr:cNvPr id="362" name="楕円 361">
          <a:extLst>
            <a:ext uri="{FF2B5EF4-FFF2-40B4-BE49-F238E27FC236}">
              <a16:creationId xmlns:a16="http://schemas.microsoft.com/office/drawing/2014/main" id="{E8EB1061-5B35-4633-99CB-48B2EF4F76E9}"/>
            </a:ext>
          </a:extLst>
        </xdr:cNvPr>
        <xdr:cNvSpPr/>
      </xdr:nvSpPr>
      <xdr:spPr>
        <a:xfrm>
          <a:off x="6238875" y="1357607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126797</xdr:rowOff>
    </xdr:from>
    <xdr:to>
      <xdr:col>41</xdr:col>
      <xdr:colOff>50800</xdr:colOff>
      <xdr:row>84</xdr:row>
      <xdr:rowOff>9297</xdr:rowOff>
    </xdr:to>
    <xdr:cxnSp macro="">
      <xdr:nvCxnSpPr>
        <xdr:cNvPr id="363" name="直線コネクタ 362">
          <a:extLst>
            <a:ext uri="{FF2B5EF4-FFF2-40B4-BE49-F238E27FC236}">
              <a16:creationId xmlns:a16="http://schemas.microsoft.com/office/drawing/2014/main" id="{F60CB088-77FB-4CC1-BF74-CFE2D9248771}"/>
            </a:ext>
          </a:extLst>
        </xdr:cNvPr>
        <xdr:cNvCxnSpPr/>
      </xdr:nvCxnSpPr>
      <xdr:spPr>
        <a:xfrm flipV="1">
          <a:off x="6286500" y="13572922"/>
          <a:ext cx="790575" cy="50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89425</xdr:rowOff>
    </xdr:from>
    <xdr:ext cx="469744" cy="259045"/>
    <xdr:sp macro="" textlink="">
      <xdr:nvSpPr>
        <xdr:cNvPr id="364" name="n_1aveValue【福祉施設】&#10;一人当たり面積">
          <a:extLst>
            <a:ext uri="{FF2B5EF4-FFF2-40B4-BE49-F238E27FC236}">
              <a16:creationId xmlns:a16="http://schemas.microsoft.com/office/drawing/2014/main" id="{793672B5-69C8-4D85-8078-09BCF6200BB5}"/>
            </a:ext>
          </a:extLst>
        </xdr:cNvPr>
        <xdr:cNvSpPr txBox="1"/>
      </xdr:nvSpPr>
      <xdr:spPr>
        <a:xfrm>
          <a:off x="8458277" y="13535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103140</xdr:rowOff>
    </xdr:from>
    <xdr:ext cx="469744" cy="259045"/>
    <xdr:sp macro="" textlink="">
      <xdr:nvSpPr>
        <xdr:cNvPr id="365" name="n_2aveValue【福祉施設】&#10;一人当たり面積">
          <a:extLst>
            <a:ext uri="{FF2B5EF4-FFF2-40B4-BE49-F238E27FC236}">
              <a16:creationId xmlns:a16="http://schemas.microsoft.com/office/drawing/2014/main" id="{E555B759-BDFD-4D98-AD77-DB9BA5CF6B32}"/>
            </a:ext>
          </a:extLst>
        </xdr:cNvPr>
        <xdr:cNvSpPr txBox="1"/>
      </xdr:nvSpPr>
      <xdr:spPr>
        <a:xfrm>
          <a:off x="7677227" y="13555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94657</xdr:rowOff>
    </xdr:from>
    <xdr:ext cx="469744" cy="259045"/>
    <xdr:sp macro="" textlink="">
      <xdr:nvSpPr>
        <xdr:cNvPr id="366" name="n_3aveValue【福祉施設】&#10;一人当たり面積">
          <a:extLst>
            <a:ext uri="{FF2B5EF4-FFF2-40B4-BE49-F238E27FC236}">
              <a16:creationId xmlns:a16="http://schemas.microsoft.com/office/drawing/2014/main" id="{CC5503B8-5C11-44EC-A958-B7E0BAB128C0}"/>
            </a:ext>
          </a:extLst>
        </xdr:cNvPr>
        <xdr:cNvSpPr txBox="1"/>
      </xdr:nvSpPr>
      <xdr:spPr>
        <a:xfrm>
          <a:off x="6867602" y="13867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69054</xdr:rowOff>
    </xdr:from>
    <xdr:ext cx="469744" cy="259045"/>
    <xdr:sp macro="" textlink="">
      <xdr:nvSpPr>
        <xdr:cNvPr id="367" name="n_4aveValue【福祉施設】&#10;一人当たり面積">
          <a:extLst>
            <a:ext uri="{FF2B5EF4-FFF2-40B4-BE49-F238E27FC236}">
              <a16:creationId xmlns:a16="http://schemas.microsoft.com/office/drawing/2014/main" id="{86884FDF-0D8D-4350-99F2-338539B5F95B}"/>
            </a:ext>
          </a:extLst>
        </xdr:cNvPr>
        <xdr:cNvSpPr txBox="1"/>
      </xdr:nvSpPr>
      <xdr:spPr>
        <a:xfrm>
          <a:off x="6067502" y="13839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89171</xdr:rowOff>
    </xdr:from>
    <xdr:ext cx="469744" cy="259045"/>
    <xdr:sp macro="" textlink="">
      <xdr:nvSpPr>
        <xdr:cNvPr id="368" name="n_1mainValue【福祉施設】&#10;一人当たり面積">
          <a:extLst>
            <a:ext uri="{FF2B5EF4-FFF2-40B4-BE49-F238E27FC236}">
              <a16:creationId xmlns:a16="http://schemas.microsoft.com/office/drawing/2014/main" id="{FA1A1033-0F83-4577-831A-159D10A143CF}"/>
            </a:ext>
          </a:extLst>
        </xdr:cNvPr>
        <xdr:cNvSpPr txBox="1"/>
      </xdr:nvSpPr>
      <xdr:spPr>
        <a:xfrm>
          <a:off x="8458277" y="13859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79570</xdr:rowOff>
    </xdr:from>
    <xdr:ext cx="469744" cy="259045"/>
    <xdr:sp macro="" textlink="">
      <xdr:nvSpPr>
        <xdr:cNvPr id="369" name="n_2mainValue【福祉施設】&#10;一人当たり面積">
          <a:extLst>
            <a:ext uri="{FF2B5EF4-FFF2-40B4-BE49-F238E27FC236}">
              <a16:creationId xmlns:a16="http://schemas.microsoft.com/office/drawing/2014/main" id="{4F35645D-7195-4BED-93DD-188318005553}"/>
            </a:ext>
          </a:extLst>
        </xdr:cNvPr>
        <xdr:cNvSpPr txBox="1"/>
      </xdr:nvSpPr>
      <xdr:spPr>
        <a:xfrm>
          <a:off x="7677227" y="13855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22674</xdr:rowOff>
    </xdr:from>
    <xdr:ext cx="469744" cy="259045"/>
    <xdr:sp macro="" textlink="">
      <xdr:nvSpPr>
        <xdr:cNvPr id="370" name="n_3mainValue【福祉施設】&#10;一人当たり面積">
          <a:extLst>
            <a:ext uri="{FF2B5EF4-FFF2-40B4-BE49-F238E27FC236}">
              <a16:creationId xmlns:a16="http://schemas.microsoft.com/office/drawing/2014/main" id="{7C21F26F-2C66-4F04-849D-B0503B38CF66}"/>
            </a:ext>
          </a:extLst>
        </xdr:cNvPr>
        <xdr:cNvSpPr txBox="1"/>
      </xdr:nvSpPr>
      <xdr:spPr>
        <a:xfrm>
          <a:off x="6867602" y="13313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76624</xdr:rowOff>
    </xdr:from>
    <xdr:ext cx="469744" cy="259045"/>
    <xdr:sp macro="" textlink="">
      <xdr:nvSpPr>
        <xdr:cNvPr id="371" name="n_4mainValue【福祉施設】&#10;一人当たり面積">
          <a:extLst>
            <a:ext uri="{FF2B5EF4-FFF2-40B4-BE49-F238E27FC236}">
              <a16:creationId xmlns:a16="http://schemas.microsoft.com/office/drawing/2014/main" id="{C6850C0B-4181-428D-8992-AD96DB32B4FE}"/>
            </a:ext>
          </a:extLst>
        </xdr:cNvPr>
        <xdr:cNvSpPr txBox="1"/>
      </xdr:nvSpPr>
      <xdr:spPr>
        <a:xfrm>
          <a:off x="6067502" y="13363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2" name="正方形/長方形 371">
          <a:extLst>
            <a:ext uri="{FF2B5EF4-FFF2-40B4-BE49-F238E27FC236}">
              <a16:creationId xmlns:a16="http://schemas.microsoft.com/office/drawing/2014/main" id="{AE5CD59F-C1D6-4863-8DCE-C8B8FE9FA343}"/>
            </a:ext>
          </a:extLst>
        </xdr:cNvPr>
        <xdr:cNvSpPr/>
      </xdr:nvSpPr>
      <xdr:spPr>
        <a:xfrm>
          <a:off x="6858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3" name="正方形/長方形 372">
          <a:extLst>
            <a:ext uri="{FF2B5EF4-FFF2-40B4-BE49-F238E27FC236}">
              <a16:creationId xmlns:a16="http://schemas.microsoft.com/office/drawing/2014/main" id="{CDB1BA52-CD70-49A4-BF1B-C8B6C4CA4A01}"/>
            </a:ext>
          </a:extLst>
        </xdr:cNvPr>
        <xdr:cNvSpPr/>
      </xdr:nvSpPr>
      <xdr:spPr>
        <a:xfrm>
          <a:off x="80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4" name="正方形/長方形 373">
          <a:extLst>
            <a:ext uri="{FF2B5EF4-FFF2-40B4-BE49-F238E27FC236}">
              <a16:creationId xmlns:a16="http://schemas.microsoft.com/office/drawing/2014/main" id="{84BBEED1-B847-4F70-859A-0EDCF14D91B9}"/>
            </a:ext>
          </a:extLst>
        </xdr:cNvPr>
        <xdr:cNvSpPr/>
      </xdr:nvSpPr>
      <xdr:spPr>
        <a:xfrm>
          <a:off x="80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5" name="正方形/長方形 374">
          <a:extLst>
            <a:ext uri="{FF2B5EF4-FFF2-40B4-BE49-F238E27FC236}">
              <a16:creationId xmlns:a16="http://schemas.microsoft.com/office/drawing/2014/main" id="{2996582B-1D4C-4EB3-A2EA-297D0C4DF10C}"/>
            </a:ext>
          </a:extLst>
        </xdr:cNvPr>
        <xdr:cNvSpPr/>
      </xdr:nvSpPr>
      <xdr:spPr>
        <a:xfrm>
          <a:off x="17145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6" name="正方形/長方形 375">
          <a:extLst>
            <a:ext uri="{FF2B5EF4-FFF2-40B4-BE49-F238E27FC236}">
              <a16:creationId xmlns:a16="http://schemas.microsoft.com/office/drawing/2014/main" id="{2ED834DA-707F-478B-9F1E-27ABC93A014A}"/>
            </a:ext>
          </a:extLst>
        </xdr:cNvPr>
        <xdr:cNvSpPr/>
      </xdr:nvSpPr>
      <xdr:spPr>
        <a:xfrm>
          <a:off x="17145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7" name="正方形/長方形 376">
          <a:extLst>
            <a:ext uri="{FF2B5EF4-FFF2-40B4-BE49-F238E27FC236}">
              <a16:creationId xmlns:a16="http://schemas.microsoft.com/office/drawing/2014/main" id="{198DA7F2-C71C-4841-BD80-35B1663D7352}"/>
            </a:ext>
          </a:extLst>
        </xdr:cNvPr>
        <xdr:cNvSpPr/>
      </xdr:nvSpPr>
      <xdr:spPr>
        <a:xfrm>
          <a:off x="27432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8" name="正方形/長方形 377">
          <a:extLst>
            <a:ext uri="{FF2B5EF4-FFF2-40B4-BE49-F238E27FC236}">
              <a16:creationId xmlns:a16="http://schemas.microsoft.com/office/drawing/2014/main" id="{30E44589-4782-486A-BA3B-3D4BB656690C}"/>
            </a:ext>
          </a:extLst>
        </xdr:cNvPr>
        <xdr:cNvSpPr/>
      </xdr:nvSpPr>
      <xdr:spPr>
        <a:xfrm>
          <a:off x="27432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9" name="正方形/長方形 378">
          <a:extLst>
            <a:ext uri="{FF2B5EF4-FFF2-40B4-BE49-F238E27FC236}">
              <a16:creationId xmlns:a16="http://schemas.microsoft.com/office/drawing/2014/main" id="{442DAF63-7049-45DC-AF22-17CC1ACC5017}"/>
            </a:ext>
          </a:extLst>
        </xdr:cNvPr>
        <xdr:cNvSpPr/>
      </xdr:nvSpPr>
      <xdr:spPr>
        <a:xfrm>
          <a:off x="685800" y="1590675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0" name="正方形/長方形 379">
          <a:extLst>
            <a:ext uri="{FF2B5EF4-FFF2-40B4-BE49-F238E27FC236}">
              <a16:creationId xmlns:a16="http://schemas.microsoft.com/office/drawing/2014/main" id="{A5AF09D5-C147-4DD0-8680-23DD4D42F366}"/>
            </a:ext>
          </a:extLst>
        </xdr:cNvPr>
        <xdr:cNvSpPr/>
      </xdr:nvSpPr>
      <xdr:spPr>
        <a:xfrm>
          <a:off x="59531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1" name="正方形/長方形 380">
          <a:extLst>
            <a:ext uri="{FF2B5EF4-FFF2-40B4-BE49-F238E27FC236}">
              <a16:creationId xmlns:a16="http://schemas.microsoft.com/office/drawing/2014/main" id="{713D4065-D5DD-48EE-AB00-AA21FD0AF598}"/>
            </a:ext>
          </a:extLst>
        </xdr:cNvPr>
        <xdr:cNvSpPr/>
      </xdr:nvSpPr>
      <xdr:spPr>
        <a:xfrm>
          <a:off x="60674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2" name="正方形/長方形 381">
          <a:extLst>
            <a:ext uri="{FF2B5EF4-FFF2-40B4-BE49-F238E27FC236}">
              <a16:creationId xmlns:a16="http://schemas.microsoft.com/office/drawing/2014/main" id="{711BDED7-32AB-40E5-8DEB-DE39F23AB4D4}"/>
            </a:ext>
          </a:extLst>
        </xdr:cNvPr>
        <xdr:cNvSpPr/>
      </xdr:nvSpPr>
      <xdr:spPr>
        <a:xfrm>
          <a:off x="60674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3" name="正方形/長方形 382">
          <a:extLst>
            <a:ext uri="{FF2B5EF4-FFF2-40B4-BE49-F238E27FC236}">
              <a16:creationId xmlns:a16="http://schemas.microsoft.com/office/drawing/2014/main" id="{4E970D67-69D7-4EFB-AFE6-47F425FA38D6}"/>
            </a:ext>
          </a:extLst>
        </xdr:cNvPr>
        <xdr:cNvSpPr/>
      </xdr:nvSpPr>
      <xdr:spPr>
        <a:xfrm>
          <a:off x="69818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4" name="正方形/長方形 383">
          <a:extLst>
            <a:ext uri="{FF2B5EF4-FFF2-40B4-BE49-F238E27FC236}">
              <a16:creationId xmlns:a16="http://schemas.microsoft.com/office/drawing/2014/main" id="{DB8106C0-53CD-41D3-B2CC-209ECB8A2D45}"/>
            </a:ext>
          </a:extLst>
        </xdr:cNvPr>
        <xdr:cNvSpPr/>
      </xdr:nvSpPr>
      <xdr:spPr>
        <a:xfrm>
          <a:off x="69818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5" name="正方形/長方形 384">
          <a:extLst>
            <a:ext uri="{FF2B5EF4-FFF2-40B4-BE49-F238E27FC236}">
              <a16:creationId xmlns:a16="http://schemas.microsoft.com/office/drawing/2014/main" id="{D0CDA76F-590F-44A6-A1BC-EC7C53406CB9}"/>
            </a:ext>
          </a:extLst>
        </xdr:cNvPr>
        <xdr:cNvSpPr/>
      </xdr:nvSpPr>
      <xdr:spPr>
        <a:xfrm>
          <a:off x="80105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6" name="正方形/長方形 385">
          <a:extLst>
            <a:ext uri="{FF2B5EF4-FFF2-40B4-BE49-F238E27FC236}">
              <a16:creationId xmlns:a16="http://schemas.microsoft.com/office/drawing/2014/main" id="{C96F10CA-7F78-43C9-83EE-45CAB69E7827}"/>
            </a:ext>
          </a:extLst>
        </xdr:cNvPr>
        <xdr:cNvSpPr/>
      </xdr:nvSpPr>
      <xdr:spPr>
        <a:xfrm>
          <a:off x="80105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7" name="正方形/長方形 386">
          <a:extLst>
            <a:ext uri="{FF2B5EF4-FFF2-40B4-BE49-F238E27FC236}">
              <a16:creationId xmlns:a16="http://schemas.microsoft.com/office/drawing/2014/main" id="{99A8EF36-40A9-4F07-ADE0-68092631C576}"/>
            </a:ext>
          </a:extLst>
        </xdr:cNvPr>
        <xdr:cNvSpPr/>
      </xdr:nvSpPr>
      <xdr:spPr>
        <a:xfrm>
          <a:off x="5953125" y="1590675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8" name="正方形/長方形 387">
          <a:extLst>
            <a:ext uri="{FF2B5EF4-FFF2-40B4-BE49-F238E27FC236}">
              <a16:creationId xmlns:a16="http://schemas.microsoft.com/office/drawing/2014/main" id="{45CD50EF-09F7-4202-8B9B-6520AE1C94D4}"/>
            </a:ext>
          </a:extLst>
        </xdr:cNvPr>
        <xdr:cNvSpPr/>
      </xdr:nvSpPr>
      <xdr:spPr>
        <a:xfrm>
          <a:off x="112109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9" name="正方形/長方形 388">
          <a:extLst>
            <a:ext uri="{FF2B5EF4-FFF2-40B4-BE49-F238E27FC236}">
              <a16:creationId xmlns:a16="http://schemas.microsoft.com/office/drawing/2014/main" id="{2EBCD61B-E9E8-481B-A66F-8F5E80DAC693}"/>
            </a:ext>
          </a:extLst>
        </xdr:cNvPr>
        <xdr:cNvSpPr/>
      </xdr:nvSpPr>
      <xdr:spPr>
        <a:xfrm>
          <a:off x="113157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0" name="正方形/長方形 389">
          <a:extLst>
            <a:ext uri="{FF2B5EF4-FFF2-40B4-BE49-F238E27FC236}">
              <a16:creationId xmlns:a16="http://schemas.microsoft.com/office/drawing/2014/main" id="{6711966A-D199-4EF9-96CD-B2681324A9EC}"/>
            </a:ext>
          </a:extLst>
        </xdr:cNvPr>
        <xdr:cNvSpPr/>
      </xdr:nvSpPr>
      <xdr:spPr>
        <a:xfrm>
          <a:off x="113157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1" name="正方形/長方形 390">
          <a:extLst>
            <a:ext uri="{FF2B5EF4-FFF2-40B4-BE49-F238E27FC236}">
              <a16:creationId xmlns:a16="http://schemas.microsoft.com/office/drawing/2014/main" id="{FEF1B90D-B097-4E9F-8D65-1582242811C3}"/>
            </a:ext>
          </a:extLst>
        </xdr:cNvPr>
        <xdr:cNvSpPr/>
      </xdr:nvSpPr>
      <xdr:spPr>
        <a:xfrm>
          <a:off x="1223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2" name="正方形/長方形 391">
          <a:extLst>
            <a:ext uri="{FF2B5EF4-FFF2-40B4-BE49-F238E27FC236}">
              <a16:creationId xmlns:a16="http://schemas.microsoft.com/office/drawing/2014/main" id="{0810168D-7A43-445E-85C0-0BBF892868B8}"/>
            </a:ext>
          </a:extLst>
        </xdr:cNvPr>
        <xdr:cNvSpPr/>
      </xdr:nvSpPr>
      <xdr:spPr>
        <a:xfrm>
          <a:off x="1223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3" name="正方形/長方形 392">
          <a:extLst>
            <a:ext uri="{FF2B5EF4-FFF2-40B4-BE49-F238E27FC236}">
              <a16:creationId xmlns:a16="http://schemas.microsoft.com/office/drawing/2014/main" id="{40CD111F-9A05-4EA3-A874-64CEE94527E4}"/>
            </a:ext>
          </a:extLst>
        </xdr:cNvPr>
        <xdr:cNvSpPr/>
      </xdr:nvSpPr>
      <xdr:spPr>
        <a:xfrm>
          <a:off x="132683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4" name="正方形/長方形 393">
          <a:extLst>
            <a:ext uri="{FF2B5EF4-FFF2-40B4-BE49-F238E27FC236}">
              <a16:creationId xmlns:a16="http://schemas.microsoft.com/office/drawing/2014/main" id="{4D5EE3D4-22A9-4FF6-BCB8-DF53D45B8B90}"/>
            </a:ext>
          </a:extLst>
        </xdr:cNvPr>
        <xdr:cNvSpPr/>
      </xdr:nvSpPr>
      <xdr:spPr>
        <a:xfrm>
          <a:off x="132683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5" name="正方形/長方形 394">
          <a:extLst>
            <a:ext uri="{FF2B5EF4-FFF2-40B4-BE49-F238E27FC236}">
              <a16:creationId xmlns:a16="http://schemas.microsoft.com/office/drawing/2014/main" id="{522CCAC8-0A9F-4CCF-92AD-DA44649BC44D}"/>
            </a:ext>
          </a:extLst>
        </xdr:cNvPr>
        <xdr:cNvSpPr/>
      </xdr:nvSpPr>
      <xdr:spPr>
        <a:xfrm>
          <a:off x="112109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6" name="テキスト ボックス 395">
          <a:extLst>
            <a:ext uri="{FF2B5EF4-FFF2-40B4-BE49-F238E27FC236}">
              <a16:creationId xmlns:a16="http://schemas.microsoft.com/office/drawing/2014/main" id="{D99D56F3-01C8-453F-BE75-97D1AA5634C0}"/>
            </a:ext>
          </a:extLst>
        </xdr:cNvPr>
        <xdr:cNvSpPr txBox="1"/>
      </xdr:nvSpPr>
      <xdr:spPr>
        <a:xfrm>
          <a:off x="11172825"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7" name="直線コネクタ 396">
          <a:extLst>
            <a:ext uri="{FF2B5EF4-FFF2-40B4-BE49-F238E27FC236}">
              <a16:creationId xmlns:a16="http://schemas.microsoft.com/office/drawing/2014/main" id="{496FF367-80CC-4E53-AE00-80870CD519FE}"/>
            </a:ext>
          </a:extLst>
        </xdr:cNvPr>
        <xdr:cNvCxnSpPr/>
      </xdr:nvCxnSpPr>
      <xdr:spPr>
        <a:xfrm>
          <a:off x="11210925" y="72104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8" name="テキスト ボックス 397">
          <a:extLst>
            <a:ext uri="{FF2B5EF4-FFF2-40B4-BE49-F238E27FC236}">
              <a16:creationId xmlns:a16="http://schemas.microsoft.com/office/drawing/2014/main" id="{2837E54C-09A0-4FF5-A08E-1DF15C4E8052}"/>
            </a:ext>
          </a:extLst>
        </xdr:cNvPr>
        <xdr:cNvSpPr txBox="1"/>
      </xdr:nvSpPr>
      <xdr:spPr>
        <a:xfrm>
          <a:off x="107945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99" name="直線コネクタ 398">
          <a:extLst>
            <a:ext uri="{FF2B5EF4-FFF2-40B4-BE49-F238E27FC236}">
              <a16:creationId xmlns:a16="http://schemas.microsoft.com/office/drawing/2014/main" id="{75B057F9-D503-4AE9-A3FA-92D65D07315E}"/>
            </a:ext>
          </a:extLst>
        </xdr:cNvPr>
        <xdr:cNvCxnSpPr/>
      </xdr:nvCxnSpPr>
      <xdr:spPr>
        <a:xfrm>
          <a:off x="11210925" y="68484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0" name="テキスト ボックス 399">
          <a:extLst>
            <a:ext uri="{FF2B5EF4-FFF2-40B4-BE49-F238E27FC236}">
              <a16:creationId xmlns:a16="http://schemas.microsoft.com/office/drawing/2014/main" id="{525436D1-FC88-4EBA-9A27-BA3064FF69DB}"/>
            </a:ext>
          </a:extLst>
        </xdr:cNvPr>
        <xdr:cNvSpPr txBox="1"/>
      </xdr:nvSpPr>
      <xdr:spPr>
        <a:xfrm>
          <a:off x="10794546" y="6712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1" name="直線コネクタ 400">
          <a:extLst>
            <a:ext uri="{FF2B5EF4-FFF2-40B4-BE49-F238E27FC236}">
              <a16:creationId xmlns:a16="http://schemas.microsoft.com/office/drawing/2014/main" id="{E4E5CD33-3BEC-4901-A431-3DB8A4B42C8A}"/>
            </a:ext>
          </a:extLst>
        </xdr:cNvPr>
        <xdr:cNvCxnSpPr/>
      </xdr:nvCxnSpPr>
      <xdr:spPr>
        <a:xfrm>
          <a:off x="11210925" y="64865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2" name="テキスト ボックス 401">
          <a:extLst>
            <a:ext uri="{FF2B5EF4-FFF2-40B4-BE49-F238E27FC236}">
              <a16:creationId xmlns:a16="http://schemas.microsoft.com/office/drawing/2014/main" id="{6692DAF8-1404-4B80-94C4-77E36FEB469B}"/>
            </a:ext>
          </a:extLst>
        </xdr:cNvPr>
        <xdr:cNvSpPr txBox="1"/>
      </xdr:nvSpPr>
      <xdr:spPr>
        <a:xfrm>
          <a:off x="10845966" y="6350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3" name="直線コネクタ 402">
          <a:extLst>
            <a:ext uri="{FF2B5EF4-FFF2-40B4-BE49-F238E27FC236}">
              <a16:creationId xmlns:a16="http://schemas.microsoft.com/office/drawing/2014/main" id="{6256AA75-7132-49B1-ABD3-3DAD84AA4A82}"/>
            </a:ext>
          </a:extLst>
        </xdr:cNvPr>
        <xdr:cNvCxnSpPr/>
      </xdr:nvCxnSpPr>
      <xdr:spPr>
        <a:xfrm>
          <a:off x="11210925" y="61341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4" name="テキスト ボックス 403">
          <a:extLst>
            <a:ext uri="{FF2B5EF4-FFF2-40B4-BE49-F238E27FC236}">
              <a16:creationId xmlns:a16="http://schemas.microsoft.com/office/drawing/2014/main" id="{022A224B-12EB-42B0-ABBE-E6A95E4AF24F}"/>
            </a:ext>
          </a:extLst>
        </xdr:cNvPr>
        <xdr:cNvSpPr txBox="1"/>
      </xdr:nvSpPr>
      <xdr:spPr>
        <a:xfrm>
          <a:off x="10845966" y="599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5" name="直線コネクタ 404">
          <a:extLst>
            <a:ext uri="{FF2B5EF4-FFF2-40B4-BE49-F238E27FC236}">
              <a16:creationId xmlns:a16="http://schemas.microsoft.com/office/drawing/2014/main" id="{F5D7F062-1114-4E1E-90E2-3832F015F083}"/>
            </a:ext>
          </a:extLst>
        </xdr:cNvPr>
        <xdr:cNvCxnSpPr/>
      </xdr:nvCxnSpPr>
      <xdr:spPr>
        <a:xfrm>
          <a:off x="11210925" y="57721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6" name="テキスト ボックス 405">
          <a:extLst>
            <a:ext uri="{FF2B5EF4-FFF2-40B4-BE49-F238E27FC236}">
              <a16:creationId xmlns:a16="http://schemas.microsoft.com/office/drawing/2014/main" id="{D4B7093E-BD46-45F7-AC05-B031E56564AB}"/>
            </a:ext>
          </a:extLst>
        </xdr:cNvPr>
        <xdr:cNvSpPr txBox="1"/>
      </xdr:nvSpPr>
      <xdr:spPr>
        <a:xfrm>
          <a:off x="10845966" y="563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7" name="直線コネクタ 406">
          <a:extLst>
            <a:ext uri="{FF2B5EF4-FFF2-40B4-BE49-F238E27FC236}">
              <a16:creationId xmlns:a16="http://schemas.microsoft.com/office/drawing/2014/main" id="{390387FD-B399-4E46-918F-4629C747C5B6}"/>
            </a:ext>
          </a:extLst>
        </xdr:cNvPr>
        <xdr:cNvCxnSpPr/>
      </xdr:nvCxnSpPr>
      <xdr:spPr>
        <a:xfrm>
          <a:off x="11210925" y="54102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08" name="テキスト ボックス 407">
          <a:extLst>
            <a:ext uri="{FF2B5EF4-FFF2-40B4-BE49-F238E27FC236}">
              <a16:creationId xmlns:a16="http://schemas.microsoft.com/office/drawing/2014/main" id="{F1F9FC17-A8FF-44CA-88BB-D6BC63992814}"/>
            </a:ext>
          </a:extLst>
        </xdr:cNvPr>
        <xdr:cNvSpPr txBox="1"/>
      </xdr:nvSpPr>
      <xdr:spPr>
        <a:xfrm>
          <a:off x="10845966" y="52743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9" name="直線コネクタ 408">
          <a:extLst>
            <a:ext uri="{FF2B5EF4-FFF2-40B4-BE49-F238E27FC236}">
              <a16:creationId xmlns:a16="http://schemas.microsoft.com/office/drawing/2014/main" id="{DB2F5805-6ACD-4895-8E0C-80FE0F2F4D91}"/>
            </a:ext>
          </a:extLst>
        </xdr:cNvPr>
        <xdr:cNvCxnSpPr/>
      </xdr:nvCxnSpPr>
      <xdr:spPr>
        <a:xfrm>
          <a:off x="11210925" y="50482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0" name="テキスト ボックス 409">
          <a:extLst>
            <a:ext uri="{FF2B5EF4-FFF2-40B4-BE49-F238E27FC236}">
              <a16:creationId xmlns:a16="http://schemas.microsoft.com/office/drawing/2014/main" id="{81DB354D-6A9B-4B03-9BAB-A9DC7AEDF996}"/>
            </a:ext>
          </a:extLst>
        </xdr:cNvPr>
        <xdr:cNvSpPr txBox="1"/>
      </xdr:nvSpPr>
      <xdr:spPr>
        <a:xfrm>
          <a:off x="10903736" y="49123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1" name="【一般廃棄物処理施設】&#10;有形固定資産減価償却率グラフ枠">
          <a:extLst>
            <a:ext uri="{FF2B5EF4-FFF2-40B4-BE49-F238E27FC236}">
              <a16:creationId xmlns:a16="http://schemas.microsoft.com/office/drawing/2014/main" id="{BD01077E-181D-4425-A152-981375D5836E}"/>
            </a:ext>
          </a:extLst>
        </xdr:cNvPr>
        <xdr:cNvSpPr/>
      </xdr:nvSpPr>
      <xdr:spPr>
        <a:xfrm>
          <a:off x="112109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154305</xdr:rowOff>
    </xdr:from>
    <xdr:to>
      <xdr:col>85</xdr:col>
      <xdr:colOff>126364</xdr:colOff>
      <xdr:row>41</xdr:row>
      <xdr:rowOff>102870</xdr:rowOff>
    </xdr:to>
    <xdr:cxnSp macro="">
      <xdr:nvCxnSpPr>
        <xdr:cNvPr id="412" name="直線コネクタ 411">
          <a:extLst>
            <a:ext uri="{FF2B5EF4-FFF2-40B4-BE49-F238E27FC236}">
              <a16:creationId xmlns:a16="http://schemas.microsoft.com/office/drawing/2014/main" id="{3C0BD61F-25AC-475D-9860-98AD4212AC2A}"/>
            </a:ext>
          </a:extLst>
        </xdr:cNvPr>
        <xdr:cNvCxnSpPr/>
      </xdr:nvCxnSpPr>
      <xdr:spPr>
        <a:xfrm flipV="1">
          <a:off x="14696439" y="5345430"/>
          <a:ext cx="0" cy="14090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106697</xdr:rowOff>
    </xdr:from>
    <xdr:ext cx="405111" cy="259045"/>
    <xdr:sp macro="" textlink="">
      <xdr:nvSpPr>
        <xdr:cNvPr id="413" name="【一般廃棄物処理施設】&#10;有形固定資産減価償却率最小値テキスト">
          <a:extLst>
            <a:ext uri="{FF2B5EF4-FFF2-40B4-BE49-F238E27FC236}">
              <a16:creationId xmlns:a16="http://schemas.microsoft.com/office/drawing/2014/main" id="{431532C9-A334-44BA-825A-17D5EB8FAD3B}"/>
            </a:ext>
          </a:extLst>
        </xdr:cNvPr>
        <xdr:cNvSpPr txBox="1"/>
      </xdr:nvSpPr>
      <xdr:spPr>
        <a:xfrm>
          <a:off x="14735175" y="6751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102870</xdr:rowOff>
    </xdr:from>
    <xdr:to>
      <xdr:col>86</xdr:col>
      <xdr:colOff>25400</xdr:colOff>
      <xdr:row>41</xdr:row>
      <xdr:rowOff>102870</xdr:rowOff>
    </xdr:to>
    <xdr:cxnSp macro="">
      <xdr:nvCxnSpPr>
        <xdr:cNvPr id="414" name="直線コネクタ 413">
          <a:extLst>
            <a:ext uri="{FF2B5EF4-FFF2-40B4-BE49-F238E27FC236}">
              <a16:creationId xmlns:a16="http://schemas.microsoft.com/office/drawing/2014/main" id="{F8C76F38-C62F-4613-935A-CAAF9A577078}"/>
            </a:ext>
          </a:extLst>
        </xdr:cNvPr>
        <xdr:cNvCxnSpPr/>
      </xdr:nvCxnSpPr>
      <xdr:spPr>
        <a:xfrm>
          <a:off x="14611350" y="675449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100982</xdr:rowOff>
    </xdr:from>
    <xdr:ext cx="405111" cy="259045"/>
    <xdr:sp macro="" textlink="">
      <xdr:nvSpPr>
        <xdr:cNvPr id="415" name="【一般廃棄物処理施設】&#10;有形固定資産減価償却率最大値テキスト">
          <a:extLst>
            <a:ext uri="{FF2B5EF4-FFF2-40B4-BE49-F238E27FC236}">
              <a16:creationId xmlns:a16="http://schemas.microsoft.com/office/drawing/2014/main" id="{9F416B71-04BB-4E84-A332-632E2371345E}"/>
            </a:ext>
          </a:extLst>
        </xdr:cNvPr>
        <xdr:cNvSpPr txBox="1"/>
      </xdr:nvSpPr>
      <xdr:spPr>
        <a:xfrm>
          <a:off x="14735175" y="5133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154305</xdr:rowOff>
    </xdr:from>
    <xdr:to>
      <xdr:col>86</xdr:col>
      <xdr:colOff>25400</xdr:colOff>
      <xdr:row>32</xdr:row>
      <xdr:rowOff>154305</xdr:rowOff>
    </xdr:to>
    <xdr:cxnSp macro="">
      <xdr:nvCxnSpPr>
        <xdr:cNvPr id="416" name="直線コネクタ 415">
          <a:extLst>
            <a:ext uri="{FF2B5EF4-FFF2-40B4-BE49-F238E27FC236}">
              <a16:creationId xmlns:a16="http://schemas.microsoft.com/office/drawing/2014/main" id="{1203BA51-2C89-4A01-99DF-FF789A774973}"/>
            </a:ext>
          </a:extLst>
        </xdr:cNvPr>
        <xdr:cNvCxnSpPr/>
      </xdr:nvCxnSpPr>
      <xdr:spPr>
        <a:xfrm>
          <a:off x="14611350" y="534543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22877</xdr:rowOff>
    </xdr:from>
    <xdr:ext cx="405111" cy="259045"/>
    <xdr:sp macro="" textlink="">
      <xdr:nvSpPr>
        <xdr:cNvPr id="417" name="【一般廃棄物処理施設】&#10;有形固定資産減価償却率平均値テキスト">
          <a:extLst>
            <a:ext uri="{FF2B5EF4-FFF2-40B4-BE49-F238E27FC236}">
              <a16:creationId xmlns:a16="http://schemas.microsoft.com/office/drawing/2014/main" id="{5FA35272-D314-4E99-A899-CA8DA9F7EA02}"/>
            </a:ext>
          </a:extLst>
        </xdr:cNvPr>
        <xdr:cNvSpPr txBox="1"/>
      </xdr:nvSpPr>
      <xdr:spPr>
        <a:xfrm>
          <a:off x="14735175" y="60268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44450</xdr:rowOff>
    </xdr:from>
    <xdr:to>
      <xdr:col>85</xdr:col>
      <xdr:colOff>177800</xdr:colOff>
      <xdr:row>37</xdr:row>
      <xdr:rowOff>146050</xdr:rowOff>
    </xdr:to>
    <xdr:sp macro="" textlink="">
      <xdr:nvSpPr>
        <xdr:cNvPr id="418" name="フローチャート: 判断 417">
          <a:extLst>
            <a:ext uri="{FF2B5EF4-FFF2-40B4-BE49-F238E27FC236}">
              <a16:creationId xmlns:a16="http://schemas.microsoft.com/office/drawing/2014/main" id="{2AE310F7-C0F2-4F00-BE31-42876926CBF3}"/>
            </a:ext>
          </a:extLst>
        </xdr:cNvPr>
        <xdr:cNvSpPr/>
      </xdr:nvSpPr>
      <xdr:spPr>
        <a:xfrm>
          <a:off x="14649450" y="604837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50165</xdr:rowOff>
    </xdr:from>
    <xdr:to>
      <xdr:col>81</xdr:col>
      <xdr:colOff>101600</xdr:colOff>
      <xdr:row>37</xdr:row>
      <xdr:rowOff>151765</xdr:rowOff>
    </xdr:to>
    <xdr:sp macro="" textlink="">
      <xdr:nvSpPr>
        <xdr:cNvPr id="419" name="フローチャート: 判断 418">
          <a:extLst>
            <a:ext uri="{FF2B5EF4-FFF2-40B4-BE49-F238E27FC236}">
              <a16:creationId xmlns:a16="http://schemas.microsoft.com/office/drawing/2014/main" id="{AAFB62EC-82CA-4FAC-BC8A-3888A3246E1A}"/>
            </a:ext>
          </a:extLst>
        </xdr:cNvPr>
        <xdr:cNvSpPr/>
      </xdr:nvSpPr>
      <xdr:spPr>
        <a:xfrm>
          <a:off x="13887450" y="604774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93980</xdr:rowOff>
    </xdr:from>
    <xdr:to>
      <xdr:col>76</xdr:col>
      <xdr:colOff>165100</xdr:colOff>
      <xdr:row>38</xdr:row>
      <xdr:rowOff>24130</xdr:rowOff>
    </xdr:to>
    <xdr:sp macro="" textlink="">
      <xdr:nvSpPr>
        <xdr:cNvPr id="420" name="フローチャート: 判断 419">
          <a:extLst>
            <a:ext uri="{FF2B5EF4-FFF2-40B4-BE49-F238E27FC236}">
              <a16:creationId xmlns:a16="http://schemas.microsoft.com/office/drawing/2014/main" id="{211F106F-26C7-407C-A49A-B90E9A06C00F}"/>
            </a:ext>
          </a:extLst>
        </xdr:cNvPr>
        <xdr:cNvSpPr/>
      </xdr:nvSpPr>
      <xdr:spPr>
        <a:xfrm>
          <a:off x="13096875" y="609473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27305</xdr:rowOff>
    </xdr:from>
    <xdr:to>
      <xdr:col>72</xdr:col>
      <xdr:colOff>38100</xdr:colOff>
      <xdr:row>37</xdr:row>
      <xdr:rowOff>128905</xdr:rowOff>
    </xdr:to>
    <xdr:sp macro="" textlink="">
      <xdr:nvSpPr>
        <xdr:cNvPr id="421" name="フローチャート: 判断 420">
          <a:extLst>
            <a:ext uri="{FF2B5EF4-FFF2-40B4-BE49-F238E27FC236}">
              <a16:creationId xmlns:a16="http://schemas.microsoft.com/office/drawing/2014/main" id="{10A333FA-9855-40AF-BBA5-4A696426F73D}"/>
            </a:ext>
          </a:extLst>
        </xdr:cNvPr>
        <xdr:cNvSpPr/>
      </xdr:nvSpPr>
      <xdr:spPr>
        <a:xfrm>
          <a:off x="12296775" y="603123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156845</xdr:rowOff>
    </xdr:from>
    <xdr:to>
      <xdr:col>67</xdr:col>
      <xdr:colOff>101600</xdr:colOff>
      <xdr:row>37</xdr:row>
      <xdr:rowOff>86995</xdr:rowOff>
    </xdr:to>
    <xdr:sp macro="" textlink="">
      <xdr:nvSpPr>
        <xdr:cNvPr id="422" name="フローチャート: 判断 421">
          <a:extLst>
            <a:ext uri="{FF2B5EF4-FFF2-40B4-BE49-F238E27FC236}">
              <a16:creationId xmlns:a16="http://schemas.microsoft.com/office/drawing/2014/main" id="{3C328D58-3532-4296-AF55-8827F8B0516F}"/>
            </a:ext>
          </a:extLst>
        </xdr:cNvPr>
        <xdr:cNvSpPr/>
      </xdr:nvSpPr>
      <xdr:spPr>
        <a:xfrm>
          <a:off x="11487150" y="599884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3" name="テキスト ボックス 422">
          <a:extLst>
            <a:ext uri="{FF2B5EF4-FFF2-40B4-BE49-F238E27FC236}">
              <a16:creationId xmlns:a16="http://schemas.microsoft.com/office/drawing/2014/main" id="{BB73FF46-B71E-44FE-84D6-51CA1F8BD346}"/>
            </a:ext>
          </a:extLst>
        </xdr:cNvPr>
        <xdr:cNvSpPr txBox="1"/>
      </xdr:nvSpPr>
      <xdr:spPr>
        <a:xfrm>
          <a:off x="1452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4" name="テキスト ボックス 423">
          <a:extLst>
            <a:ext uri="{FF2B5EF4-FFF2-40B4-BE49-F238E27FC236}">
              <a16:creationId xmlns:a16="http://schemas.microsoft.com/office/drawing/2014/main" id="{7E4A7E16-102F-467F-B85A-22AAEF420D25}"/>
            </a:ext>
          </a:extLst>
        </xdr:cNvPr>
        <xdr:cNvSpPr txBox="1"/>
      </xdr:nvSpPr>
      <xdr:spPr>
        <a:xfrm>
          <a:off x="13763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FDF5EAE1-186F-4ABB-BC07-00F2B37C2519}"/>
            </a:ext>
          </a:extLst>
        </xdr:cNvPr>
        <xdr:cNvSpPr txBox="1"/>
      </xdr:nvSpPr>
      <xdr:spPr>
        <a:xfrm>
          <a:off x="12973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E7291E12-3D31-4E7A-BDE5-D605DDD54681}"/>
            </a:ext>
          </a:extLst>
        </xdr:cNvPr>
        <xdr:cNvSpPr txBox="1"/>
      </xdr:nvSpPr>
      <xdr:spPr>
        <a:xfrm>
          <a:off x="12172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BD063255-1A34-48A1-9617-E74B40FF2C0E}"/>
            </a:ext>
          </a:extLst>
        </xdr:cNvPr>
        <xdr:cNvSpPr txBox="1"/>
      </xdr:nvSpPr>
      <xdr:spPr>
        <a:xfrm>
          <a:off x="11363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48260</xdr:rowOff>
    </xdr:from>
    <xdr:to>
      <xdr:col>85</xdr:col>
      <xdr:colOff>177800</xdr:colOff>
      <xdr:row>33</xdr:row>
      <xdr:rowOff>149860</xdr:rowOff>
    </xdr:to>
    <xdr:sp macro="" textlink="">
      <xdr:nvSpPr>
        <xdr:cNvPr id="428" name="楕円 427">
          <a:extLst>
            <a:ext uri="{FF2B5EF4-FFF2-40B4-BE49-F238E27FC236}">
              <a16:creationId xmlns:a16="http://schemas.microsoft.com/office/drawing/2014/main" id="{47F18397-6E30-4035-A581-A2AEA5A24C6F}"/>
            </a:ext>
          </a:extLst>
        </xdr:cNvPr>
        <xdr:cNvSpPr/>
      </xdr:nvSpPr>
      <xdr:spPr>
        <a:xfrm>
          <a:off x="14649450" y="539813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32</xdr:row>
      <xdr:rowOff>134637</xdr:rowOff>
    </xdr:from>
    <xdr:ext cx="405111" cy="259045"/>
    <xdr:sp macro="" textlink="">
      <xdr:nvSpPr>
        <xdr:cNvPr id="429" name="【一般廃棄物処理施設】&#10;有形固定資産減価償却率該当値テキスト">
          <a:extLst>
            <a:ext uri="{FF2B5EF4-FFF2-40B4-BE49-F238E27FC236}">
              <a16:creationId xmlns:a16="http://schemas.microsoft.com/office/drawing/2014/main" id="{E142FFBA-2DA2-4919-A20F-CBBAD39CB6EF}"/>
            </a:ext>
          </a:extLst>
        </xdr:cNvPr>
        <xdr:cNvSpPr txBox="1"/>
      </xdr:nvSpPr>
      <xdr:spPr>
        <a:xfrm>
          <a:off x="14735175" y="5325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122555</xdr:rowOff>
    </xdr:from>
    <xdr:to>
      <xdr:col>81</xdr:col>
      <xdr:colOff>101600</xdr:colOff>
      <xdr:row>38</xdr:row>
      <xdr:rowOff>52705</xdr:rowOff>
    </xdr:to>
    <xdr:sp macro="" textlink="">
      <xdr:nvSpPr>
        <xdr:cNvPr id="430" name="楕円 429">
          <a:extLst>
            <a:ext uri="{FF2B5EF4-FFF2-40B4-BE49-F238E27FC236}">
              <a16:creationId xmlns:a16="http://schemas.microsoft.com/office/drawing/2014/main" id="{73AA6FC9-C332-499E-82E5-365D4FE76587}"/>
            </a:ext>
          </a:extLst>
        </xdr:cNvPr>
        <xdr:cNvSpPr/>
      </xdr:nvSpPr>
      <xdr:spPr>
        <a:xfrm>
          <a:off x="13887450" y="6126480"/>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33</xdr:row>
      <xdr:rowOff>99060</xdr:rowOff>
    </xdr:from>
    <xdr:to>
      <xdr:col>85</xdr:col>
      <xdr:colOff>127000</xdr:colOff>
      <xdr:row>38</xdr:row>
      <xdr:rowOff>1905</xdr:rowOff>
    </xdr:to>
    <xdr:cxnSp macro="">
      <xdr:nvCxnSpPr>
        <xdr:cNvPr id="431" name="直線コネクタ 430">
          <a:extLst>
            <a:ext uri="{FF2B5EF4-FFF2-40B4-BE49-F238E27FC236}">
              <a16:creationId xmlns:a16="http://schemas.microsoft.com/office/drawing/2014/main" id="{A2ECF5A3-B34D-4F27-B8F9-3E13FD953DC4}"/>
            </a:ext>
          </a:extLst>
        </xdr:cNvPr>
        <xdr:cNvCxnSpPr/>
      </xdr:nvCxnSpPr>
      <xdr:spPr>
        <a:xfrm flipV="1">
          <a:off x="13935075" y="5455285"/>
          <a:ext cx="762000" cy="709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67310</xdr:rowOff>
    </xdr:from>
    <xdr:to>
      <xdr:col>76</xdr:col>
      <xdr:colOff>165100</xdr:colOff>
      <xdr:row>37</xdr:row>
      <xdr:rowOff>168910</xdr:rowOff>
    </xdr:to>
    <xdr:sp macro="" textlink="">
      <xdr:nvSpPr>
        <xdr:cNvPr id="432" name="楕円 431">
          <a:extLst>
            <a:ext uri="{FF2B5EF4-FFF2-40B4-BE49-F238E27FC236}">
              <a16:creationId xmlns:a16="http://schemas.microsoft.com/office/drawing/2014/main" id="{6AB55D76-52F9-4FB4-B9A0-AE46A4C37FD0}"/>
            </a:ext>
          </a:extLst>
        </xdr:cNvPr>
        <xdr:cNvSpPr/>
      </xdr:nvSpPr>
      <xdr:spPr>
        <a:xfrm>
          <a:off x="13096875" y="606488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118110</xdr:rowOff>
    </xdr:from>
    <xdr:to>
      <xdr:col>81</xdr:col>
      <xdr:colOff>50800</xdr:colOff>
      <xdr:row>38</xdr:row>
      <xdr:rowOff>1905</xdr:rowOff>
    </xdr:to>
    <xdr:cxnSp macro="">
      <xdr:nvCxnSpPr>
        <xdr:cNvPr id="433" name="直線コネクタ 432">
          <a:extLst>
            <a:ext uri="{FF2B5EF4-FFF2-40B4-BE49-F238E27FC236}">
              <a16:creationId xmlns:a16="http://schemas.microsoft.com/office/drawing/2014/main" id="{8401E337-D233-43A6-B5FE-FF90887D3166}"/>
            </a:ext>
          </a:extLst>
        </xdr:cNvPr>
        <xdr:cNvCxnSpPr/>
      </xdr:nvCxnSpPr>
      <xdr:spPr>
        <a:xfrm>
          <a:off x="13144500" y="6122035"/>
          <a:ext cx="790575" cy="42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12065</xdr:rowOff>
    </xdr:from>
    <xdr:to>
      <xdr:col>72</xdr:col>
      <xdr:colOff>38100</xdr:colOff>
      <xdr:row>37</xdr:row>
      <xdr:rowOff>113665</xdr:rowOff>
    </xdr:to>
    <xdr:sp macro="" textlink="">
      <xdr:nvSpPr>
        <xdr:cNvPr id="434" name="楕円 433">
          <a:extLst>
            <a:ext uri="{FF2B5EF4-FFF2-40B4-BE49-F238E27FC236}">
              <a16:creationId xmlns:a16="http://schemas.microsoft.com/office/drawing/2014/main" id="{94645679-D3D3-4F38-B124-6B34BB8F819F}"/>
            </a:ext>
          </a:extLst>
        </xdr:cNvPr>
        <xdr:cNvSpPr/>
      </xdr:nvSpPr>
      <xdr:spPr>
        <a:xfrm>
          <a:off x="12296775" y="600964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62865</xdr:rowOff>
    </xdr:from>
    <xdr:to>
      <xdr:col>76</xdr:col>
      <xdr:colOff>114300</xdr:colOff>
      <xdr:row>37</xdr:row>
      <xdr:rowOff>118110</xdr:rowOff>
    </xdr:to>
    <xdr:cxnSp macro="">
      <xdr:nvCxnSpPr>
        <xdr:cNvPr id="435" name="直線コネクタ 434">
          <a:extLst>
            <a:ext uri="{FF2B5EF4-FFF2-40B4-BE49-F238E27FC236}">
              <a16:creationId xmlns:a16="http://schemas.microsoft.com/office/drawing/2014/main" id="{C278A02D-0D9A-4109-899D-CC3ADDA7369B}"/>
            </a:ext>
          </a:extLst>
        </xdr:cNvPr>
        <xdr:cNvCxnSpPr/>
      </xdr:nvCxnSpPr>
      <xdr:spPr>
        <a:xfrm>
          <a:off x="12344400" y="6066790"/>
          <a:ext cx="8001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128270</xdr:rowOff>
    </xdr:from>
    <xdr:to>
      <xdr:col>67</xdr:col>
      <xdr:colOff>101600</xdr:colOff>
      <xdr:row>37</xdr:row>
      <xdr:rowOff>58420</xdr:rowOff>
    </xdr:to>
    <xdr:sp macro="" textlink="">
      <xdr:nvSpPr>
        <xdr:cNvPr id="436" name="楕円 435">
          <a:extLst>
            <a:ext uri="{FF2B5EF4-FFF2-40B4-BE49-F238E27FC236}">
              <a16:creationId xmlns:a16="http://schemas.microsoft.com/office/drawing/2014/main" id="{FC973D78-E844-484D-83F2-F10380180F4F}"/>
            </a:ext>
          </a:extLst>
        </xdr:cNvPr>
        <xdr:cNvSpPr/>
      </xdr:nvSpPr>
      <xdr:spPr>
        <a:xfrm>
          <a:off x="11487150" y="596392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7620</xdr:rowOff>
    </xdr:from>
    <xdr:to>
      <xdr:col>71</xdr:col>
      <xdr:colOff>177800</xdr:colOff>
      <xdr:row>37</xdr:row>
      <xdr:rowOff>62865</xdr:rowOff>
    </xdr:to>
    <xdr:cxnSp macro="">
      <xdr:nvCxnSpPr>
        <xdr:cNvPr id="437" name="直線コネクタ 436">
          <a:extLst>
            <a:ext uri="{FF2B5EF4-FFF2-40B4-BE49-F238E27FC236}">
              <a16:creationId xmlns:a16="http://schemas.microsoft.com/office/drawing/2014/main" id="{43B4C7D2-D8B6-46CD-994E-CF66F445B6AB}"/>
            </a:ext>
          </a:extLst>
        </xdr:cNvPr>
        <xdr:cNvCxnSpPr/>
      </xdr:nvCxnSpPr>
      <xdr:spPr>
        <a:xfrm>
          <a:off x="11534775" y="6011545"/>
          <a:ext cx="809625"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168292</xdr:rowOff>
    </xdr:from>
    <xdr:ext cx="405111" cy="259045"/>
    <xdr:sp macro="" textlink="">
      <xdr:nvSpPr>
        <xdr:cNvPr id="438" name="n_1aveValue【一般廃棄物処理施設】&#10;有形固定資産減価償却率">
          <a:extLst>
            <a:ext uri="{FF2B5EF4-FFF2-40B4-BE49-F238E27FC236}">
              <a16:creationId xmlns:a16="http://schemas.microsoft.com/office/drawing/2014/main" id="{8602DABE-62FD-4349-935A-F0947B9D78DA}"/>
            </a:ext>
          </a:extLst>
        </xdr:cNvPr>
        <xdr:cNvSpPr txBox="1"/>
      </xdr:nvSpPr>
      <xdr:spPr>
        <a:xfrm>
          <a:off x="13745219" y="5835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15257</xdr:rowOff>
    </xdr:from>
    <xdr:ext cx="405111" cy="259045"/>
    <xdr:sp macro="" textlink="">
      <xdr:nvSpPr>
        <xdr:cNvPr id="439" name="n_2aveValue【一般廃棄物処理施設】&#10;有形固定資産減価償却率">
          <a:extLst>
            <a:ext uri="{FF2B5EF4-FFF2-40B4-BE49-F238E27FC236}">
              <a16:creationId xmlns:a16="http://schemas.microsoft.com/office/drawing/2014/main" id="{E2CEC89E-EA70-42A5-BAAA-4F29C447FCE9}"/>
            </a:ext>
          </a:extLst>
        </xdr:cNvPr>
        <xdr:cNvSpPr txBox="1"/>
      </xdr:nvSpPr>
      <xdr:spPr>
        <a:xfrm>
          <a:off x="12964169" y="617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120032</xdr:rowOff>
    </xdr:from>
    <xdr:ext cx="405111" cy="259045"/>
    <xdr:sp macro="" textlink="">
      <xdr:nvSpPr>
        <xdr:cNvPr id="440" name="n_3aveValue【一般廃棄物処理施設】&#10;有形固定資産減価償却率">
          <a:extLst>
            <a:ext uri="{FF2B5EF4-FFF2-40B4-BE49-F238E27FC236}">
              <a16:creationId xmlns:a16="http://schemas.microsoft.com/office/drawing/2014/main" id="{F44CF181-B63E-419B-A92A-C261C42BFBA5}"/>
            </a:ext>
          </a:extLst>
        </xdr:cNvPr>
        <xdr:cNvSpPr txBox="1"/>
      </xdr:nvSpPr>
      <xdr:spPr>
        <a:xfrm>
          <a:off x="12164069" y="6123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78122</xdr:rowOff>
    </xdr:from>
    <xdr:ext cx="405111" cy="259045"/>
    <xdr:sp macro="" textlink="">
      <xdr:nvSpPr>
        <xdr:cNvPr id="441" name="n_4aveValue【一般廃棄物処理施設】&#10;有形固定資産減価償却率">
          <a:extLst>
            <a:ext uri="{FF2B5EF4-FFF2-40B4-BE49-F238E27FC236}">
              <a16:creationId xmlns:a16="http://schemas.microsoft.com/office/drawing/2014/main" id="{20EC8B1E-AECB-4AD5-96D4-1C0F57907D95}"/>
            </a:ext>
          </a:extLst>
        </xdr:cNvPr>
        <xdr:cNvSpPr txBox="1"/>
      </xdr:nvSpPr>
      <xdr:spPr>
        <a:xfrm>
          <a:off x="11354444" y="6078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43832</xdr:rowOff>
    </xdr:from>
    <xdr:ext cx="405111" cy="259045"/>
    <xdr:sp macro="" textlink="">
      <xdr:nvSpPr>
        <xdr:cNvPr id="442" name="n_1mainValue【一般廃棄物処理施設】&#10;有形固定資産減価償却率">
          <a:extLst>
            <a:ext uri="{FF2B5EF4-FFF2-40B4-BE49-F238E27FC236}">
              <a16:creationId xmlns:a16="http://schemas.microsoft.com/office/drawing/2014/main" id="{919F703A-2F10-4827-88F6-117CFCA62952}"/>
            </a:ext>
          </a:extLst>
        </xdr:cNvPr>
        <xdr:cNvSpPr txBox="1"/>
      </xdr:nvSpPr>
      <xdr:spPr>
        <a:xfrm>
          <a:off x="13745219" y="6209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13987</xdr:rowOff>
    </xdr:from>
    <xdr:ext cx="405111" cy="259045"/>
    <xdr:sp macro="" textlink="">
      <xdr:nvSpPr>
        <xdr:cNvPr id="443" name="n_2mainValue【一般廃棄物処理施設】&#10;有形固定資産減価償却率">
          <a:extLst>
            <a:ext uri="{FF2B5EF4-FFF2-40B4-BE49-F238E27FC236}">
              <a16:creationId xmlns:a16="http://schemas.microsoft.com/office/drawing/2014/main" id="{2659CCCF-E0B2-4706-BA3A-BF9CC0C6B90A}"/>
            </a:ext>
          </a:extLst>
        </xdr:cNvPr>
        <xdr:cNvSpPr txBox="1"/>
      </xdr:nvSpPr>
      <xdr:spPr>
        <a:xfrm>
          <a:off x="12964169" y="5849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130192</xdr:rowOff>
    </xdr:from>
    <xdr:ext cx="405111" cy="259045"/>
    <xdr:sp macro="" textlink="">
      <xdr:nvSpPr>
        <xdr:cNvPr id="444" name="n_3mainValue【一般廃棄物処理施設】&#10;有形固定資産減価償却率">
          <a:extLst>
            <a:ext uri="{FF2B5EF4-FFF2-40B4-BE49-F238E27FC236}">
              <a16:creationId xmlns:a16="http://schemas.microsoft.com/office/drawing/2014/main" id="{0CBE4AA0-F95F-4EDF-8381-5095CB575994}"/>
            </a:ext>
          </a:extLst>
        </xdr:cNvPr>
        <xdr:cNvSpPr txBox="1"/>
      </xdr:nvSpPr>
      <xdr:spPr>
        <a:xfrm>
          <a:off x="12164069" y="5807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74947</xdr:rowOff>
    </xdr:from>
    <xdr:ext cx="405111" cy="259045"/>
    <xdr:sp macro="" textlink="">
      <xdr:nvSpPr>
        <xdr:cNvPr id="445" name="n_4mainValue【一般廃棄物処理施設】&#10;有形固定資産減価償却率">
          <a:extLst>
            <a:ext uri="{FF2B5EF4-FFF2-40B4-BE49-F238E27FC236}">
              <a16:creationId xmlns:a16="http://schemas.microsoft.com/office/drawing/2014/main" id="{C1B1A90A-A65B-4A15-B441-2CE180562395}"/>
            </a:ext>
          </a:extLst>
        </xdr:cNvPr>
        <xdr:cNvSpPr txBox="1"/>
      </xdr:nvSpPr>
      <xdr:spPr>
        <a:xfrm>
          <a:off x="11354444" y="575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6" name="正方形/長方形 445">
          <a:extLst>
            <a:ext uri="{FF2B5EF4-FFF2-40B4-BE49-F238E27FC236}">
              <a16:creationId xmlns:a16="http://schemas.microsoft.com/office/drawing/2014/main" id="{DFAC5CCE-8ED9-42DA-9B86-BF67B5216BE9}"/>
            </a:ext>
          </a:extLst>
        </xdr:cNvPr>
        <xdr:cNvSpPr/>
      </xdr:nvSpPr>
      <xdr:spPr>
        <a:xfrm>
          <a:off x="164592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7" name="正方形/長方形 446">
          <a:extLst>
            <a:ext uri="{FF2B5EF4-FFF2-40B4-BE49-F238E27FC236}">
              <a16:creationId xmlns:a16="http://schemas.microsoft.com/office/drawing/2014/main" id="{5587E5FF-7EB0-413C-AD6C-DBD92D359239}"/>
            </a:ext>
          </a:extLst>
        </xdr:cNvPr>
        <xdr:cNvSpPr/>
      </xdr:nvSpPr>
      <xdr:spPr>
        <a:xfrm>
          <a:off x="165830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8" name="正方形/長方形 447">
          <a:extLst>
            <a:ext uri="{FF2B5EF4-FFF2-40B4-BE49-F238E27FC236}">
              <a16:creationId xmlns:a16="http://schemas.microsoft.com/office/drawing/2014/main" id="{B3298F9C-9EBB-4C3C-8263-639110967D41}"/>
            </a:ext>
          </a:extLst>
        </xdr:cNvPr>
        <xdr:cNvSpPr/>
      </xdr:nvSpPr>
      <xdr:spPr>
        <a:xfrm>
          <a:off x="165830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49" name="正方形/長方形 448">
          <a:extLst>
            <a:ext uri="{FF2B5EF4-FFF2-40B4-BE49-F238E27FC236}">
              <a16:creationId xmlns:a16="http://schemas.microsoft.com/office/drawing/2014/main" id="{7298C8D7-148F-4CD2-ABFA-7F3137565516}"/>
            </a:ext>
          </a:extLst>
        </xdr:cNvPr>
        <xdr:cNvSpPr/>
      </xdr:nvSpPr>
      <xdr:spPr>
        <a:xfrm>
          <a:off x="174879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0" name="正方形/長方形 449">
          <a:extLst>
            <a:ext uri="{FF2B5EF4-FFF2-40B4-BE49-F238E27FC236}">
              <a16:creationId xmlns:a16="http://schemas.microsoft.com/office/drawing/2014/main" id="{09EAD6EF-18FA-4C85-B7AA-B97D2305D09C}"/>
            </a:ext>
          </a:extLst>
        </xdr:cNvPr>
        <xdr:cNvSpPr/>
      </xdr:nvSpPr>
      <xdr:spPr>
        <a:xfrm>
          <a:off x="174879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1" name="正方形/長方形 450">
          <a:extLst>
            <a:ext uri="{FF2B5EF4-FFF2-40B4-BE49-F238E27FC236}">
              <a16:creationId xmlns:a16="http://schemas.microsoft.com/office/drawing/2014/main" id="{2F30855F-E01C-4699-BE2B-09D2D7C74154}"/>
            </a:ext>
          </a:extLst>
        </xdr:cNvPr>
        <xdr:cNvSpPr/>
      </xdr:nvSpPr>
      <xdr:spPr>
        <a:xfrm>
          <a:off x="185166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2" name="正方形/長方形 451">
          <a:extLst>
            <a:ext uri="{FF2B5EF4-FFF2-40B4-BE49-F238E27FC236}">
              <a16:creationId xmlns:a16="http://schemas.microsoft.com/office/drawing/2014/main" id="{CB2F522D-2597-48CB-A979-41BAC3F4B774}"/>
            </a:ext>
          </a:extLst>
        </xdr:cNvPr>
        <xdr:cNvSpPr/>
      </xdr:nvSpPr>
      <xdr:spPr>
        <a:xfrm>
          <a:off x="185166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3" name="正方形/長方形 452">
          <a:extLst>
            <a:ext uri="{FF2B5EF4-FFF2-40B4-BE49-F238E27FC236}">
              <a16:creationId xmlns:a16="http://schemas.microsoft.com/office/drawing/2014/main" id="{ED4586DC-AB42-4088-A49C-4F572D7B8A40}"/>
            </a:ext>
          </a:extLst>
        </xdr:cNvPr>
        <xdr:cNvSpPr/>
      </xdr:nvSpPr>
      <xdr:spPr>
        <a:xfrm>
          <a:off x="164592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4" name="テキスト ボックス 453">
          <a:extLst>
            <a:ext uri="{FF2B5EF4-FFF2-40B4-BE49-F238E27FC236}">
              <a16:creationId xmlns:a16="http://schemas.microsoft.com/office/drawing/2014/main" id="{6A7C27DE-869E-4BBA-9D22-16E493AB6849}"/>
            </a:ext>
          </a:extLst>
        </xdr:cNvPr>
        <xdr:cNvSpPr txBox="1"/>
      </xdr:nvSpPr>
      <xdr:spPr>
        <a:xfrm>
          <a:off x="16440150" y="48672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5" name="直線コネクタ 454">
          <a:extLst>
            <a:ext uri="{FF2B5EF4-FFF2-40B4-BE49-F238E27FC236}">
              <a16:creationId xmlns:a16="http://schemas.microsoft.com/office/drawing/2014/main" id="{967A97A9-1CB2-4167-9487-03675C285E75}"/>
            </a:ext>
          </a:extLst>
        </xdr:cNvPr>
        <xdr:cNvCxnSpPr/>
      </xdr:nvCxnSpPr>
      <xdr:spPr>
        <a:xfrm>
          <a:off x="164592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6" name="直線コネクタ 455">
          <a:extLst>
            <a:ext uri="{FF2B5EF4-FFF2-40B4-BE49-F238E27FC236}">
              <a16:creationId xmlns:a16="http://schemas.microsoft.com/office/drawing/2014/main" id="{F8CB7000-9E47-4401-8F10-0AF41E2FED3B}"/>
            </a:ext>
          </a:extLst>
        </xdr:cNvPr>
        <xdr:cNvCxnSpPr/>
      </xdr:nvCxnSpPr>
      <xdr:spPr>
        <a:xfrm>
          <a:off x="16459200" y="6848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57" name="テキスト ボックス 456">
          <a:extLst>
            <a:ext uri="{FF2B5EF4-FFF2-40B4-BE49-F238E27FC236}">
              <a16:creationId xmlns:a16="http://schemas.microsoft.com/office/drawing/2014/main" id="{0AF7D602-6919-463F-9D42-BC6D7BA83A96}"/>
            </a:ext>
          </a:extLst>
        </xdr:cNvPr>
        <xdr:cNvSpPr txBox="1"/>
      </xdr:nvSpPr>
      <xdr:spPr>
        <a:xfrm>
          <a:off x="16248514" y="671260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58" name="直線コネクタ 457">
          <a:extLst>
            <a:ext uri="{FF2B5EF4-FFF2-40B4-BE49-F238E27FC236}">
              <a16:creationId xmlns:a16="http://schemas.microsoft.com/office/drawing/2014/main" id="{457FCD47-80BD-44D1-B7D8-A16A42D69E05}"/>
            </a:ext>
          </a:extLst>
        </xdr:cNvPr>
        <xdr:cNvCxnSpPr/>
      </xdr:nvCxnSpPr>
      <xdr:spPr>
        <a:xfrm>
          <a:off x="16459200" y="64865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59" name="テキスト ボックス 458">
          <a:extLst>
            <a:ext uri="{FF2B5EF4-FFF2-40B4-BE49-F238E27FC236}">
              <a16:creationId xmlns:a16="http://schemas.microsoft.com/office/drawing/2014/main" id="{FCD3FA1F-DC9D-481D-8328-9F222C3EF279}"/>
            </a:ext>
          </a:extLst>
        </xdr:cNvPr>
        <xdr:cNvSpPr txBox="1"/>
      </xdr:nvSpPr>
      <xdr:spPr>
        <a:xfrm>
          <a:off x="15936806" y="63506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0" name="直線コネクタ 459">
          <a:extLst>
            <a:ext uri="{FF2B5EF4-FFF2-40B4-BE49-F238E27FC236}">
              <a16:creationId xmlns:a16="http://schemas.microsoft.com/office/drawing/2014/main" id="{19F58849-553E-4917-BF8B-4B174896C129}"/>
            </a:ext>
          </a:extLst>
        </xdr:cNvPr>
        <xdr:cNvCxnSpPr/>
      </xdr:nvCxnSpPr>
      <xdr:spPr>
        <a:xfrm>
          <a:off x="16459200" y="613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61" name="テキスト ボックス 460">
          <a:extLst>
            <a:ext uri="{FF2B5EF4-FFF2-40B4-BE49-F238E27FC236}">
              <a16:creationId xmlns:a16="http://schemas.microsoft.com/office/drawing/2014/main" id="{8261D371-1B42-4A50-83AA-BFDAEB5B7C16}"/>
            </a:ext>
          </a:extLst>
        </xdr:cNvPr>
        <xdr:cNvSpPr txBox="1"/>
      </xdr:nvSpPr>
      <xdr:spPr>
        <a:xfrm>
          <a:off x="15936806" y="5998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2" name="直線コネクタ 461">
          <a:extLst>
            <a:ext uri="{FF2B5EF4-FFF2-40B4-BE49-F238E27FC236}">
              <a16:creationId xmlns:a16="http://schemas.microsoft.com/office/drawing/2014/main" id="{EC056BF9-784F-4ED6-B76C-B6D1C197169F}"/>
            </a:ext>
          </a:extLst>
        </xdr:cNvPr>
        <xdr:cNvCxnSpPr/>
      </xdr:nvCxnSpPr>
      <xdr:spPr>
        <a:xfrm>
          <a:off x="16459200" y="5772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63" name="テキスト ボックス 462">
          <a:extLst>
            <a:ext uri="{FF2B5EF4-FFF2-40B4-BE49-F238E27FC236}">
              <a16:creationId xmlns:a16="http://schemas.microsoft.com/office/drawing/2014/main" id="{0FF9A1E6-51CE-455F-8CEA-C63687F203E5}"/>
            </a:ext>
          </a:extLst>
        </xdr:cNvPr>
        <xdr:cNvSpPr txBox="1"/>
      </xdr:nvSpPr>
      <xdr:spPr>
        <a:xfrm>
          <a:off x="15936806" y="563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4" name="直線コネクタ 463">
          <a:extLst>
            <a:ext uri="{FF2B5EF4-FFF2-40B4-BE49-F238E27FC236}">
              <a16:creationId xmlns:a16="http://schemas.microsoft.com/office/drawing/2014/main" id="{D9C95F22-1110-43A4-BED7-E654BC9FF0C9}"/>
            </a:ext>
          </a:extLst>
        </xdr:cNvPr>
        <xdr:cNvCxnSpPr/>
      </xdr:nvCxnSpPr>
      <xdr:spPr>
        <a:xfrm>
          <a:off x="16459200" y="5410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86377</xdr:rowOff>
    </xdr:from>
    <xdr:ext cx="685572" cy="259045"/>
    <xdr:sp macro="" textlink="">
      <xdr:nvSpPr>
        <xdr:cNvPr id="465" name="テキスト ボックス 464">
          <a:extLst>
            <a:ext uri="{FF2B5EF4-FFF2-40B4-BE49-F238E27FC236}">
              <a16:creationId xmlns:a16="http://schemas.microsoft.com/office/drawing/2014/main" id="{AEB9BA8E-5EE8-4CDF-A508-7B0665284695}"/>
            </a:ext>
          </a:extLst>
        </xdr:cNvPr>
        <xdr:cNvSpPr txBox="1"/>
      </xdr:nvSpPr>
      <xdr:spPr>
        <a:xfrm>
          <a:off x="15849828" y="52743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6" name="直線コネクタ 465">
          <a:extLst>
            <a:ext uri="{FF2B5EF4-FFF2-40B4-BE49-F238E27FC236}">
              <a16:creationId xmlns:a16="http://schemas.microsoft.com/office/drawing/2014/main" id="{94380314-6148-4DA0-9ED4-44CED04D5055}"/>
            </a:ext>
          </a:extLst>
        </xdr:cNvPr>
        <xdr:cNvCxnSpPr/>
      </xdr:nvCxnSpPr>
      <xdr:spPr>
        <a:xfrm>
          <a:off x="164592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467" name="テキスト ボックス 466">
          <a:extLst>
            <a:ext uri="{FF2B5EF4-FFF2-40B4-BE49-F238E27FC236}">
              <a16:creationId xmlns:a16="http://schemas.microsoft.com/office/drawing/2014/main" id="{E78F8CD0-B6BD-4401-A905-D42A0FECF1E9}"/>
            </a:ext>
          </a:extLst>
        </xdr:cNvPr>
        <xdr:cNvSpPr txBox="1"/>
      </xdr:nvSpPr>
      <xdr:spPr>
        <a:xfrm>
          <a:off x="15849828" y="491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8" name="【一般廃棄物処理施設】&#10;一人当たり有形固定資産（償却資産）額グラフ枠">
          <a:extLst>
            <a:ext uri="{FF2B5EF4-FFF2-40B4-BE49-F238E27FC236}">
              <a16:creationId xmlns:a16="http://schemas.microsoft.com/office/drawing/2014/main" id="{9547E46D-64F8-434D-A494-20971D5D0C25}"/>
            </a:ext>
          </a:extLst>
        </xdr:cNvPr>
        <xdr:cNvSpPr/>
      </xdr:nvSpPr>
      <xdr:spPr>
        <a:xfrm>
          <a:off x="164592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71150</xdr:rowOff>
    </xdr:from>
    <xdr:to>
      <xdr:col>116</xdr:col>
      <xdr:colOff>62864</xdr:colOff>
      <xdr:row>42</xdr:row>
      <xdr:rowOff>34464</xdr:rowOff>
    </xdr:to>
    <xdr:cxnSp macro="">
      <xdr:nvCxnSpPr>
        <xdr:cNvPr id="469" name="直線コネクタ 468">
          <a:extLst>
            <a:ext uri="{FF2B5EF4-FFF2-40B4-BE49-F238E27FC236}">
              <a16:creationId xmlns:a16="http://schemas.microsoft.com/office/drawing/2014/main" id="{115A9B53-5B8B-42BB-BF1F-EB0AE3758E6C}"/>
            </a:ext>
          </a:extLst>
        </xdr:cNvPr>
        <xdr:cNvCxnSpPr/>
      </xdr:nvCxnSpPr>
      <xdr:spPr>
        <a:xfrm flipV="1">
          <a:off x="19954239" y="5421025"/>
          <a:ext cx="0" cy="1420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38291</xdr:rowOff>
    </xdr:from>
    <xdr:ext cx="469744" cy="259045"/>
    <xdr:sp macro="" textlink="">
      <xdr:nvSpPr>
        <xdr:cNvPr id="470" name="【一般廃棄物処理施設】&#10;一人当たり有形固定資産（償却資産）額最小値テキスト">
          <a:extLst>
            <a:ext uri="{FF2B5EF4-FFF2-40B4-BE49-F238E27FC236}">
              <a16:creationId xmlns:a16="http://schemas.microsoft.com/office/drawing/2014/main" id="{FCB6FCB2-88DF-46D2-9441-93D77628148A}"/>
            </a:ext>
          </a:extLst>
        </xdr:cNvPr>
        <xdr:cNvSpPr txBox="1"/>
      </xdr:nvSpPr>
      <xdr:spPr>
        <a:xfrm>
          <a:off x="19992975" y="6848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34464</xdr:rowOff>
    </xdr:from>
    <xdr:to>
      <xdr:col>116</xdr:col>
      <xdr:colOff>152400</xdr:colOff>
      <xdr:row>42</xdr:row>
      <xdr:rowOff>34464</xdr:rowOff>
    </xdr:to>
    <xdr:cxnSp macro="">
      <xdr:nvCxnSpPr>
        <xdr:cNvPr id="471" name="直線コネクタ 470">
          <a:extLst>
            <a:ext uri="{FF2B5EF4-FFF2-40B4-BE49-F238E27FC236}">
              <a16:creationId xmlns:a16="http://schemas.microsoft.com/office/drawing/2014/main" id="{B2E192D0-F13D-4259-844A-59E8E60F3265}"/>
            </a:ext>
          </a:extLst>
        </xdr:cNvPr>
        <xdr:cNvCxnSpPr/>
      </xdr:nvCxnSpPr>
      <xdr:spPr>
        <a:xfrm>
          <a:off x="19878675" y="684166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17827</xdr:rowOff>
    </xdr:from>
    <xdr:ext cx="690189" cy="259045"/>
    <xdr:sp macro="" textlink="">
      <xdr:nvSpPr>
        <xdr:cNvPr id="472" name="【一般廃棄物処理施設】&#10;一人当たり有形固定資産（償却資産）額最大値テキスト">
          <a:extLst>
            <a:ext uri="{FF2B5EF4-FFF2-40B4-BE49-F238E27FC236}">
              <a16:creationId xmlns:a16="http://schemas.microsoft.com/office/drawing/2014/main" id="{DD0D486B-88D7-4D6B-8D7A-1B187DDA5528}"/>
            </a:ext>
          </a:extLst>
        </xdr:cNvPr>
        <xdr:cNvSpPr txBox="1"/>
      </xdr:nvSpPr>
      <xdr:spPr>
        <a:xfrm>
          <a:off x="19992975" y="520895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1,188,976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71150</xdr:rowOff>
    </xdr:from>
    <xdr:to>
      <xdr:col>116</xdr:col>
      <xdr:colOff>152400</xdr:colOff>
      <xdr:row>33</xdr:row>
      <xdr:rowOff>71150</xdr:rowOff>
    </xdr:to>
    <xdr:cxnSp macro="">
      <xdr:nvCxnSpPr>
        <xdr:cNvPr id="473" name="直線コネクタ 472">
          <a:extLst>
            <a:ext uri="{FF2B5EF4-FFF2-40B4-BE49-F238E27FC236}">
              <a16:creationId xmlns:a16="http://schemas.microsoft.com/office/drawing/2014/main" id="{9002E8DF-D446-4222-BBFD-A6A068BC48CD}"/>
            </a:ext>
          </a:extLst>
        </xdr:cNvPr>
        <xdr:cNvCxnSpPr/>
      </xdr:nvCxnSpPr>
      <xdr:spPr>
        <a:xfrm>
          <a:off x="19878675" y="542102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16760</xdr:rowOff>
    </xdr:from>
    <xdr:ext cx="599010" cy="259045"/>
    <xdr:sp macro="" textlink="">
      <xdr:nvSpPr>
        <xdr:cNvPr id="474" name="【一般廃棄物処理施設】&#10;一人当たり有形固定資産（償却資産）額平均値テキスト">
          <a:extLst>
            <a:ext uri="{FF2B5EF4-FFF2-40B4-BE49-F238E27FC236}">
              <a16:creationId xmlns:a16="http://schemas.microsoft.com/office/drawing/2014/main" id="{AEAF8DF0-6A8E-4894-9196-FFEEBD6F82DC}"/>
            </a:ext>
          </a:extLst>
        </xdr:cNvPr>
        <xdr:cNvSpPr txBox="1"/>
      </xdr:nvSpPr>
      <xdr:spPr>
        <a:xfrm>
          <a:off x="19992975" y="65032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38333</xdr:rowOff>
    </xdr:from>
    <xdr:to>
      <xdr:col>116</xdr:col>
      <xdr:colOff>114300</xdr:colOff>
      <xdr:row>40</xdr:row>
      <xdr:rowOff>139933</xdr:rowOff>
    </xdr:to>
    <xdr:sp macro="" textlink="">
      <xdr:nvSpPr>
        <xdr:cNvPr id="475" name="フローチャート: 判断 474">
          <a:extLst>
            <a:ext uri="{FF2B5EF4-FFF2-40B4-BE49-F238E27FC236}">
              <a16:creationId xmlns:a16="http://schemas.microsoft.com/office/drawing/2014/main" id="{0EF7188B-1839-4C6C-845E-FA74EF0DA227}"/>
            </a:ext>
          </a:extLst>
        </xdr:cNvPr>
        <xdr:cNvSpPr/>
      </xdr:nvSpPr>
      <xdr:spPr>
        <a:xfrm>
          <a:off x="19897725" y="6524858"/>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74635</xdr:rowOff>
    </xdr:from>
    <xdr:to>
      <xdr:col>112</xdr:col>
      <xdr:colOff>38100</xdr:colOff>
      <xdr:row>41</xdr:row>
      <xdr:rowOff>4785</xdr:rowOff>
    </xdr:to>
    <xdr:sp macro="" textlink="">
      <xdr:nvSpPr>
        <xdr:cNvPr id="476" name="フローチャート: 判断 475">
          <a:extLst>
            <a:ext uri="{FF2B5EF4-FFF2-40B4-BE49-F238E27FC236}">
              <a16:creationId xmlns:a16="http://schemas.microsoft.com/office/drawing/2014/main" id="{0B26A988-44C7-4D70-8303-C3E91FCFDE68}"/>
            </a:ext>
          </a:extLst>
        </xdr:cNvPr>
        <xdr:cNvSpPr/>
      </xdr:nvSpPr>
      <xdr:spPr>
        <a:xfrm>
          <a:off x="19154775" y="656116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98702</xdr:rowOff>
    </xdr:from>
    <xdr:to>
      <xdr:col>107</xdr:col>
      <xdr:colOff>101600</xdr:colOff>
      <xdr:row>41</xdr:row>
      <xdr:rowOff>28852</xdr:rowOff>
    </xdr:to>
    <xdr:sp macro="" textlink="">
      <xdr:nvSpPr>
        <xdr:cNvPr id="477" name="フローチャート: 判断 476">
          <a:extLst>
            <a:ext uri="{FF2B5EF4-FFF2-40B4-BE49-F238E27FC236}">
              <a16:creationId xmlns:a16="http://schemas.microsoft.com/office/drawing/2014/main" id="{D63039A5-32C4-45F6-A4D5-F8AB64F1A85D}"/>
            </a:ext>
          </a:extLst>
        </xdr:cNvPr>
        <xdr:cNvSpPr/>
      </xdr:nvSpPr>
      <xdr:spPr>
        <a:xfrm>
          <a:off x="18345150" y="6588402"/>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118977</xdr:rowOff>
    </xdr:from>
    <xdr:to>
      <xdr:col>102</xdr:col>
      <xdr:colOff>165100</xdr:colOff>
      <xdr:row>41</xdr:row>
      <xdr:rowOff>49127</xdr:rowOff>
    </xdr:to>
    <xdr:sp macro="" textlink="">
      <xdr:nvSpPr>
        <xdr:cNvPr id="478" name="フローチャート: 判断 477">
          <a:extLst>
            <a:ext uri="{FF2B5EF4-FFF2-40B4-BE49-F238E27FC236}">
              <a16:creationId xmlns:a16="http://schemas.microsoft.com/office/drawing/2014/main" id="{3D5055A3-CA1C-4BF9-8B33-AD22B4C5021B}"/>
            </a:ext>
          </a:extLst>
        </xdr:cNvPr>
        <xdr:cNvSpPr/>
      </xdr:nvSpPr>
      <xdr:spPr>
        <a:xfrm>
          <a:off x="17554575" y="6608677"/>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118115</xdr:rowOff>
    </xdr:from>
    <xdr:to>
      <xdr:col>98</xdr:col>
      <xdr:colOff>38100</xdr:colOff>
      <xdr:row>41</xdr:row>
      <xdr:rowOff>48265</xdr:rowOff>
    </xdr:to>
    <xdr:sp macro="" textlink="">
      <xdr:nvSpPr>
        <xdr:cNvPr id="479" name="フローチャート: 判断 478">
          <a:extLst>
            <a:ext uri="{FF2B5EF4-FFF2-40B4-BE49-F238E27FC236}">
              <a16:creationId xmlns:a16="http://schemas.microsoft.com/office/drawing/2014/main" id="{437A3AA6-31CC-448C-A40D-CFF1A40EEAD8}"/>
            </a:ext>
          </a:extLst>
        </xdr:cNvPr>
        <xdr:cNvSpPr/>
      </xdr:nvSpPr>
      <xdr:spPr>
        <a:xfrm>
          <a:off x="16754475" y="6607815"/>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0" name="テキスト ボックス 479">
          <a:extLst>
            <a:ext uri="{FF2B5EF4-FFF2-40B4-BE49-F238E27FC236}">
              <a16:creationId xmlns:a16="http://schemas.microsoft.com/office/drawing/2014/main" id="{0F1C8777-6939-4C97-80BE-CAD7F7959144}"/>
            </a:ext>
          </a:extLst>
        </xdr:cNvPr>
        <xdr:cNvSpPr txBox="1"/>
      </xdr:nvSpPr>
      <xdr:spPr>
        <a:xfrm>
          <a:off x="197834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1" name="テキスト ボックス 480">
          <a:extLst>
            <a:ext uri="{FF2B5EF4-FFF2-40B4-BE49-F238E27FC236}">
              <a16:creationId xmlns:a16="http://schemas.microsoft.com/office/drawing/2014/main" id="{D06C0AA3-405A-4DC9-A68F-1A97A78FF19D}"/>
            </a:ext>
          </a:extLst>
        </xdr:cNvPr>
        <xdr:cNvSpPr txBox="1"/>
      </xdr:nvSpPr>
      <xdr:spPr>
        <a:xfrm>
          <a:off x="19030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8194EA67-00A3-4504-99C9-9C282AE541EE}"/>
            </a:ext>
          </a:extLst>
        </xdr:cNvPr>
        <xdr:cNvSpPr txBox="1"/>
      </xdr:nvSpPr>
      <xdr:spPr>
        <a:xfrm>
          <a:off x="18221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36CDC8EE-6551-4796-B66E-24147BD3709A}"/>
            </a:ext>
          </a:extLst>
        </xdr:cNvPr>
        <xdr:cNvSpPr txBox="1"/>
      </xdr:nvSpPr>
      <xdr:spPr>
        <a:xfrm>
          <a:off x="174307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EF00A6E2-F769-419C-8EDC-CF58AE79FFAE}"/>
            </a:ext>
          </a:extLst>
        </xdr:cNvPr>
        <xdr:cNvSpPr txBox="1"/>
      </xdr:nvSpPr>
      <xdr:spPr>
        <a:xfrm>
          <a:off x="166306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78372</xdr:rowOff>
    </xdr:from>
    <xdr:to>
      <xdr:col>116</xdr:col>
      <xdr:colOff>114300</xdr:colOff>
      <xdr:row>39</xdr:row>
      <xdr:rowOff>8522</xdr:rowOff>
    </xdr:to>
    <xdr:sp macro="" textlink="">
      <xdr:nvSpPr>
        <xdr:cNvPr id="485" name="楕円 484">
          <a:extLst>
            <a:ext uri="{FF2B5EF4-FFF2-40B4-BE49-F238E27FC236}">
              <a16:creationId xmlns:a16="http://schemas.microsoft.com/office/drawing/2014/main" id="{692EC9AB-ED6D-41D2-AE2A-2652F3C361B0}"/>
            </a:ext>
          </a:extLst>
        </xdr:cNvPr>
        <xdr:cNvSpPr/>
      </xdr:nvSpPr>
      <xdr:spPr>
        <a:xfrm>
          <a:off x="19897725" y="6241047"/>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101249</xdr:rowOff>
    </xdr:from>
    <xdr:ext cx="599010" cy="259045"/>
    <xdr:sp macro="" textlink="">
      <xdr:nvSpPr>
        <xdr:cNvPr id="486" name="【一般廃棄物処理施設】&#10;一人当たり有形固定資産（償却資産）額該当値テキスト">
          <a:extLst>
            <a:ext uri="{FF2B5EF4-FFF2-40B4-BE49-F238E27FC236}">
              <a16:creationId xmlns:a16="http://schemas.microsoft.com/office/drawing/2014/main" id="{55336B16-1C40-4F7E-9CBB-621AD8D900FD}"/>
            </a:ext>
          </a:extLst>
        </xdr:cNvPr>
        <xdr:cNvSpPr txBox="1"/>
      </xdr:nvSpPr>
      <xdr:spPr>
        <a:xfrm>
          <a:off x="19992975" y="6105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468,290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147419</xdr:rowOff>
    </xdr:from>
    <xdr:to>
      <xdr:col>112</xdr:col>
      <xdr:colOff>38100</xdr:colOff>
      <xdr:row>41</xdr:row>
      <xdr:rowOff>77569</xdr:rowOff>
    </xdr:to>
    <xdr:sp macro="" textlink="">
      <xdr:nvSpPr>
        <xdr:cNvPr id="487" name="楕円 486">
          <a:extLst>
            <a:ext uri="{FF2B5EF4-FFF2-40B4-BE49-F238E27FC236}">
              <a16:creationId xmlns:a16="http://schemas.microsoft.com/office/drawing/2014/main" id="{68915E54-D52D-4A76-B6BE-987E1EED4035}"/>
            </a:ext>
          </a:extLst>
        </xdr:cNvPr>
        <xdr:cNvSpPr/>
      </xdr:nvSpPr>
      <xdr:spPr>
        <a:xfrm>
          <a:off x="19154775" y="6630769"/>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129172</xdr:rowOff>
    </xdr:from>
    <xdr:to>
      <xdr:col>116</xdr:col>
      <xdr:colOff>63500</xdr:colOff>
      <xdr:row>41</xdr:row>
      <xdr:rowOff>26769</xdr:rowOff>
    </xdr:to>
    <xdr:cxnSp macro="">
      <xdr:nvCxnSpPr>
        <xdr:cNvPr id="488" name="直線コネクタ 487">
          <a:extLst>
            <a:ext uri="{FF2B5EF4-FFF2-40B4-BE49-F238E27FC236}">
              <a16:creationId xmlns:a16="http://schemas.microsoft.com/office/drawing/2014/main" id="{74D0490E-9310-4B66-8084-520DAE037C26}"/>
            </a:ext>
          </a:extLst>
        </xdr:cNvPr>
        <xdr:cNvCxnSpPr/>
      </xdr:nvCxnSpPr>
      <xdr:spPr>
        <a:xfrm flipV="1">
          <a:off x="19202400" y="6288672"/>
          <a:ext cx="752475" cy="389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150692</xdr:rowOff>
    </xdr:from>
    <xdr:to>
      <xdr:col>107</xdr:col>
      <xdr:colOff>101600</xdr:colOff>
      <xdr:row>41</xdr:row>
      <xdr:rowOff>80842</xdr:rowOff>
    </xdr:to>
    <xdr:sp macro="" textlink="">
      <xdr:nvSpPr>
        <xdr:cNvPr id="489" name="楕円 488">
          <a:extLst>
            <a:ext uri="{FF2B5EF4-FFF2-40B4-BE49-F238E27FC236}">
              <a16:creationId xmlns:a16="http://schemas.microsoft.com/office/drawing/2014/main" id="{C4CBE1F3-33C6-4F5D-98DF-1E18D0D399E0}"/>
            </a:ext>
          </a:extLst>
        </xdr:cNvPr>
        <xdr:cNvSpPr/>
      </xdr:nvSpPr>
      <xdr:spPr>
        <a:xfrm>
          <a:off x="18345150" y="6637217"/>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26769</xdr:rowOff>
    </xdr:from>
    <xdr:to>
      <xdr:col>111</xdr:col>
      <xdr:colOff>177800</xdr:colOff>
      <xdr:row>41</xdr:row>
      <xdr:rowOff>30042</xdr:rowOff>
    </xdr:to>
    <xdr:cxnSp macro="">
      <xdr:nvCxnSpPr>
        <xdr:cNvPr id="490" name="直線コネクタ 489">
          <a:extLst>
            <a:ext uri="{FF2B5EF4-FFF2-40B4-BE49-F238E27FC236}">
              <a16:creationId xmlns:a16="http://schemas.microsoft.com/office/drawing/2014/main" id="{1BBC646A-CDC2-467D-B2DD-B496EF98A545}"/>
            </a:ext>
          </a:extLst>
        </xdr:cNvPr>
        <xdr:cNvCxnSpPr/>
      </xdr:nvCxnSpPr>
      <xdr:spPr>
        <a:xfrm flipV="1">
          <a:off x="18392775" y="6678394"/>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152963</xdr:rowOff>
    </xdr:from>
    <xdr:to>
      <xdr:col>102</xdr:col>
      <xdr:colOff>165100</xdr:colOff>
      <xdr:row>41</xdr:row>
      <xdr:rowOff>83113</xdr:rowOff>
    </xdr:to>
    <xdr:sp macro="" textlink="">
      <xdr:nvSpPr>
        <xdr:cNvPr id="491" name="楕円 490">
          <a:extLst>
            <a:ext uri="{FF2B5EF4-FFF2-40B4-BE49-F238E27FC236}">
              <a16:creationId xmlns:a16="http://schemas.microsoft.com/office/drawing/2014/main" id="{E3A8F151-784B-411C-8662-EA8E0905E860}"/>
            </a:ext>
          </a:extLst>
        </xdr:cNvPr>
        <xdr:cNvSpPr/>
      </xdr:nvSpPr>
      <xdr:spPr>
        <a:xfrm>
          <a:off x="17554575" y="663948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30042</xdr:rowOff>
    </xdr:from>
    <xdr:to>
      <xdr:col>107</xdr:col>
      <xdr:colOff>50800</xdr:colOff>
      <xdr:row>41</xdr:row>
      <xdr:rowOff>32313</xdr:rowOff>
    </xdr:to>
    <xdr:cxnSp macro="">
      <xdr:nvCxnSpPr>
        <xdr:cNvPr id="492" name="直線コネクタ 491">
          <a:extLst>
            <a:ext uri="{FF2B5EF4-FFF2-40B4-BE49-F238E27FC236}">
              <a16:creationId xmlns:a16="http://schemas.microsoft.com/office/drawing/2014/main" id="{6562DA3A-B04B-40F9-8A49-7BB0C1A7A6B4}"/>
            </a:ext>
          </a:extLst>
        </xdr:cNvPr>
        <xdr:cNvCxnSpPr/>
      </xdr:nvCxnSpPr>
      <xdr:spPr>
        <a:xfrm flipV="1">
          <a:off x="17602200" y="6675317"/>
          <a:ext cx="790575" cy="2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156434</xdr:rowOff>
    </xdr:from>
    <xdr:to>
      <xdr:col>98</xdr:col>
      <xdr:colOff>38100</xdr:colOff>
      <xdr:row>41</xdr:row>
      <xdr:rowOff>86584</xdr:rowOff>
    </xdr:to>
    <xdr:sp macro="" textlink="">
      <xdr:nvSpPr>
        <xdr:cNvPr id="493" name="楕円 492">
          <a:extLst>
            <a:ext uri="{FF2B5EF4-FFF2-40B4-BE49-F238E27FC236}">
              <a16:creationId xmlns:a16="http://schemas.microsoft.com/office/drawing/2014/main" id="{92F3F8F2-9CB1-48F4-A241-F6110CE68677}"/>
            </a:ext>
          </a:extLst>
        </xdr:cNvPr>
        <xdr:cNvSpPr/>
      </xdr:nvSpPr>
      <xdr:spPr>
        <a:xfrm>
          <a:off x="16754475" y="6646134"/>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32313</xdr:rowOff>
    </xdr:from>
    <xdr:to>
      <xdr:col>102</xdr:col>
      <xdr:colOff>114300</xdr:colOff>
      <xdr:row>41</xdr:row>
      <xdr:rowOff>35784</xdr:rowOff>
    </xdr:to>
    <xdr:cxnSp macro="">
      <xdr:nvCxnSpPr>
        <xdr:cNvPr id="494" name="直線コネクタ 493">
          <a:extLst>
            <a:ext uri="{FF2B5EF4-FFF2-40B4-BE49-F238E27FC236}">
              <a16:creationId xmlns:a16="http://schemas.microsoft.com/office/drawing/2014/main" id="{14EFDB2F-556C-4B59-BF7F-2814D2FFEC20}"/>
            </a:ext>
          </a:extLst>
        </xdr:cNvPr>
        <xdr:cNvCxnSpPr/>
      </xdr:nvCxnSpPr>
      <xdr:spPr>
        <a:xfrm flipV="1">
          <a:off x="16802100" y="6677588"/>
          <a:ext cx="800100" cy="6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21312</xdr:rowOff>
    </xdr:from>
    <xdr:ext cx="599010" cy="259045"/>
    <xdr:sp macro="" textlink="">
      <xdr:nvSpPr>
        <xdr:cNvPr id="495" name="n_1aveValue【一般廃棄物処理施設】&#10;一人当たり有形固定資産（償却資産）額">
          <a:extLst>
            <a:ext uri="{FF2B5EF4-FFF2-40B4-BE49-F238E27FC236}">
              <a16:creationId xmlns:a16="http://schemas.microsoft.com/office/drawing/2014/main" id="{6A553D54-F368-4D33-903B-CC62987C3D6D}"/>
            </a:ext>
          </a:extLst>
        </xdr:cNvPr>
        <xdr:cNvSpPr txBox="1"/>
      </xdr:nvSpPr>
      <xdr:spPr>
        <a:xfrm>
          <a:off x="18915595" y="6345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45379</xdr:rowOff>
    </xdr:from>
    <xdr:ext cx="599010" cy="259045"/>
    <xdr:sp macro="" textlink="">
      <xdr:nvSpPr>
        <xdr:cNvPr id="496" name="n_2aveValue【一般廃棄物処理施設】&#10;一人当たり有形固定資産（償却資産）額">
          <a:extLst>
            <a:ext uri="{FF2B5EF4-FFF2-40B4-BE49-F238E27FC236}">
              <a16:creationId xmlns:a16="http://schemas.microsoft.com/office/drawing/2014/main" id="{3DE956C2-5C0A-4720-8FB3-ECC96F0FBA65}"/>
            </a:ext>
          </a:extLst>
        </xdr:cNvPr>
        <xdr:cNvSpPr txBox="1"/>
      </xdr:nvSpPr>
      <xdr:spPr>
        <a:xfrm>
          <a:off x="18134545" y="6373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65654</xdr:rowOff>
    </xdr:from>
    <xdr:ext cx="599010" cy="259045"/>
    <xdr:sp macro="" textlink="">
      <xdr:nvSpPr>
        <xdr:cNvPr id="497" name="n_3aveValue【一般廃棄物処理施設】&#10;一人当たり有形固定資産（償却資産）額">
          <a:extLst>
            <a:ext uri="{FF2B5EF4-FFF2-40B4-BE49-F238E27FC236}">
              <a16:creationId xmlns:a16="http://schemas.microsoft.com/office/drawing/2014/main" id="{B7064976-FB8B-42E9-9A36-8AFF77DECF6B}"/>
            </a:ext>
          </a:extLst>
        </xdr:cNvPr>
        <xdr:cNvSpPr txBox="1"/>
      </xdr:nvSpPr>
      <xdr:spPr>
        <a:xfrm>
          <a:off x="17324920" y="6393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64792</xdr:rowOff>
    </xdr:from>
    <xdr:ext cx="599010" cy="259045"/>
    <xdr:sp macro="" textlink="">
      <xdr:nvSpPr>
        <xdr:cNvPr id="498" name="n_4aveValue【一般廃棄物処理施設】&#10;一人当たり有形固定資産（償却資産）額">
          <a:extLst>
            <a:ext uri="{FF2B5EF4-FFF2-40B4-BE49-F238E27FC236}">
              <a16:creationId xmlns:a16="http://schemas.microsoft.com/office/drawing/2014/main" id="{E6062347-1899-437D-BA9F-3B5F3AC49A5A}"/>
            </a:ext>
          </a:extLst>
        </xdr:cNvPr>
        <xdr:cNvSpPr txBox="1"/>
      </xdr:nvSpPr>
      <xdr:spPr>
        <a:xfrm>
          <a:off x="16524820" y="6392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41</xdr:row>
      <xdr:rowOff>68696</xdr:rowOff>
    </xdr:from>
    <xdr:ext cx="599010" cy="259045"/>
    <xdr:sp macro="" textlink="">
      <xdr:nvSpPr>
        <xdr:cNvPr id="499" name="n_1mainValue【一般廃棄物処理施設】&#10;一人当たり有形固定資産（償却資産）額">
          <a:extLst>
            <a:ext uri="{FF2B5EF4-FFF2-40B4-BE49-F238E27FC236}">
              <a16:creationId xmlns:a16="http://schemas.microsoft.com/office/drawing/2014/main" id="{6E3549DA-8057-42AF-AE29-9BF3595C02CB}"/>
            </a:ext>
          </a:extLst>
        </xdr:cNvPr>
        <xdr:cNvSpPr txBox="1"/>
      </xdr:nvSpPr>
      <xdr:spPr>
        <a:xfrm>
          <a:off x="18915595" y="6713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71969</xdr:rowOff>
    </xdr:from>
    <xdr:ext cx="599010" cy="259045"/>
    <xdr:sp macro="" textlink="">
      <xdr:nvSpPr>
        <xdr:cNvPr id="500" name="n_2mainValue【一般廃棄物処理施設】&#10;一人当たり有形固定資産（償却資産）額">
          <a:extLst>
            <a:ext uri="{FF2B5EF4-FFF2-40B4-BE49-F238E27FC236}">
              <a16:creationId xmlns:a16="http://schemas.microsoft.com/office/drawing/2014/main" id="{40164998-4993-4C49-9C7B-48706346522B}"/>
            </a:ext>
          </a:extLst>
        </xdr:cNvPr>
        <xdr:cNvSpPr txBox="1"/>
      </xdr:nvSpPr>
      <xdr:spPr>
        <a:xfrm>
          <a:off x="18134545" y="6717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41</xdr:row>
      <xdr:rowOff>74240</xdr:rowOff>
    </xdr:from>
    <xdr:ext cx="599010" cy="259045"/>
    <xdr:sp macro="" textlink="">
      <xdr:nvSpPr>
        <xdr:cNvPr id="501" name="n_3mainValue【一般廃棄物処理施設】&#10;一人当たり有形固定資産（償却資産）額">
          <a:extLst>
            <a:ext uri="{FF2B5EF4-FFF2-40B4-BE49-F238E27FC236}">
              <a16:creationId xmlns:a16="http://schemas.microsoft.com/office/drawing/2014/main" id="{A75C989C-D6F8-480A-90D6-4EBEB5B7F3BD}"/>
            </a:ext>
          </a:extLst>
        </xdr:cNvPr>
        <xdr:cNvSpPr txBox="1"/>
      </xdr:nvSpPr>
      <xdr:spPr>
        <a:xfrm>
          <a:off x="17324920" y="6722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41</xdr:row>
      <xdr:rowOff>77711</xdr:rowOff>
    </xdr:from>
    <xdr:ext cx="599010" cy="259045"/>
    <xdr:sp macro="" textlink="">
      <xdr:nvSpPr>
        <xdr:cNvPr id="502" name="n_4mainValue【一般廃棄物処理施設】&#10;一人当たり有形固定資産（償却資産）額">
          <a:extLst>
            <a:ext uri="{FF2B5EF4-FFF2-40B4-BE49-F238E27FC236}">
              <a16:creationId xmlns:a16="http://schemas.microsoft.com/office/drawing/2014/main" id="{1FF65352-3F5D-4452-8D9F-31552DFDFE39}"/>
            </a:ext>
          </a:extLst>
        </xdr:cNvPr>
        <xdr:cNvSpPr txBox="1"/>
      </xdr:nvSpPr>
      <xdr:spPr>
        <a:xfrm>
          <a:off x="16524820" y="6726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3" name="正方形/長方形 502">
          <a:extLst>
            <a:ext uri="{FF2B5EF4-FFF2-40B4-BE49-F238E27FC236}">
              <a16:creationId xmlns:a16="http://schemas.microsoft.com/office/drawing/2014/main" id="{A4D65776-7996-44F4-BEE2-C0E48556BCE9}"/>
            </a:ext>
          </a:extLst>
        </xdr:cNvPr>
        <xdr:cNvSpPr/>
      </xdr:nvSpPr>
      <xdr:spPr>
        <a:xfrm>
          <a:off x="112109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4" name="正方形/長方形 503">
          <a:extLst>
            <a:ext uri="{FF2B5EF4-FFF2-40B4-BE49-F238E27FC236}">
              <a16:creationId xmlns:a16="http://schemas.microsoft.com/office/drawing/2014/main" id="{B0DFEB63-DEBA-4E4F-B398-0FE87F2EA00C}"/>
            </a:ext>
          </a:extLst>
        </xdr:cNvPr>
        <xdr:cNvSpPr/>
      </xdr:nvSpPr>
      <xdr:spPr>
        <a:xfrm>
          <a:off x="113157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5" name="正方形/長方形 504">
          <a:extLst>
            <a:ext uri="{FF2B5EF4-FFF2-40B4-BE49-F238E27FC236}">
              <a16:creationId xmlns:a16="http://schemas.microsoft.com/office/drawing/2014/main" id="{51C4A895-9AE8-42FC-BF86-1B87BDD6AACD}"/>
            </a:ext>
          </a:extLst>
        </xdr:cNvPr>
        <xdr:cNvSpPr/>
      </xdr:nvSpPr>
      <xdr:spPr>
        <a:xfrm>
          <a:off x="113157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6" name="正方形/長方形 505">
          <a:extLst>
            <a:ext uri="{FF2B5EF4-FFF2-40B4-BE49-F238E27FC236}">
              <a16:creationId xmlns:a16="http://schemas.microsoft.com/office/drawing/2014/main" id="{95F29471-CF30-4A5C-88F1-472544F97E60}"/>
            </a:ext>
          </a:extLst>
        </xdr:cNvPr>
        <xdr:cNvSpPr/>
      </xdr:nvSpPr>
      <xdr:spPr>
        <a:xfrm>
          <a:off x="1223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7" name="正方形/長方形 506">
          <a:extLst>
            <a:ext uri="{FF2B5EF4-FFF2-40B4-BE49-F238E27FC236}">
              <a16:creationId xmlns:a16="http://schemas.microsoft.com/office/drawing/2014/main" id="{48A94B1C-0B64-469B-A94B-3AA2E9B217C6}"/>
            </a:ext>
          </a:extLst>
        </xdr:cNvPr>
        <xdr:cNvSpPr/>
      </xdr:nvSpPr>
      <xdr:spPr>
        <a:xfrm>
          <a:off x="1223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8" name="正方形/長方形 507">
          <a:extLst>
            <a:ext uri="{FF2B5EF4-FFF2-40B4-BE49-F238E27FC236}">
              <a16:creationId xmlns:a16="http://schemas.microsoft.com/office/drawing/2014/main" id="{8A71B799-C80C-4570-9E4B-542EE2808E26}"/>
            </a:ext>
          </a:extLst>
        </xdr:cNvPr>
        <xdr:cNvSpPr/>
      </xdr:nvSpPr>
      <xdr:spPr>
        <a:xfrm>
          <a:off x="132683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9" name="正方形/長方形 508">
          <a:extLst>
            <a:ext uri="{FF2B5EF4-FFF2-40B4-BE49-F238E27FC236}">
              <a16:creationId xmlns:a16="http://schemas.microsoft.com/office/drawing/2014/main" id="{D02A1C8B-01FD-470C-B00C-40B10ECD540F}"/>
            </a:ext>
          </a:extLst>
        </xdr:cNvPr>
        <xdr:cNvSpPr/>
      </xdr:nvSpPr>
      <xdr:spPr>
        <a:xfrm>
          <a:off x="132683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0" name="正方形/長方形 509">
          <a:extLst>
            <a:ext uri="{FF2B5EF4-FFF2-40B4-BE49-F238E27FC236}">
              <a16:creationId xmlns:a16="http://schemas.microsoft.com/office/drawing/2014/main" id="{85099D2F-44BB-4FA2-A6F3-211FBBFCFCFB}"/>
            </a:ext>
          </a:extLst>
        </xdr:cNvPr>
        <xdr:cNvSpPr/>
      </xdr:nvSpPr>
      <xdr:spPr>
        <a:xfrm>
          <a:off x="11210925" y="8648700"/>
          <a:ext cx="424815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511" name="正方形/長方形 510">
          <a:extLst>
            <a:ext uri="{FF2B5EF4-FFF2-40B4-BE49-F238E27FC236}">
              <a16:creationId xmlns:a16="http://schemas.microsoft.com/office/drawing/2014/main" id="{0BE12D74-4E46-49D7-9F4E-78D9BF309232}"/>
            </a:ext>
          </a:extLst>
        </xdr:cNvPr>
        <xdr:cNvSpPr/>
      </xdr:nvSpPr>
      <xdr:spPr>
        <a:xfrm>
          <a:off x="164592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12" name="正方形/長方形 511">
          <a:extLst>
            <a:ext uri="{FF2B5EF4-FFF2-40B4-BE49-F238E27FC236}">
              <a16:creationId xmlns:a16="http://schemas.microsoft.com/office/drawing/2014/main" id="{C775A3E5-96E6-4883-8F40-58309BCBBCA2}"/>
            </a:ext>
          </a:extLst>
        </xdr:cNvPr>
        <xdr:cNvSpPr/>
      </xdr:nvSpPr>
      <xdr:spPr>
        <a:xfrm>
          <a:off x="165830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13" name="正方形/長方形 512">
          <a:extLst>
            <a:ext uri="{FF2B5EF4-FFF2-40B4-BE49-F238E27FC236}">
              <a16:creationId xmlns:a16="http://schemas.microsoft.com/office/drawing/2014/main" id="{10F6BB2F-A8BE-4969-9FBA-A1C69E44A49F}"/>
            </a:ext>
          </a:extLst>
        </xdr:cNvPr>
        <xdr:cNvSpPr/>
      </xdr:nvSpPr>
      <xdr:spPr>
        <a:xfrm>
          <a:off x="165830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14" name="正方形/長方形 513">
          <a:extLst>
            <a:ext uri="{FF2B5EF4-FFF2-40B4-BE49-F238E27FC236}">
              <a16:creationId xmlns:a16="http://schemas.microsoft.com/office/drawing/2014/main" id="{322DA831-132B-4F0E-984E-8620E7F3953A}"/>
            </a:ext>
          </a:extLst>
        </xdr:cNvPr>
        <xdr:cNvSpPr/>
      </xdr:nvSpPr>
      <xdr:spPr>
        <a:xfrm>
          <a:off x="174879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15" name="正方形/長方形 514">
          <a:extLst>
            <a:ext uri="{FF2B5EF4-FFF2-40B4-BE49-F238E27FC236}">
              <a16:creationId xmlns:a16="http://schemas.microsoft.com/office/drawing/2014/main" id="{83BF758F-21A2-4585-95AA-DCF9DFE2BC31}"/>
            </a:ext>
          </a:extLst>
        </xdr:cNvPr>
        <xdr:cNvSpPr/>
      </xdr:nvSpPr>
      <xdr:spPr>
        <a:xfrm>
          <a:off x="174879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16" name="正方形/長方形 515">
          <a:extLst>
            <a:ext uri="{FF2B5EF4-FFF2-40B4-BE49-F238E27FC236}">
              <a16:creationId xmlns:a16="http://schemas.microsoft.com/office/drawing/2014/main" id="{7120E580-CE46-4662-88C9-38042AD4D9A1}"/>
            </a:ext>
          </a:extLst>
        </xdr:cNvPr>
        <xdr:cNvSpPr/>
      </xdr:nvSpPr>
      <xdr:spPr>
        <a:xfrm>
          <a:off x="185166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17" name="正方形/長方形 516">
          <a:extLst>
            <a:ext uri="{FF2B5EF4-FFF2-40B4-BE49-F238E27FC236}">
              <a16:creationId xmlns:a16="http://schemas.microsoft.com/office/drawing/2014/main" id="{CDC98FB0-7DF7-440E-8684-7C1913A7CE9A}"/>
            </a:ext>
          </a:extLst>
        </xdr:cNvPr>
        <xdr:cNvSpPr/>
      </xdr:nvSpPr>
      <xdr:spPr>
        <a:xfrm>
          <a:off x="185166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18" name="正方形/長方形 517">
          <a:extLst>
            <a:ext uri="{FF2B5EF4-FFF2-40B4-BE49-F238E27FC236}">
              <a16:creationId xmlns:a16="http://schemas.microsoft.com/office/drawing/2014/main" id="{EA3002D8-89A5-49E6-8CB7-AE54DA312D6B}"/>
            </a:ext>
          </a:extLst>
        </xdr:cNvPr>
        <xdr:cNvSpPr/>
      </xdr:nvSpPr>
      <xdr:spPr>
        <a:xfrm>
          <a:off x="16459200" y="8648700"/>
          <a:ext cx="426720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519" name="正方形/長方形 518">
          <a:extLst>
            <a:ext uri="{FF2B5EF4-FFF2-40B4-BE49-F238E27FC236}">
              <a16:creationId xmlns:a16="http://schemas.microsoft.com/office/drawing/2014/main" id="{E4673C04-2019-4938-960B-D28C76BE1531}"/>
            </a:ext>
          </a:extLst>
        </xdr:cNvPr>
        <xdr:cNvSpPr/>
      </xdr:nvSpPr>
      <xdr:spPr>
        <a:xfrm>
          <a:off x="112109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0" name="正方形/長方形 519">
          <a:extLst>
            <a:ext uri="{FF2B5EF4-FFF2-40B4-BE49-F238E27FC236}">
              <a16:creationId xmlns:a16="http://schemas.microsoft.com/office/drawing/2014/main" id="{AFE7BF4B-2372-4B5D-9FD6-0E2C4C170DED}"/>
            </a:ext>
          </a:extLst>
        </xdr:cNvPr>
        <xdr:cNvSpPr/>
      </xdr:nvSpPr>
      <xdr:spPr>
        <a:xfrm>
          <a:off x="113157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1" name="正方形/長方形 520">
          <a:extLst>
            <a:ext uri="{FF2B5EF4-FFF2-40B4-BE49-F238E27FC236}">
              <a16:creationId xmlns:a16="http://schemas.microsoft.com/office/drawing/2014/main" id="{55CCE6DB-7688-479F-90E9-2CAF6CC40919}"/>
            </a:ext>
          </a:extLst>
        </xdr:cNvPr>
        <xdr:cNvSpPr/>
      </xdr:nvSpPr>
      <xdr:spPr>
        <a:xfrm>
          <a:off x="113157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2" name="正方形/長方形 521">
          <a:extLst>
            <a:ext uri="{FF2B5EF4-FFF2-40B4-BE49-F238E27FC236}">
              <a16:creationId xmlns:a16="http://schemas.microsoft.com/office/drawing/2014/main" id="{1E236D3B-B8BA-43A6-BCAD-8726C26A1F77}"/>
            </a:ext>
          </a:extLst>
        </xdr:cNvPr>
        <xdr:cNvSpPr/>
      </xdr:nvSpPr>
      <xdr:spPr>
        <a:xfrm>
          <a:off x="1223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3" name="正方形/長方形 522">
          <a:extLst>
            <a:ext uri="{FF2B5EF4-FFF2-40B4-BE49-F238E27FC236}">
              <a16:creationId xmlns:a16="http://schemas.microsoft.com/office/drawing/2014/main" id="{F0E47129-133D-4418-9163-423581106DAE}"/>
            </a:ext>
          </a:extLst>
        </xdr:cNvPr>
        <xdr:cNvSpPr/>
      </xdr:nvSpPr>
      <xdr:spPr>
        <a:xfrm>
          <a:off x="1223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4" name="正方形/長方形 523">
          <a:extLst>
            <a:ext uri="{FF2B5EF4-FFF2-40B4-BE49-F238E27FC236}">
              <a16:creationId xmlns:a16="http://schemas.microsoft.com/office/drawing/2014/main" id="{696BAC1F-2E6E-4E0A-9DA0-2154FC01506C}"/>
            </a:ext>
          </a:extLst>
        </xdr:cNvPr>
        <xdr:cNvSpPr/>
      </xdr:nvSpPr>
      <xdr:spPr>
        <a:xfrm>
          <a:off x="132683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5" name="正方形/長方形 524">
          <a:extLst>
            <a:ext uri="{FF2B5EF4-FFF2-40B4-BE49-F238E27FC236}">
              <a16:creationId xmlns:a16="http://schemas.microsoft.com/office/drawing/2014/main" id="{D298C900-9E3F-4452-AC00-85F8893995C1}"/>
            </a:ext>
          </a:extLst>
        </xdr:cNvPr>
        <xdr:cNvSpPr/>
      </xdr:nvSpPr>
      <xdr:spPr>
        <a:xfrm>
          <a:off x="132683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6" name="正方形/長方形 525">
          <a:extLst>
            <a:ext uri="{FF2B5EF4-FFF2-40B4-BE49-F238E27FC236}">
              <a16:creationId xmlns:a16="http://schemas.microsoft.com/office/drawing/2014/main" id="{5CF36B85-634D-428C-81A5-A7DB7111D900}"/>
            </a:ext>
          </a:extLst>
        </xdr:cNvPr>
        <xdr:cNvSpPr/>
      </xdr:nvSpPr>
      <xdr:spPr>
        <a:xfrm>
          <a:off x="11210925" y="12249150"/>
          <a:ext cx="424815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27" name="正方形/長方形 526">
          <a:extLst>
            <a:ext uri="{FF2B5EF4-FFF2-40B4-BE49-F238E27FC236}">
              <a16:creationId xmlns:a16="http://schemas.microsoft.com/office/drawing/2014/main" id="{6286B37C-4038-4CD2-AA49-0B95F3AD1EEF}"/>
            </a:ext>
          </a:extLst>
        </xdr:cNvPr>
        <xdr:cNvSpPr/>
      </xdr:nvSpPr>
      <xdr:spPr>
        <a:xfrm>
          <a:off x="164592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28" name="正方形/長方形 527">
          <a:extLst>
            <a:ext uri="{FF2B5EF4-FFF2-40B4-BE49-F238E27FC236}">
              <a16:creationId xmlns:a16="http://schemas.microsoft.com/office/drawing/2014/main" id="{C5333593-2D8F-4477-8ABA-DDBF664FCC5A}"/>
            </a:ext>
          </a:extLst>
        </xdr:cNvPr>
        <xdr:cNvSpPr/>
      </xdr:nvSpPr>
      <xdr:spPr>
        <a:xfrm>
          <a:off x="165830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29" name="正方形/長方形 528">
          <a:extLst>
            <a:ext uri="{FF2B5EF4-FFF2-40B4-BE49-F238E27FC236}">
              <a16:creationId xmlns:a16="http://schemas.microsoft.com/office/drawing/2014/main" id="{14714F88-4DD6-47B2-8C52-A1EA956172F9}"/>
            </a:ext>
          </a:extLst>
        </xdr:cNvPr>
        <xdr:cNvSpPr/>
      </xdr:nvSpPr>
      <xdr:spPr>
        <a:xfrm>
          <a:off x="165830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30" name="正方形/長方形 529">
          <a:extLst>
            <a:ext uri="{FF2B5EF4-FFF2-40B4-BE49-F238E27FC236}">
              <a16:creationId xmlns:a16="http://schemas.microsoft.com/office/drawing/2014/main" id="{DE69E7A4-FE5C-48F4-8063-906F78A3DF98}"/>
            </a:ext>
          </a:extLst>
        </xdr:cNvPr>
        <xdr:cNvSpPr/>
      </xdr:nvSpPr>
      <xdr:spPr>
        <a:xfrm>
          <a:off x="174879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31" name="正方形/長方形 530">
          <a:extLst>
            <a:ext uri="{FF2B5EF4-FFF2-40B4-BE49-F238E27FC236}">
              <a16:creationId xmlns:a16="http://schemas.microsoft.com/office/drawing/2014/main" id="{48DA2596-A927-44F3-869A-098A72EB60EA}"/>
            </a:ext>
          </a:extLst>
        </xdr:cNvPr>
        <xdr:cNvSpPr/>
      </xdr:nvSpPr>
      <xdr:spPr>
        <a:xfrm>
          <a:off x="174879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32" name="正方形/長方形 531">
          <a:extLst>
            <a:ext uri="{FF2B5EF4-FFF2-40B4-BE49-F238E27FC236}">
              <a16:creationId xmlns:a16="http://schemas.microsoft.com/office/drawing/2014/main" id="{09E675D1-1509-42F5-B61D-FC35B6BF01CD}"/>
            </a:ext>
          </a:extLst>
        </xdr:cNvPr>
        <xdr:cNvSpPr/>
      </xdr:nvSpPr>
      <xdr:spPr>
        <a:xfrm>
          <a:off x="185166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33" name="正方形/長方形 532">
          <a:extLst>
            <a:ext uri="{FF2B5EF4-FFF2-40B4-BE49-F238E27FC236}">
              <a16:creationId xmlns:a16="http://schemas.microsoft.com/office/drawing/2014/main" id="{CAB1E624-F708-4F43-AA2A-3BB2CE27F342}"/>
            </a:ext>
          </a:extLst>
        </xdr:cNvPr>
        <xdr:cNvSpPr/>
      </xdr:nvSpPr>
      <xdr:spPr>
        <a:xfrm>
          <a:off x="185166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34" name="正方形/長方形 533">
          <a:extLst>
            <a:ext uri="{FF2B5EF4-FFF2-40B4-BE49-F238E27FC236}">
              <a16:creationId xmlns:a16="http://schemas.microsoft.com/office/drawing/2014/main" id="{0BD74F79-2DAD-4F99-9A70-E9429643A2D5}"/>
            </a:ext>
          </a:extLst>
        </xdr:cNvPr>
        <xdr:cNvSpPr/>
      </xdr:nvSpPr>
      <xdr:spPr>
        <a:xfrm>
          <a:off x="16459200" y="12249150"/>
          <a:ext cx="426720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35" name="正方形/長方形 534">
          <a:extLst>
            <a:ext uri="{FF2B5EF4-FFF2-40B4-BE49-F238E27FC236}">
              <a16:creationId xmlns:a16="http://schemas.microsoft.com/office/drawing/2014/main" id="{32383AD6-533F-4B49-8DB3-F10B719DE562}"/>
            </a:ext>
          </a:extLst>
        </xdr:cNvPr>
        <xdr:cNvSpPr/>
      </xdr:nvSpPr>
      <xdr:spPr>
        <a:xfrm>
          <a:off x="112109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36" name="正方形/長方形 535">
          <a:extLst>
            <a:ext uri="{FF2B5EF4-FFF2-40B4-BE49-F238E27FC236}">
              <a16:creationId xmlns:a16="http://schemas.microsoft.com/office/drawing/2014/main" id="{B130F1D1-CEF9-45CF-9DA7-73CEC29D33C1}"/>
            </a:ext>
          </a:extLst>
        </xdr:cNvPr>
        <xdr:cNvSpPr/>
      </xdr:nvSpPr>
      <xdr:spPr>
        <a:xfrm>
          <a:off x="113157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37" name="正方形/長方形 536">
          <a:extLst>
            <a:ext uri="{FF2B5EF4-FFF2-40B4-BE49-F238E27FC236}">
              <a16:creationId xmlns:a16="http://schemas.microsoft.com/office/drawing/2014/main" id="{85F409D8-44FB-42F8-B3D8-27A5E4E753DF}"/>
            </a:ext>
          </a:extLst>
        </xdr:cNvPr>
        <xdr:cNvSpPr/>
      </xdr:nvSpPr>
      <xdr:spPr>
        <a:xfrm>
          <a:off x="113157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38" name="正方形/長方形 537">
          <a:extLst>
            <a:ext uri="{FF2B5EF4-FFF2-40B4-BE49-F238E27FC236}">
              <a16:creationId xmlns:a16="http://schemas.microsoft.com/office/drawing/2014/main" id="{20AE121E-1944-43FA-B81E-633FD95B2A73}"/>
            </a:ext>
          </a:extLst>
        </xdr:cNvPr>
        <xdr:cNvSpPr/>
      </xdr:nvSpPr>
      <xdr:spPr>
        <a:xfrm>
          <a:off x="1223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39" name="正方形/長方形 538">
          <a:extLst>
            <a:ext uri="{FF2B5EF4-FFF2-40B4-BE49-F238E27FC236}">
              <a16:creationId xmlns:a16="http://schemas.microsoft.com/office/drawing/2014/main" id="{A1492CD4-47BC-4295-A852-8669D9465992}"/>
            </a:ext>
          </a:extLst>
        </xdr:cNvPr>
        <xdr:cNvSpPr/>
      </xdr:nvSpPr>
      <xdr:spPr>
        <a:xfrm>
          <a:off x="1223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0" name="正方形/長方形 539">
          <a:extLst>
            <a:ext uri="{FF2B5EF4-FFF2-40B4-BE49-F238E27FC236}">
              <a16:creationId xmlns:a16="http://schemas.microsoft.com/office/drawing/2014/main" id="{FC04ABF9-72FB-4C2D-891F-6E2BE622845F}"/>
            </a:ext>
          </a:extLst>
        </xdr:cNvPr>
        <xdr:cNvSpPr/>
      </xdr:nvSpPr>
      <xdr:spPr>
        <a:xfrm>
          <a:off x="132683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1" name="正方形/長方形 540">
          <a:extLst>
            <a:ext uri="{FF2B5EF4-FFF2-40B4-BE49-F238E27FC236}">
              <a16:creationId xmlns:a16="http://schemas.microsoft.com/office/drawing/2014/main" id="{366588C6-E25D-4F0E-B3AA-35180DC57372}"/>
            </a:ext>
          </a:extLst>
        </xdr:cNvPr>
        <xdr:cNvSpPr/>
      </xdr:nvSpPr>
      <xdr:spPr>
        <a:xfrm>
          <a:off x="132683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2" name="正方形/長方形 541">
          <a:extLst>
            <a:ext uri="{FF2B5EF4-FFF2-40B4-BE49-F238E27FC236}">
              <a16:creationId xmlns:a16="http://schemas.microsoft.com/office/drawing/2014/main" id="{62A84631-49FF-458F-B277-FB78F262261A}"/>
            </a:ext>
          </a:extLst>
        </xdr:cNvPr>
        <xdr:cNvSpPr/>
      </xdr:nvSpPr>
      <xdr:spPr>
        <a:xfrm>
          <a:off x="11210925" y="1590675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43" name="テキスト ボックス 542">
          <a:extLst>
            <a:ext uri="{FF2B5EF4-FFF2-40B4-BE49-F238E27FC236}">
              <a16:creationId xmlns:a16="http://schemas.microsoft.com/office/drawing/2014/main" id="{18B26F4E-F447-4CF1-854F-EA1A661421F3}"/>
            </a:ext>
          </a:extLst>
        </xdr:cNvPr>
        <xdr:cNvSpPr txBox="1"/>
      </xdr:nvSpPr>
      <xdr:spPr>
        <a:xfrm>
          <a:off x="11172825"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44" name="直線コネクタ 543">
          <a:extLst>
            <a:ext uri="{FF2B5EF4-FFF2-40B4-BE49-F238E27FC236}">
              <a16:creationId xmlns:a16="http://schemas.microsoft.com/office/drawing/2014/main" id="{BD7A288B-5376-47FA-8079-23594DFCA80B}"/>
            </a:ext>
          </a:extLst>
        </xdr:cNvPr>
        <xdr:cNvCxnSpPr/>
      </xdr:nvCxnSpPr>
      <xdr:spPr>
        <a:xfrm>
          <a:off x="11210925" y="18192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45" name="テキスト ボックス 544">
          <a:extLst>
            <a:ext uri="{FF2B5EF4-FFF2-40B4-BE49-F238E27FC236}">
              <a16:creationId xmlns:a16="http://schemas.microsoft.com/office/drawing/2014/main" id="{34061216-92EE-47EA-9B73-51C7A45712DC}"/>
            </a:ext>
          </a:extLst>
        </xdr:cNvPr>
        <xdr:cNvSpPr txBox="1"/>
      </xdr:nvSpPr>
      <xdr:spPr>
        <a:xfrm>
          <a:off x="10794546"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46" name="直線コネクタ 545">
          <a:extLst>
            <a:ext uri="{FF2B5EF4-FFF2-40B4-BE49-F238E27FC236}">
              <a16:creationId xmlns:a16="http://schemas.microsoft.com/office/drawing/2014/main" id="{F72537E8-2222-4877-99D4-B886677CEF13}"/>
            </a:ext>
          </a:extLst>
        </xdr:cNvPr>
        <xdr:cNvCxnSpPr/>
      </xdr:nvCxnSpPr>
      <xdr:spPr>
        <a:xfrm>
          <a:off x="11210925" y="1786617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47" name="テキスト ボックス 546">
          <a:extLst>
            <a:ext uri="{FF2B5EF4-FFF2-40B4-BE49-F238E27FC236}">
              <a16:creationId xmlns:a16="http://schemas.microsoft.com/office/drawing/2014/main" id="{701EB461-00B1-49C1-A0B9-E424261DAEF0}"/>
            </a:ext>
          </a:extLst>
        </xdr:cNvPr>
        <xdr:cNvSpPr txBox="1"/>
      </xdr:nvSpPr>
      <xdr:spPr>
        <a:xfrm>
          <a:off x="10794546" y="1772713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48" name="直線コネクタ 547">
          <a:extLst>
            <a:ext uri="{FF2B5EF4-FFF2-40B4-BE49-F238E27FC236}">
              <a16:creationId xmlns:a16="http://schemas.microsoft.com/office/drawing/2014/main" id="{20BE0A15-F5DA-4871-88C9-21F4C38EC988}"/>
            </a:ext>
          </a:extLst>
        </xdr:cNvPr>
        <xdr:cNvCxnSpPr/>
      </xdr:nvCxnSpPr>
      <xdr:spPr>
        <a:xfrm>
          <a:off x="11210925" y="1753643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49" name="テキスト ボックス 548">
          <a:extLst>
            <a:ext uri="{FF2B5EF4-FFF2-40B4-BE49-F238E27FC236}">
              <a16:creationId xmlns:a16="http://schemas.microsoft.com/office/drawing/2014/main" id="{B8CAA17B-A963-48FF-8DF1-3085E79B0D9D}"/>
            </a:ext>
          </a:extLst>
        </xdr:cNvPr>
        <xdr:cNvSpPr txBox="1"/>
      </xdr:nvSpPr>
      <xdr:spPr>
        <a:xfrm>
          <a:off x="10845966" y="174005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50" name="直線コネクタ 549">
          <a:extLst>
            <a:ext uri="{FF2B5EF4-FFF2-40B4-BE49-F238E27FC236}">
              <a16:creationId xmlns:a16="http://schemas.microsoft.com/office/drawing/2014/main" id="{CB8738AD-7EE1-4640-852A-13C34279B56F}"/>
            </a:ext>
          </a:extLst>
        </xdr:cNvPr>
        <xdr:cNvCxnSpPr/>
      </xdr:nvCxnSpPr>
      <xdr:spPr>
        <a:xfrm>
          <a:off x="11210925" y="1720986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51" name="テキスト ボックス 550">
          <a:extLst>
            <a:ext uri="{FF2B5EF4-FFF2-40B4-BE49-F238E27FC236}">
              <a16:creationId xmlns:a16="http://schemas.microsoft.com/office/drawing/2014/main" id="{3DA7EF9C-428C-42A6-9A43-B425BD8D2B21}"/>
            </a:ext>
          </a:extLst>
        </xdr:cNvPr>
        <xdr:cNvSpPr txBox="1"/>
      </xdr:nvSpPr>
      <xdr:spPr>
        <a:xfrm>
          <a:off x="10845966" y="170708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52" name="直線コネクタ 551">
          <a:extLst>
            <a:ext uri="{FF2B5EF4-FFF2-40B4-BE49-F238E27FC236}">
              <a16:creationId xmlns:a16="http://schemas.microsoft.com/office/drawing/2014/main" id="{DA0C66DD-D076-4E20-AB65-1A9C1C2650D6}"/>
            </a:ext>
          </a:extLst>
        </xdr:cNvPr>
        <xdr:cNvCxnSpPr/>
      </xdr:nvCxnSpPr>
      <xdr:spPr>
        <a:xfrm>
          <a:off x="11210925" y="1688963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53" name="テキスト ボックス 552">
          <a:extLst>
            <a:ext uri="{FF2B5EF4-FFF2-40B4-BE49-F238E27FC236}">
              <a16:creationId xmlns:a16="http://schemas.microsoft.com/office/drawing/2014/main" id="{7B74F6BE-DA7D-4DA6-BB41-356B8156DA59}"/>
            </a:ext>
          </a:extLst>
        </xdr:cNvPr>
        <xdr:cNvSpPr txBox="1"/>
      </xdr:nvSpPr>
      <xdr:spPr>
        <a:xfrm>
          <a:off x="10845966" y="16744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54" name="直線コネクタ 553">
          <a:extLst>
            <a:ext uri="{FF2B5EF4-FFF2-40B4-BE49-F238E27FC236}">
              <a16:creationId xmlns:a16="http://schemas.microsoft.com/office/drawing/2014/main" id="{267B0FCF-CFDD-4D34-A781-DD6FF877E5A2}"/>
            </a:ext>
          </a:extLst>
        </xdr:cNvPr>
        <xdr:cNvCxnSpPr/>
      </xdr:nvCxnSpPr>
      <xdr:spPr>
        <a:xfrm>
          <a:off x="11210925" y="1656306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55" name="テキスト ボックス 554">
          <a:extLst>
            <a:ext uri="{FF2B5EF4-FFF2-40B4-BE49-F238E27FC236}">
              <a16:creationId xmlns:a16="http://schemas.microsoft.com/office/drawing/2014/main" id="{68CA9B50-4FD9-472C-BFE3-5AF7329B1C4E}"/>
            </a:ext>
          </a:extLst>
        </xdr:cNvPr>
        <xdr:cNvSpPr txBox="1"/>
      </xdr:nvSpPr>
      <xdr:spPr>
        <a:xfrm>
          <a:off x="10845966" y="164144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56" name="直線コネクタ 555">
          <a:extLst>
            <a:ext uri="{FF2B5EF4-FFF2-40B4-BE49-F238E27FC236}">
              <a16:creationId xmlns:a16="http://schemas.microsoft.com/office/drawing/2014/main" id="{5F66BA3C-266E-4322-B353-9A2232CFE86A}"/>
            </a:ext>
          </a:extLst>
        </xdr:cNvPr>
        <xdr:cNvCxnSpPr/>
      </xdr:nvCxnSpPr>
      <xdr:spPr>
        <a:xfrm>
          <a:off x="11210925" y="1623332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57" name="テキスト ボックス 556">
          <a:extLst>
            <a:ext uri="{FF2B5EF4-FFF2-40B4-BE49-F238E27FC236}">
              <a16:creationId xmlns:a16="http://schemas.microsoft.com/office/drawing/2014/main" id="{0FBFE825-F087-4B95-BCB3-A83420218DC6}"/>
            </a:ext>
          </a:extLst>
        </xdr:cNvPr>
        <xdr:cNvSpPr txBox="1"/>
      </xdr:nvSpPr>
      <xdr:spPr>
        <a:xfrm>
          <a:off x="10903736" y="1608792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58" name="直線コネクタ 557">
          <a:extLst>
            <a:ext uri="{FF2B5EF4-FFF2-40B4-BE49-F238E27FC236}">
              <a16:creationId xmlns:a16="http://schemas.microsoft.com/office/drawing/2014/main" id="{7BDED861-7F2C-42F9-AE59-93FB13A73014}"/>
            </a:ext>
          </a:extLst>
        </xdr:cNvPr>
        <xdr:cNvCxnSpPr/>
      </xdr:nvCxnSpPr>
      <xdr:spPr>
        <a:xfrm>
          <a:off x="11210925" y="15906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59" name="【庁舎】&#10;有形固定資産減価償却率グラフ枠">
          <a:extLst>
            <a:ext uri="{FF2B5EF4-FFF2-40B4-BE49-F238E27FC236}">
              <a16:creationId xmlns:a16="http://schemas.microsoft.com/office/drawing/2014/main" id="{64D1B863-AC7A-44C6-AB85-573E5D846BF0}"/>
            </a:ext>
          </a:extLst>
        </xdr:cNvPr>
        <xdr:cNvSpPr/>
      </xdr:nvSpPr>
      <xdr:spPr>
        <a:xfrm>
          <a:off x="11210925" y="1590675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10886</xdr:rowOff>
    </xdr:from>
    <xdr:to>
      <xdr:col>85</xdr:col>
      <xdr:colOff>126364</xdr:colOff>
      <xdr:row>109</xdr:row>
      <xdr:rowOff>35379</xdr:rowOff>
    </xdr:to>
    <xdr:cxnSp macro="">
      <xdr:nvCxnSpPr>
        <xdr:cNvPr id="560" name="直線コネクタ 559">
          <a:extLst>
            <a:ext uri="{FF2B5EF4-FFF2-40B4-BE49-F238E27FC236}">
              <a16:creationId xmlns:a16="http://schemas.microsoft.com/office/drawing/2014/main" id="{D52A2934-1A98-4D25-9080-E4495AEEDB7A}"/>
            </a:ext>
          </a:extLst>
        </xdr:cNvPr>
        <xdr:cNvCxnSpPr/>
      </xdr:nvCxnSpPr>
      <xdr:spPr>
        <a:xfrm flipV="1">
          <a:off x="14696439" y="16295461"/>
          <a:ext cx="0" cy="1570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561" name="【庁舎】&#10;有形固定資産減価償却率最小値テキスト">
          <a:extLst>
            <a:ext uri="{FF2B5EF4-FFF2-40B4-BE49-F238E27FC236}">
              <a16:creationId xmlns:a16="http://schemas.microsoft.com/office/drawing/2014/main" id="{5FEB22D7-6289-4BC1-965C-323156BD64C6}"/>
            </a:ext>
          </a:extLst>
        </xdr:cNvPr>
        <xdr:cNvSpPr txBox="1"/>
      </xdr:nvSpPr>
      <xdr:spPr>
        <a:xfrm>
          <a:off x="14735175" y="17870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562" name="直線コネクタ 561">
          <a:extLst>
            <a:ext uri="{FF2B5EF4-FFF2-40B4-BE49-F238E27FC236}">
              <a16:creationId xmlns:a16="http://schemas.microsoft.com/office/drawing/2014/main" id="{E4DD9FFA-3098-4A3A-971A-285A824BBDB2}"/>
            </a:ext>
          </a:extLst>
        </xdr:cNvPr>
        <xdr:cNvCxnSpPr/>
      </xdr:nvCxnSpPr>
      <xdr:spPr>
        <a:xfrm>
          <a:off x="14611350" y="1786617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129013</xdr:rowOff>
    </xdr:from>
    <xdr:ext cx="340478" cy="259045"/>
    <xdr:sp macro="" textlink="">
      <xdr:nvSpPr>
        <xdr:cNvPr id="563" name="【庁舎】&#10;有形固定資産減価償却率最大値テキスト">
          <a:extLst>
            <a:ext uri="{FF2B5EF4-FFF2-40B4-BE49-F238E27FC236}">
              <a16:creationId xmlns:a16="http://schemas.microsoft.com/office/drawing/2014/main" id="{2E1015FF-C94B-48B4-A0BE-7E3AFE3BCD62}"/>
            </a:ext>
          </a:extLst>
        </xdr:cNvPr>
        <xdr:cNvSpPr txBox="1"/>
      </xdr:nvSpPr>
      <xdr:spPr>
        <a:xfrm>
          <a:off x="14735175" y="1607068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10886</xdr:rowOff>
    </xdr:from>
    <xdr:to>
      <xdr:col>86</xdr:col>
      <xdr:colOff>25400</xdr:colOff>
      <xdr:row>100</xdr:row>
      <xdr:rowOff>10886</xdr:rowOff>
    </xdr:to>
    <xdr:cxnSp macro="">
      <xdr:nvCxnSpPr>
        <xdr:cNvPr id="564" name="直線コネクタ 563">
          <a:extLst>
            <a:ext uri="{FF2B5EF4-FFF2-40B4-BE49-F238E27FC236}">
              <a16:creationId xmlns:a16="http://schemas.microsoft.com/office/drawing/2014/main" id="{26CC7576-0C57-4104-A9E5-B8C8160D2025}"/>
            </a:ext>
          </a:extLst>
        </xdr:cNvPr>
        <xdr:cNvCxnSpPr/>
      </xdr:nvCxnSpPr>
      <xdr:spPr>
        <a:xfrm>
          <a:off x="14611350" y="1629546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142620</xdr:rowOff>
    </xdr:from>
    <xdr:ext cx="405111" cy="259045"/>
    <xdr:sp macro="" textlink="">
      <xdr:nvSpPr>
        <xdr:cNvPr id="565" name="【庁舎】&#10;有形固定資産減価償却率平均値テキスト">
          <a:extLst>
            <a:ext uri="{FF2B5EF4-FFF2-40B4-BE49-F238E27FC236}">
              <a16:creationId xmlns:a16="http://schemas.microsoft.com/office/drawing/2014/main" id="{61EAE7D6-47F1-4339-A824-4FE986E5BACA}"/>
            </a:ext>
          </a:extLst>
        </xdr:cNvPr>
        <xdr:cNvSpPr txBox="1"/>
      </xdr:nvSpPr>
      <xdr:spPr>
        <a:xfrm>
          <a:off x="14735175" y="169478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164193</xdr:rowOff>
    </xdr:from>
    <xdr:to>
      <xdr:col>85</xdr:col>
      <xdr:colOff>177800</xdr:colOff>
      <xdr:row>104</xdr:row>
      <xdr:rowOff>94343</xdr:rowOff>
    </xdr:to>
    <xdr:sp macro="" textlink="">
      <xdr:nvSpPr>
        <xdr:cNvPr id="566" name="フローチャート: 判断 565">
          <a:extLst>
            <a:ext uri="{FF2B5EF4-FFF2-40B4-BE49-F238E27FC236}">
              <a16:creationId xmlns:a16="http://schemas.microsoft.com/office/drawing/2014/main" id="{152C01E5-3A14-48F7-B505-785D916BA45D}"/>
            </a:ext>
          </a:extLst>
        </xdr:cNvPr>
        <xdr:cNvSpPr/>
      </xdr:nvSpPr>
      <xdr:spPr>
        <a:xfrm>
          <a:off x="14649450" y="16963118"/>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48261</xdr:rowOff>
    </xdr:from>
    <xdr:to>
      <xdr:col>81</xdr:col>
      <xdr:colOff>101600</xdr:colOff>
      <xdr:row>104</xdr:row>
      <xdr:rowOff>149861</xdr:rowOff>
    </xdr:to>
    <xdr:sp macro="" textlink="">
      <xdr:nvSpPr>
        <xdr:cNvPr id="567" name="フローチャート: 判断 566">
          <a:extLst>
            <a:ext uri="{FF2B5EF4-FFF2-40B4-BE49-F238E27FC236}">
              <a16:creationId xmlns:a16="http://schemas.microsoft.com/office/drawing/2014/main" id="{5575C339-142C-48ED-B763-33384420593A}"/>
            </a:ext>
          </a:extLst>
        </xdr:cNvPr>
        <xdr:cNvSpPr/>
      </xdr:nvSpPr>
      <xdr:spPr>
        <a:xfrm>
          <a:off x="13887450" y="17018636"/>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90714</xdr:rowOff>
    </xdr:from>
    <xdr:to>
      <xdr:col>76</xdr:col>
      <xdr:colOff>165100</xdr:colOff>
      <xdr:row>105</xdr:row>
      <xdr:rowOff>20864</xdr:rowOff>
    </xdr:to>
    <xdr:sp macro="" textlink="">
      <xdr:nvSpPr>
        <xdr:cNvPr id="568" name="フローチャート: 判断 567">
          <a:extLst>
            <a:ext uri="{FF2B5EF4-FFF2-40B4-BE49-F238E27FC236}">
              <a16:creationId xmlns:a16="http://schemas.microsoft.com/office/drawing/2014/main" id="{1E75DD06-D33C-4070-82A7-507D996C8A9E}"/>
            </a:ext>
          </a:extLst>
        </xdr:cNvPr>
        <xdr:cNvSpPr/>
      </xdr:nvSpPr>
      <xdr:spPr>
        <a:xfrm>
          <a:off x="13096875" y="17061089"/>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167458</xdr:rowOff>
    </xdr:from>
    <xdr:to>
      <xdr:col>72</xdr:col>
      <xdr:colOff>38100</xdr:colOff>
      <xdr:row>105</xdr:row>
      <xdr:rowOff>97608</xdr:rowOff>
    </xdr:to>
    <xdr:sp macro="" textlink="">
      <xdr:nvSpPr>
        <xdr:cNvPr id="569" name="フローチャート: 判断 568">
          <a:extLst>
            <a:ext uri="{FF2B5EF4-FFF2-40B4-BE49-F238E27FC236}">
              <a16:creationId xmlns:a16="http://schemas.microsoft.com/office/drawing/2014/main" id="{EFDCFDEA-F65D-4CA8-9E91-1A259927B5CD}"/>
            </a:ext>
          </a:extLst>
        </xdr:cNvPr>
        <xdr:cNvSpPr/>
      </xdr:nvSpPr>
      <xdr:spPr>
        <a:xfrm>
          <a:off x="12296775" y="17137833"/>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141332</xdr:rowOff>
    </xdr:from>
    <xdr:to>
      <xdr:col>67</xdr:col>
      <xdr:colOff>101600</xdr:colOff>
      <xdr:row>105</xdr:row>
      <xdr:rowOff>71482</xdr:rowOff>
    </xdr:to>
    <xdr:sp macro="" textlink="">
      <xdr:nvSpPr>
        <xdr:cNvPr id="570" name="フローチャート: 判断 569">
          <a:extLst>
            <a:ext uri="{FF2B5EF4-FFF2-40B4-BE49-F238E27FC236}">
              <a16:creationId xmlns:a16="http://schemas.microsoft.com/office/drawing/2014/main" id="{3C3DFF57-3F4C-47CE-A3F1-5D35AB5B383C}"/>
            </a:ext>
          </a:extLst>
        </xdr:cNvPr>
        <xdr:cNvSpPr/>
      </xdr:nvSpPr>
      <xdr:spPr>
        <a:xfrm>
          <a:off x="11487150" y="1711805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1" name="テキスト ボックス 570">
          <a:extLst>
            <a:ext uri="{FF2B5EF4-FFF2-40B4-BE49-F238E27FC236}">
              <a16:creationId xmlns:a16="http://schemas.microsoft.com/office/drawing/2014/main" id="{D3B24D0F-8743-4161-BCCB-4F39E10A4549}"/>
            </a:ext>
          </a:extLst>
        </xdr:cNvPr>
        <xdr:cNvSpPr txBox="1"/>
      </xdr:nvSpPr>
      <xdr:spPr>
        <a:xfrm>
          <a:off x="14525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2" name="テキスト ボックス 571">
          <a:extLst>
            <a:ext uri="{FF2B5EF4-FFF2-40B4-BE49-F238E27FC236}">
              <a16:creationId xmlns:a16="http://schemas.microsoft.com/office/drawing/2014/main" id="{BB8569F7-14BB-46BC-90F1-27D822CF1624}"/>
            </a:ext>
          </a:extLst>
        </xdr:cNvPr>
        <xdr:cNvSpPr txBox="1"/>
      </xdr:nvSpPr>
      <xdr:spPr>
        <a:xfrm>
          <a:off x="13763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73" name="テキスト ボックス 572">
          <a:extLst>
            <a:ext uri="{FF2B5EF4-FFF2-40B4-BE49-F238E27FC236}">
              <a16:creationId xmlns:a16="http://schemas.microsoft.com/office/drawing/2014/main" id="{D9DF4F82-DDAC-46A7-AB54-805E0A18D2A9}"/>
            </a:ext>
          </a:extLst>
        </xdr:cNvPr>
        <xdr:cNvSpPr txBox="1"/>
      </xdr:nvSpPr>
      <xdr:spPr>
        <a:xfrm>
          <a:off x="129730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74" name="テキスト ボックス 573">
          <a:extLst>
            <a:ext uri="{FF2B5EF4-FFF2-40B4-BE49-F238E27FC236}">
              <a16:creationId xmlns:a16="http://schemas.microsoft.com/office/drawing/2014/main" id="{A9B2A089-E4D9-4583-986C-A0C659DB7E97}"/>
            </a:ext>
          </a:extLst>
        </xdr:cNvPr>
        <xdr:cNvSpPr txBox="1"/>
      </xdr:nvSpPr>
      <xdr:spPr>
        <a:xfrm>
          <a:off x="12172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75" name="テキスト ボックス 574">
          <a:extLst>
            <a:ext uri="{FF2B5EF4-FFF2-40B4-BE49-F238E27FC236}">
              <a16:creationId xmlns:a16="http://schemas.microsoft.com/office/drawing/2014/main" id="{3706F30B-E6E6-4B86-841E-E9049C3AFA61}"/>
            </a:ext>
          </a:extLst>
        </xdr:cNvPr>
        <xdr:cNvSpPr txBox="1"/>
      </xdr:nvSpPr>
      <xdr:spPr>
        <a:xfrm>
          <a:off x="11363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20501</xdr:rowOff>
    </xdr:from>
    <xdr:to>
      <xdr:col>85</xdr:col>
      <xdr:colOff>177800</xdr:colOff>
      <xdr:row>103</xdr:row>
      <xdr:rowOff>122101</xdr:rowOff>
    </xdr:to>
    <xdr:sp macro="" textlink="">
      <xdr:nvSpPr>
        <xdr:cNvPr id="576" name="楕円 575">
          <a:extLst>
            <a:ext uri="{FF2B5EF4-FFF2-40B4-BE49-F238E27FC236}">
              <a16:creationId xmlns:a16="http://schemas.microsoft.com/office/drawing/2014/main" id="{3D6DD7E9-8E4B-45C6-AD44-B4F35266B982}"/>
            </a:ext>
          </a:extLst>
        </xdr:cNvPr>
        <xdr:cNvSpPr/>
      </xdr:nvSpPr>
      <xdr:spPr>
        <a:xfrm>
          <a:off x="14649450" y="16822601"/>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43378</xdr:rowOff>
    </xdr:from>
    <xdr:ext cx="405111" cy="259045"/>
    <xdr:sp macro="" textlink="">
      <xdr:nvSpPr>
        <xdr:cNvPr id="577" name="【庁舎】&#10;有形固定資産減価償却率該当値テキスト">
          <a:extLst>
            <a:ext uri="{FF2B5EF4-FFF2-40B4-BE49-F238E27FC236}">
              <a16:creationId xmlns:a16="http://schemas.microsoft.com/office/drawing/2014/main" id="{3970E6BC-79C4-4330-A5AA-A5C727452E0C}"/>
            </a:ext>
          </a:extLst>
        </xdr:cNvPr>
        <xdr:cNvSpPr txBox="1"/>
      </xdr:nvSpPr>
      <xdr:spPr>
        <a:xfrm>
          <a:off x="14735175" y="16677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136434</xdr:rowOff>
    </xdr:from>
    <xdr:to>
      <xdr:col>81</xdr:col>
      <xdr:colOff>101600</xdr:colOff>
      <xdr:row>103</xdr:row>
      <xdr:rowOff>66584</xdr:rowOff>
    </xdr:to>
    <xdr:sp macro="" textlink="">
      <xdr:nvSpPr>
        <xdr:cNvPr id="578" name="楕円 577">
          <a:extLst>
            <a:ext uri="{FF2B5EF4-FFF2-40B4-BE49-F238E27FC236}">
              <a16:creationId xmlns:a16="http://schemas.microsoft.com/office/drawing/2014/main" id="{2735BA7B-F0D8-46B4-806F-3E444C390CDE}"/>
            </a:ext>
          </a:extLst>
        </xdr:cNvPr>
        <xdr:cNvSpPr/>
      </xdr:nvSpPr>
      <xdr:spPr>
        <a:xfrm>
          <a:off x="13887450" y="16767084"/>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15784</xdr:rowOff>
    </xdr:from>
    <xdr:to>
      <xdr:col>85</xdr:col>
      <xdr:colOff>127000</xdr:colOff>
      <xdr:row>103</xdr:row>
      <xdr:rowOff>71301</xdr:rowOff>
    </xdr:to>
    <xdr:cxnSp macro="">
      <xdr:nvCxnSpPr>
        <xdr:cNvPr id="579" name="直線コネクタ 578">
          <a:extLst>
            <a:ext uri="{FF2B5EF4-FFF2-40B4-BE49-F238E27FC236}">
              <a16:creationId xmlns:a16="http://schemas.microsoft.com/office/drawing/2014/main" id="{53925D16-1F5A-4ED0-ABCD-91423F052B75}"/>
            </a:ext>
          </a:extLst>
        </xdr:cNvPr>
        <xdr:cNvCxnSpPr/>
      </xdr:nvCxnSpPr>
      <xdr:spPr>
        <a:xfrm>
          <a:off x="13935075" y="16814709"/>
          <a:ext cx="762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97245</xdr:rowOff>
    </xdr:from>
    <xdr:to>
      <xdr:col>76</xdr:col>
      <xdr:colOff>165100</xdr:colOff>
      <xdr:row>103</xdr:row>
      <xdr:rowOff>27395</xdr:rowOff>
    </xdr:to>
    <xdr:sp macro="" textlink="">
      <xdr:nvSpPr>
        <xdr:cNvPr id="580" name="楕円 579">
          <a:extLst>
            <a:ext uri="{FF2B5EF4-FFF2-40B4-BE49-F238E27FC236}">
              <a16:creationId xmlns:a16="http://schemas.microsoft.com/office/drawing/2014/main" id="{9017EC47-EA48-48CB-AB48-9CAA4CCED9A4}"/>
            </a:ext>
          </a:extLst>
        </xdr:cNvPr>
        <xdr:cNvSpPr/>
      </xdr:nvSpPr>
      <xdr:spPr>
        <a:xfrm>
          <a:off x="13096875" y="1672789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148045</xdr:rowOff>
    </xdr:from>
    <xdr:to>
      <xdr:col>81</xdr:col>
      <xdr:colOff>50800</xdr:colOff>
      <xdr:row>103</xdr:row>
      <xdr:rowOff>15784</xdr:rowOff>
    </xdr:to>
    <xdr:cxnSp macro="">
      <xdr:nvCxnSpPr>
        <xdr:cNvPr id="581" name="直線コネクタ 580">
          <a:extLst>
            <a:ext uri="{FF2B5EF4-FFF2-40B4-BE49-F238E27FC236}">
              <a16:creationId xmlns:a16="http://schemas.microsoft.com/office/drawing/2014/main" id="{34D2D1A8-39E0-4C6C-AC98-0D48A0CB6206}"/>
            </a:ext>
          </a:extLst>
        </xdr:cNvPr>
        <xdr:cNvCxnSpPr/>
      </xdr:nvCxnSpPr>
      <xdr:spPr>
        <a:xfrm>
          <a:off x="13144500" y="16775520"/>
          <a:ext cx="790575"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87449</xdr:rowOff>
    </xdr:from>
    <xdr:to>
      <xdr:col>72</xdr:col>
      <xdr:colOff>38100</xdr:colOff>
      <xdr:row>103</xdr:row>
      <xdr:rowOff>17599</xdr:rowOff>
    </xdr:to>
    <xdr:sp macro="" textlink="">
      <xdr:nvSpPr>
        <xdr:cNvPr id="582" name="楕円 581">
          <a:extLst>
            <a:ext uri="{FF2B5EF4-FFF2-40B4-BE49-F238E27FC236}">
              <a16:creationId xmlns:a16="http://schemas.microsoft.com/office/drawing/2014/main" id="{986FDE09-3711-462D-8463-DF05B52E5ABC}"/>
            </a:ext>
          </a:extLst>
        </xdr:cNvPr>
        <xdr:cNvSpPr/>
      </xdr:nvSpPr>
      <xdr:spPr>
        <a:xfrm>
          <a:off x="12296775" y="16714924"/>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138249</xdr:rowOff>
    </xdr:from>
    <xdr:to>
      <xdr:col>76</xdr:col>
      <xdr:colOff>114300</xdr:colOff>
      <xdr:row>102</xdr:row>
      <xdr:rowOff>148045</xdr:rowOff>
    </xdr:to>
    <xdr:cxnSp macro="">
      <xdr:nvCxnSpPr>
        <xdr:cNvPr id="583" name="直線コネクタ 582">
          <a:extLst>
            <a:ext uri="{FF2B5EF4-FFF2-40B4-BE49-F238E27FC236}">
              <a16:creationId xmlns:a16="http://schemas.microsoft.com/office/drawing/2014/main" id="{EEC18C6A-F0A5-473C-92D5-8D8ED6AE54A4}"/>
            </a:ext>
          </a:extLst>
        </xdr:cNvPr>
        <xdr:cNvCxnSpPr/>
      </xdr:nvCxnSpPr>
      <xdr:spPr>
        <a:xfrm>
          <a:off x="12344400" y="16772074"/>
          <a:ext cx="800100" cy="3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71120</xdr:rowOff>
    </xdr:from>
    <xdr:to>
      <xdr:col>67</xdr:col>
      <xdr:colOff>101600</xdr:colOff>
      <xdr:row>103</xdr:row>
      <xdr:rowOff>1270</xdr:rowOff>
    </xdr:to>
    <xdr:sp macro="" textlink="">
      <xdr:nvSpPr>
        <xdr:cNvPr id="584" name="楕円 583">
          <a:extLst>
            <a:ext uri="{FF2B5EF4-FFF2-40B4-BE49-F238E27FC236}">
              <a16:creationId xmlns:a16="http://schemas.microsoft.com/office/drawing/2014/main" id="{DBB4C100-E0BE-4CB1-9733-1DF210B9F133}"/>
            </a:ext>
          </a:extLst>
        </xdr:cNvPr>
        <xdr:cNvSpPr/>
      </xdr:nvSpPr>
      <xdr:spPr>
        <a:xfrm>
          <a:off x="11487150" y="1669859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121920</xdr:rowOff>
    </xdr:from>
    <xdr:to>
      <xdr:col>71</xdr:col>
      <xdr:colOff>177800</xdr:colOff>
      <xdr:row>102</xdr:row>
      <xdr:rowOff>138249</xdr:rowOff>
    </xdr:to>
    <xdr:cxnSp macro="">
      <xdr:nvCxnSpPr>
        <xdr:cNvPr id="585" name="直線コネクタ 584">
          <a:extLst>
            <a:ext uri="{FF2B5EF4-FFF2-40B4-BE49-F238E27FC236}">
              <a16:creationId xmlns:a16="http://schemas.microsoft.com/office/drawing/2014/main" id="{0927B587-B25D-43BD-A46F-1E00FE2143F4}"/>
            </a:ext>
          </a:extLst>
        </xdr:cNvPr>
        <xdr:cNvCxnSpPr/>
      </xdr:nvCxnSpPr>
      <xdr:spPr>
        <a:xfrm>
          <a:off x="11534775" y="16755745"/>
          <a:ext cx="809625"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140988</xdr:rowOff>
    </xdr:from>
    <xdr:ext cx="405111" cy="259045"/>
    <xdr:sp macro="" textlink="">
      <xdr:nvSpPr>
        <xdr:cNvPr id="586" name="n_1aveValue【庁舎】&#10;有形固定資産減価償却率">
          <a:extLst>
            <a:ext uri="{FF2B5EF4-FFF2-40B4-BE49-F238E27FC236}">
              <a16:creationId xmlns:a16="http://schemas.microsoft.com/office/drawing/2014/main" id="{FFE29DA7-F60E-4687-A2F9-CD32AD8AA1C8}"/>
            </a:ext>
          </a:extLst>
        </xdr:cNvPr>
        <xdr:cNvSpPr txBox="1"/>
      </xdr:nvSpPr>
      <xdr:spPr>
        <a:xfrm>
          <a:off x="13745219" y="17117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11991</xdr:rowOff>
    </xdr:from>
    <xdr:ext cx="405111" cy="259045"/>
    <xdr:sp macro="" textlink="">
      <xdr:nvSpPr>
        <xdr:cNvPr id="587" name="n_2aveValue【庁舎】&#10;有形固定資産減価償却率">
          <a:extLst>
            <a:ext uri="{FF2B5EF4-FFF2-40B4-BE49-F238E27FC236}">
              <a16:creationId xmlns:a16="http://schemas.microsoft.com/office/drawing/2014/main" id="{271940A2-111C-4783-A601-F8ED0DC6D9E1}"/>
            </a:ext>
          </a:extLst>
        </xdr:cNvPr>
        <xdr:cNvSpPr txBox="1"/>
      </xdr:nvSpPr>
      <xdr:spPr>
        <a:xfrm>
          <a:off x="12964169" y="17153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88735</xdr:rowOff>
    </xdr:from>
    <xdr:ext cx="405111" cy="259045"/>
    <xdr:sp macro="" textlink="">
      <xdr:nvSpPr>
        <xdr:cNvPr id="588" name="n_3aveValue【庁舎】&#10;有形固定資産減価償却率">
          <a:extLst>
            <a:ext uri="{FF2B5EF4-FFF2-40B4-BE49-F238E27FC236}">
              <a16:creationId xmlns:a16="http://schemas.microsoft.com/office/drawing/2014/main" id="{E0E712DE-EB91-421D-A7A8-37547D4EC9C3}"/>
            </a:ext>
          </a:extLst>
        </xdr:cNvPr>
        <xdr:cNvSpPr txBox="1"/>
      </xdr:nvSpPr>
      <xdr:spPr>
        <a:xfrm>
          <a:off x="12164069" y="172305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62609</xdr:rowOff>
    </xdr:from>
    <xdr:ext cx="405111" cy="259045"/>
    <xdr:sp macro="" textlink="">
      <xdr:nvSpPr>
        <xdr:cNvPr id="589" name="n_4aveValue【庁舎】&#10;有形固定資産減価償却率">
          <a:extLst>
            <a:ext uri="{FF2B5EF4-FFF2-40B4-BE49-F238E27FC236}">
              <a16:creationId xmlns:a16="http://schemas.microsoft.com/office/drawing/2014/main" id="{87D69548-E9C6-4E9B-B10E-4769DC978D99}"/>
            </a:ext>
          </a:extLst>
        </xdr:cNvPr>
        <xdr:cNvSpPr txBox="1"/>
      </xdr:nvSpPr>
      <xdr:spPr>
        <a:xfrm>
          <a:off x="11354444" y="17210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83111</xdr:rowOff>
    </xdr:from>
    <xdr:ext cx="405111" cy="259045"/>
    <xdr:sp macro="" textlink="">
      <xdr:nvSpPr>
        <xdr:cNvPr id="590" name="n_1mainValue【庁舎】&#10;有形固定資産減価償却率">
          <a:extLst>
            <a:ext uri="{FF2B5EF4-FFF2-40B4-BE49-F238E27FC236}">
              <a16:creationId xmlns:a16="http://schemas.microsoft.com/office/drawing/2014/main" id="{EA8A9402-05A5-4EA7-9A1F-93F9DFC4A32D}"/>
            </a:ext>
          </a:extLst>
        </xdr:cNvPr>
        <xdr:cNvSpPr txBox="1"/>
      </xdr:nvSpPr>
      <xdr:spPr>
        <a:xfrm>
          <a:off x="13745219" y="165454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43922</xdr:rowOff>
    </xdr:from>
    <xdr:ext cx="405111" cy="259045"/>
    <xdr:sp macro="" textlink="">
      <xdr:nvSpPr>
        <xdr:cNvPr id="591" name="n_2mainValue【庁舎】&#10;有形固定資産減価償却率">
          <a:extLst>
            <a:ext uri="{FF2B5EF4-FFF2-40B4-BE49-F238E27FC236}">
              <a16:creationId xmlns:a16="http://schemas.microsoft.com/office/drawing/2014/main" id="{17192052-0173-4A1F-BCED-E64492A1CAD2}"/>
            </a:ext>
          </a:extLst>
        </xdr:cNvPr>
        <xdr:cNvSpPr txBox="1"/>
      </xdr:nvSpPr>
      <xdr:spPr>
        <a:xfrm>
          <a:off x="12964169" y="16506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34126</xdr:rowOff>
    </xdr:from>
    <xdr:ext cx="405111" cy="259045"/>
    <xdr:sp macro="" textlink="">
      <xdr:nvSpPr>
        <xdr:cNvPr id="592" name="n_3mainValue【庁舎】&#10;有形固定資産減価償却率">
          <a:extLst>
            <a:ext uri="{FF2B5EF4-FFF2-40B4-BE49-F238E27FC236}">
              <a16:creationId xmlns:a16="http://schemas.microsoft.com/office/drawing/2014/main" id="{BDEDCB36-45FA-4D75-B286-E2D64E7D462D}"/>
            </a:ext>
          </a:extLst>
        </xdr:cNvPr>
        <xdr:cNvSpPr txBox="1"/>
      </xdr:nvSpPr>
      <xdr:spPr>
        <a:xfrm>
          <a:off x="12164069" y="16490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17797</xdr:rowOff>
    </xdr:from>
    <xdr:ext cx="405111" cy="259045"/>
    <xdr:sp macro="" textlink="">
      <xdr:nvSpPr>
        <xdr:cNvPr id="593" name="n_4mainValue【庁舎】&#10;有形固定資産減価償却率">
          <a:extLst>
            <a:ext uri="{FF2B5EF4-FFF2-40B4-BE49-F238E27FC236}">
              <a16:creationId xmlns:a16="http://schemas.microsoft.com/office/drawing/2014/main" id="{496D9BEE-8BFA-4107-A880-7ECAD23C9C71}"/>
            </a:ext>
          </a:extLst>
        </xdr:cNvPr>
        <xdr:cNvSpPr txBox="1"/>
      </xdr:nvSpPr>
      <xdr:spPr>
        <a:xfrm>
          <a:off x="11354444" y="16476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94" name="正方形/長方形 593">
          <a:extLst>
            <a:ext uri="{FF2B5EF4-FFF2-40B4-BE49-F238E27FC236}">
              <a16:creationId xmlns:a16="http://schemas.microsoft.com/office/drawing/2014/main" id="{1838372C-AFB1-4C13-9059-0FDC457969EC}"/>
            </a:ext>
          </a:extLst>
        </xdr:cNvPr>
        <xdr:cNvSpPr/>
      </xdr:nvSpPr>
      <xdr:spPr>
        <a:xfrm>
          <a:off x="164592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95" name="正方形/長方形 594">
          <a:extLst>
            <a:ext uri="{FF2B5EF4-FFF2-40B4-BE49-F238E27FC236}">
              <a16:creationId xmlns:a16="http://schemas.microsoft.com/office/drawing/2014/main" id="{3BA967FF-BD87-4502-8619-40FD754CD666}"/>
            </a:ext>
          </a:extLst>
        </xdr:cNvPr>
        <xdr:cNvSpPr/>
      </xdr:nvSpPr>
      <xdr:spPr>
        <a:xfrm>
          <a:off x="165830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96" name="正方形/長方形 595">
          <a:extLst>
            <a:ext uri="{FF2B5EF4-FFF2-40B4-BE49-F238E27FC236}">
              <a16:creationId xmlns:a16="http://schemas.microsoft.com/office/drawing/2014/main" id="{0AF0C782-9010-4BF1-9366-53C6BDF3C34C}"/>
            </a:ext>
          </a:extLst>
        </xdr:cNvPr>
        <xdr:cNvSpPr/>
      </xdr:nvSpPr>
      <xdr:spPr>
        <a:xfrm>
          <a:off x="165830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97" name="正方形/長方形 596">
          <a:extLst>
            <a:ext uri="{FF2B5EF4-FFF2-40B4-BE49-F238E27FC236}">
              <a16:creationId xmlns:a16="http://schemas.microsoft.com/office/drawing/2014/main" id="{D27D0993-9028-4445-9305-130EB8E2F19C}"/>
            </a:ext>
          </a:extLst>
        </xdr:cNvPr>
        <xdr:cNvSpPr/>
      </xdr:nvSpPr>
      <xdr:spPr>
        <a:xfrm>
          <a:off x="174879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98" name="正方形/長方形 597">
          <a:extLst>
            <a:ext uri="{FF2B5EF4-FFF2-40B4-BE49-F238E27FC236}">
              <a16:creationId xmlns:a16="http://schemas.microsoft.com/office/drawing/2014/main" id="{693915E3-5D9D-4001-B994-402EFEF6BE31}"/>
            </a:ext>
          </a:extLst>
        </xdr:cNvPr>
        <xdr:cNvSpPr/>
      </xdr:nvSpPr>
      <xdr:spPr>
        <a:xfrm>
          <a:off x="174879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99" name="正方形/長方形 598">
          <a:extLst>
            <a:ext uri="{FF2B5EF4-FFF2-40B4-BE49-F238E27FC236}">
              <a16:creationId xmlns:a16="http://schemas.microsoft.com/office/drawing/2014/main" id="{C88270A2-C774-43D2-9CD2-416FE9A7DE34}"/>
            </a:ext>
          </a:extLst>
        </xdr:cNvPr>
        <xdr:cNvSpPr/>
      </xdr:nvSpPr>
      <xdr:spPr>
        <a:xfrm>
          <a:off x="185166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0" name="正方形/長方形 599">
          <a:extLst>
            <a:ext uri="{FF2B5EF4-FFF2-40B4-BE49-F238E27FC236}">
              <a16:creationId xmlns:a16="http://schemas.microsoft.com/office/drawing/2014/main" id="{248CA7E0-C38F-4F4C-8339-F6FECE4C9B8D}"/>
            </a:ext>
          </a:extLst>
        </xdr:cNvPr>
        <xdr:cNvSpPr/>
      </xdr:nvSpPr>
      <xdr:spPr>
        <a:xfrm>
          <a:off x="185166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1" name="正方形/長方形 600">
          <a:extLst>
            <a:ext uri="{FF2B5EF4-FFF2-40B4-BE49-F238E27FC236}">
              <a16:creationId xmlns:a16="http://schemas.microsoft.com/office/drawing/2014/main" id="{264329E2-F803-4192-BF96-E2F62904EE83}"/>
            </a:ext>
          </a:extLst>
        </xdr:cNvPr>
        <xdr:cNvSpPr/>
      </xdr:nvSpPr>
      <xdr:spPr>
        <a:xfrm>
          <a:off x="16459200" y="1590675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02" name="テキスト ボックス 601">
          <a:extLst>
            <a:ext uri="{FF2B5EF4-FFF2-40B4-BE49-F238E27FC236}">
              <a16:creationId xmlns:a16="http://schemas.microsoft.com/office/drawing/2014/main" id="{88014EAD-55D9-412A-9C2A-996F04A61A19}"/>
            </a:ext>
          </a:extLst>
        </xdr:cNvPr>
        <xdr:cNvSpPr txBox="1"/>
      </xdr:nvSpPr>
      <xdr:spPr>
        <a:xfrm>
          <a:off x="16440150"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03" name="直線コネクタ 602">
          <a:extLst>
            <a:ext uri="{FF2B5EF4-FFF2-40B4-BE49-F238E27FC236}">
              <a16:creationId xmlns:a16="http://schemas.microsoft.com/office/drawing/2014/main" id="{974CD245-DED3-4E9D-A6AD-2769FD6D7F08}"/>
            </a:ext>
          </a:extLst>
        </xdr:cNvPr>
        <xdr:cNvCxnSpPr/>
      </xdr:nvCxnSpPr>
      <xdr:spPr>
        <a:xfrm>
          <a:off x="16459200" y="1819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604" name="直線コネクタ 603">
          <a:extLst>
            <a:ext uri="{FF2B5EF4-FFF2-40B4-BE49-F238E27FC236}">
              <a16:creationId xmlns:a16="http://schemas.microsoft.com/office/drawing/2014/main" id="{26B24C88-1966-4EF4-928F-7E629B787950}"/>
            </a:ext>
          </a:extLst>
        </xdr:cNvPr>
        <xdr:cNvCxnSpPr/>
      </xdr:nvCxnSpPr>
      <xdr:spPr>
        <a:xfrm>
          <a:off x="16459200" y="17735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605" name="テキスト ボックス 604">
          <a:extLst>
            <a:ext uri="{FF2B5EF4-FFF2-40B4-BE49-F238E27FC236}">
              <a16:creationId xmlns:a16="http://schemas.microsoft.com/office/drawing/2014/main" id="{B3705979-A8CC-4A33-A852-59124C51229C}"/>
            </a:ext>
          </a:extLst>
        </xdr:cNvPr>
        <xdr:cNvSpPr txBox="1"/>
      </xdr:nvSpPr>
      <xdr:spPr>
        <a:xfrm>
          <a:off x="16052346" y="17590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606" name="直線コネクタ 605">
          <a:extLst>
            <a:ext uri="{FF2B5EF4-FFF2-40B4-BE49-F238E27FC236}">
              <a16:creationId xmlns:a16="http://schemas.microsoft.com/office/drawing/2014/main" id="{11DD3A3A-52D3-4575-92E7-76D02D394748}"/>
            </a:ext>
          </a:extLst>
        </xdr:cNvPr>
        <xdr:cNvCxnSpPr/>
      </xdr:nvCxnSpPr>
      <xdr:spPr>
        <a:xfrm>
          <a:off x="16459200" y="17278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607" name="テキスト ボックス 606">
          <a:extLst>
            <a:ext uri="{FF2B5EF4-FFF2-40B4-BE49-F238E27FC236}">
              <a16:creationId xmlns:a16="http://schemas.microsoft.com/office/drawing/2014/main" id="{5D63ED16-00D4-48F3-AEA0-3F84B36863FC}"/>
            </a:ext>
          </a:extLst>
        </xdr:cNvPr>
        <xdr:cNvSpPr txBox="1"/>
      </xdr:nvSpPr>
      <xdr:spPr>
        <a:xfrm>
          <a:off x="16052346" y="17132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608" name="直線コネクタ 607">
          <a:extLst>
            <a:ext uri="{FF2B5EF4-FFF2-40B4-BE49-F238E27FC236}">
              <a16:creationId xmlns:a16="http://schemas.microsoft.com/office/drawing/2014/main" id="{95E1DF73-ED8D-490F-9629-B95FB97AA3C2}"/>
            </a:ext>
          </a:extLst>
        </xdr:cNvPr>
        <xdr:cNvCxnSpPr/>
      </xdr:nvCxnSpPr>
      <xdr:spPr>
        <a:xfrm>
          <a:off x="16459200" y="16821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609" name="テキスト ボックス 608">
          <a:extLst>
            <a:ext uri="{FF2B5EF4-FFF2-40B4-BE49-F238E27FC236}">
              <a16:creationId xmlns:a16="http://schemas.microsoft.com/office/drawing/2014/main" id="{35C0C6AA-8258-49C4-939C-61E91BDA8593}"/>
            </a:ext>
          </a:extLst>
        </xdr:cNvPr>
        <xdr:cNvSpPr txBox="1"/>
      </xdr:nvSpPr>
      <xdr:spPr>
        <a:xfrm>
          <a:off x="16052346" y="166757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610" name="直線コネクタ 609">
          <a:extLst>
            <a:ext uri="{FF2B5EF4-FFF2-40B4-BE49-F238E27FC236}">
              <a16:creationId xmlns:a16="http://schemas.microsoft.com/office/drawing/2014/main" id="{94661C89-B828-4B23-9952-13C57A9F01A6}"/>
            </a:ext>
          </a:extLst>
        </xdr:cNvPr>
        <xdr:cNvCxnSpPr/>
      </xdr:nvCxnSpPr>
      <xdr:spPr>
        <a:xfrm>
          <a:off x="16459200" y="16363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611" name="テキスト ボックス 610">
          <a:extLst>
            <a:ext uri="{FF2B5EF4-FFF2-40B4-BE49-F238E27FC236}">
              <a16:creationId xmlns:a16="http://schemas.microsoft.com/office/drawing/2014/main" id="{CDB5702C-81C6-4F7D-B525-44E574E4353D}"/>
            </a:ext>
          </a:extLst>
        </xdr:cNvPr>
        <xdr:cNvSpPr txBox="1"/>
      </xdr:nvSpPr>
      <xdr:spPr>
        <a:xfrm>
          <a:off x="16052346" y="16218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12" name="直線コネクタ 611">
          <a:extLst>
            <a:ext uri="{FF2B5EF4-FFF2-40B4-BE49-F238E27FC236}">
              <a16:creationId xmlns:a16="http://schemas.microsoft.com/office/drawing/2014/main" id="{4E9797F3-9592-4073-BAF8-D41AEB72E11D}"/>
            </a:ext>
          </a:extLst>
        </xdr:cNvPr>
        <xdr:cNvCxnSpPr/>
      </xdr:nvCxnSpPr>
      <xdr:spPr>
        <a:xfrm>
          <a:off x="16459200" y="1590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13" name="テキスト ボックス 612">
          <a:extLst>
            <a:ext uri="{FF2B5EF4-FFF2-40B4-BE49-F238E27FC236}">
              <a16:creationId xmlns:a16="http://schemas.microsoft.com/office/drawing/2014/main" id="{15250F4C-630A-478E-8642-8F6C0617D27D}"/>
            </a:ext>
          </a:extLst>
        </xdr:cNvPr>
        <xdr:cNvSpPr txBox="1"/>
      </xdr:nvSpPr>
      <xdr:spPr>
        <a:xfrm>
          <a:off x="16052346" y="15761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14" name="【庁舎】&#10;一人当たり面積グラフ枠">
          <a:extLst>
            <a:ext uri="{FF2B5EF4-FFF2-40B4-BE49-F238E27FC236}">
              <a16:creationId xmlns:a16="http://schemas.microsoft.com/office/drawing/2014/main" id="{072EFDFF-E4BB-4D31-8D0E-ED190772B748}"/>
            </a:ext>
          </a:extLst>
        </xdr:cNvPr>
        <xdr:cNvSpPr/>
      </xdr:nvSpPr>
      <xdr:spPr>
        <a:xfrm>
          <a:off x="16459200" y="1590675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46482</xdr:rowOff>
    </xdr:from>
    <xdr:to>
      <xdr:col>116</xdr:col>
      <xdr:colOff>62864</xdr:colOff>
      <xdr:row>107</xdr:row>
      <xdr:rowOff>135637</xdr:rowOff>
    </xdr:to>
    <xdr:cxnSp macro="">
      <xdr:nvCxnSpPr>
        <xdr:cNvPr id="615" name="直線コネクタ 614">
          <a:extLst>
            <a:ext uri="{FF2B5EF4-FFF2-40B4-BE49-F238E27FC236}">
              <a16:creationId xmlns:a16="http://schemas.microsoft.com/office/drawing/2014/main" id="{163A991A-3945-4A9D-8FD5-92DB5A2C0627}"/>
            </a:ext>
          </a:extLst>
        </xdr:cNvPr>
        <xdr:cNvCxnSpPr/>
      </xdr:nvCxnSpPr>
      <xdr:spPr>
        <a:xfrm flipV="1">
          <a:off x="19954239" y="16508857"/>
          <a:ext cx="0" cy="1114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139464</xdr:rowOff>
    </xdr:from>
    <xdr:ext cx="469744" cy="259045"/>
    <xdr:sp macro="" textlink="">
      <xdr:nvSpPr>
        <xdr:cNvPr id="616" name="【庁舎】&#10;一人当たり面積最小値テキスト">
          <a:extLst>
            <a:ext uri="{FF2B5EF4-FFF2-40B4-BE49-F238E27FC236}">
              <a16:creationId xmlns:a16="http://schemas.microsoft.com/office/drawing/2014/main" id="{6C12EDF5-D313-4B9B-8418-E03DBCF275E4}"/>
            </a:ext>
          </a:extLst>
        </xdr:cNvPr>
        <xdr:cNvSpPr txBox="1"/>
      </xdr:nvSpPr>
      <xdr:spPr>
        <a:xfrm>
          <a:off x="19992975" y="17630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135637</xdr:rowOff>
    </xdr:from>
    <xdr:to>
      <xdr:col>116</xdr:col>
      <xdr:colOff>152400</xdr:colOff>
      <xdr:row>107</xdr:row>
      <xdr:rowOff>135637</xdr:rowOff>
    </xdr:to>
    <xdr:cxnSp macro="">
      <xdr:nvCxnSpPr>
        <xdr:cNvPr id="617" name="直線コネクタ 616">
          <a:extLst>
            <a:ext uri="{FF2B5EF4-FFF2-40B4-BE49-F238E27FC236}">
              <a16:creationId xmlns:a16="http://schemas.microsoft.com/office/drawing/2014/main" id="{1A1541D9-5FFB-4D0A-817A-9D14099ED6BD}"/>
            </a:ext>
          </a:extLst>
        </xdr:cNvPr>
        <xdr:cNvCxnSpPr/>
      </xdr:nvCxnSpPr>
      <xdr:spPr>
        <a:xfrm>
          <a:off x="19878675" y="1762353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164609</xdr:rowOff>
    </xdr:from>
    <xdr:ext cx="469744" cy="259045"/>
    <xdr:sp macro="" textlink="">
      <xdr:nvSpPr>
        <xdr:cNvPr id="618" name="【庁舎】&#10;一人当たり面積最大値テキスト">
          <a:extLst>
            <a:ext uri="{FF2B5EF4-FFF2-40B4-BE49-F238E27FC236}">
              <a16:creationId xmlns:a16="http://schemas.microsoft.com/office/drawing/2014/main" id="{128ABFD9-3708-4ECA-92BB-35B5ABC52FA3}"/>
            </a:ext>
          </a:extLst>
        </xdr:cNvPr>
        <xdr:cNvSpPr txBox="1"/>
      </xdr:nvSpPr>
      <xdr:spPr>
        <a:xfrm>
          <a:off x="19992975" y="16277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46482</xdr:rowOff>
    </xdr:from>
    <xdr:to>
      <xdr:col>116</xdr:col>
      <xdr:colOff>152400</xdr:colOff>
      <xdr:row>101</xdr:row>
      <xdr:rowOff>46482</xdr:rowOff>
    </xdr:to>
    <xdr:cxnSp macro="">
      <xdr:nvCxnSpPr>
        <xdr:cNvPr id="619" name="直線コネクタ 618">
          <a:extLst>
            <a:ext uri="{FF2B5EF4-FFF2-40B4-BE49-F238E27FC236}">
              <a16:creationId xmlns:a16="http://schemas.microsoft.com/office/drawing/2014/main" id="{5B64B4E6-CE7F-43A6-BD01-F77B6AE8B252}"/>
            </a:ext>
          </a:extLst>
        </xdr:cNvPr>
        <xdr:cNvCxnSpPr/>
      </xdr:nvCxnSpPr>
      <xdr:spPr>
        <a:xfrm>
          <a:off x="19878675" y="1650885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63822</xdr:rowOff>
    </xdr:from>
    <xdr:ext cx="469744" cy="259045"/>
    <xdr:sp macro="" textlink="">
      <xdr:nvSpPr>
        <xdr:cNvPr id="620" name="【庁舎】&#10;一人当たり面積平均値テキスト">
          <a:extLst>
            <a:ext uri="{FF2B5EF4-FFF2-40B4-BE49-F238E27FC236}">
              <a16:creationId xmlns:a16="http://schemas.microsoft.com/office/drawing/2014/main" id="{C3EC70EC-EB2D-444E-8E60-77007238F217}"/>
            </a:ext>
          </a:extLst>
        </xdr:cNvPr>
        <xdr:cNvSpPr txBox="1"/>
      </xdr:nvSpPr>
      <xdr:spPr>
        <a:xfrm>
          <a:off x="19992975" y="172119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40945</xdr:rowOff>
    </xdr:from>
    <xdr:to>
      <xdr:col>116</xdr:col>
      <xdr:colOff>114300</xdr:colOff>
      <xdr:row>106</xdr:row>
      <xdr:rowOff>142545</xdr:rowOff>
    </xdr:to>
    <xdr:sp macro="" textlink="">
      <xdr:nvSpPr>
        <xdr:cNvPr id="621" name="フローチャート: 判断 620">
          <a:extLst>
            <a:ext uri="{FF2B5EF4-FFF2-40B4-BE49-F238E27FC236}">
              <a16:creationId xmlns:a16="http://schemas.microsoft.com/office/drawing/2014/main" id="{1BA26769-323F-4D33-BB5E-7CD9FC100EE9}"/>
            </a:ext>
          </a:extLst>
        </xdr:cNvPr>
        <xdr:cNvSpPr/>
      </xdr:nvSpPr>
      <xdr:spPr>
        <a:xfrm>
          <a:off x="19897725" y="1735739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56490</xdr:rowOff>
    </xdr:from>
    <xdr:to>
      <xdr:col>112</xdr:col>
      <xdr:colOff>38100</xdr:colOff>
      <xdr:row>106</xdr:row>
      <xdr:rowOff>158090</xdr:rowOff>
    </xdr:to>
    <xdr:sp macro="" textlink="">
      <xdr:nvSpPr>
        <xdr:cNvPr id="622" name="フローチャート: 判断 621">
          <a:extLst>
            <a:ext uri="{FF2B5EF4-FFF2-40B4-BE49-F238E27FC236}">
              <a16:creationId xmlns:a16="http://schemas.microsoft.com/office/drawing/2014/main" id="{A4C522A9-835B-4777-9CF4-2BAB798FD29D}"/>
            </a:ext>
          </a:extLst>
        </xdr:cNvPr>
        <xdr:cNvSpPr/>
      </xdr:nvSpPr>
      <xdr:spPr>
        <a:xfrm>
          <a:off x="19154775" y="1737294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66548</xdr:rowOff>
    </xdr:from>
    <xdr:to>
      <xdr:col>107</xdr:col>
      <xdr:colOff>101600</xdr:colOff>
      <xdr:row>106</xdr:row>
      <xdr:rowOff>168148</xdr:rowOff>
    </xdr:to>
    <xdr:sp macro="" textlink="">
      <xdr:nvSpPr>
        <xdr:cNvPr id="623" name="フローチャート: 判断 622">
          <a:extLst>
            <a:ext uri="{FF2B5EF4-FFF2-40B4-BE49-F238E27FC236}">
              <a16:creationId xmlns:a16="http://schemas.microsoft.com/office/drawing/2014/main" id="{9E847180-DDE1-4F7D-A41D-98172177AC70}"/>
            </a:ext>
          </a:extLst>
        </xdr:cNvPr>
        <xdr:cNvSpPr/>
      </xdr:nvSpPr>
      <xdr:spPr>
        <a:xfrm>
          <a:off x="18345150" y="17386173"/>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48718</xdr:rowOff>
    </xdr:from>
    <xdr:to>
      <xdr:col>102</xdr:col>
      <xdr:colOff>165100</xdr:colOff>
      <xdr:row>106</xdr:row>
      <xdr:rowOff>150318</xdr:rowOff>
    </xdr:to>
    <xdr:sp macro="" textlink="">
      <xdr:nvSpPr>
        <xdr:cNvPr id="624" name="フローチャート: 判断 623">
          <a:extLst>
            <a:ext uri="{FF2B5EF4-FFF2-40B4-BE49-F238E27FC236}">
              <a16:creationId xmlns:a16="http://schemas.microsoft.com/office/drawing/2014/main" id="{16102739-FBE7-45AF-855B-57F286D5515F}"/>
            </a:ext>
          </a:extLst>
        </xdr:cNvPr>
        <xdr:cNvSpPr/>
      </xdr:nvSpPr>
      <xdr:spPr>
        <a:xfrm>
          <a:off x="17554575" y="17361993"/>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44602</xdr:rowOff>
    </xdr:from>
    <xdr:to>
      <xdr:col>98</xdr:col>
      <xdr:colOff>38100</xdr:colOff>
      <xdr:row>106</xdr:row>
      <xdr:rowOff>146202</xdr:rowOff>
    </xdr:to>
    <xdr:sp macro="" textlink="">
      <xdr:nvSpPr>
        <xdr:cNvPr id="625" name="フローチャート: 判断 624">
          <a:extLst>
            <a:ext uri="{FF2B5EF4-FFF2-40B4-BE49-F238E27FC236}">
              <a16:creationId xmlns:a16="http://schemas.microsoft.com/office/drawing/2014/main" id="{3B582E55-C868-44A9-85BE-0D1C2DEA67CC}"/>
            </a:ext>
          </a:extLst>
        </xdr:cNvPr>
        <xdr:cNvSpPr/>
      </xdr:nvSpPr>
      <xdr:spPr>
        <a:xfrm>
          <a:off x="16754475" y="17364227"/>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26" name="テキスト ボックス 625">
          <a:extLst>
            <a:ext uri="{FF2B5EF4-FFF2-40B4-BE49-F238E27FC236}">
              <a16:creationId xmlns:a16="http://schemas.microsoft.com/office/drawing/2014/main" id="{1C58FAE8-ADAD-4E9D-9E99-DC74C0B928D1}"/>
            </a:ext>
          </a:extLst>
        </xdr:cNvPr>
        <xdr:cNvSpPr txBox="1"/>
      </xdr:nvSpPr>
      <xdr:spPr>
        <a:xfrm>
          <a:off x="197834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27" name="テキスト ボックス 626">
          <a:extLst>
            <a:ext uri="{FF2B5EF4-FFF2-40B4-BE49-F238E27FC236}">
              <a16:creationId xmlns:a16="http://schemas.microsoft.com/office/drawing/2014/main" id="{002A3D61-042F-4145-96DF-7D17CC1B1B0E}"/>
            </a:ext>
          </a:extLst>
        </xdr:cNvPr>
        <xdr:cNvSpPr txBox="1"/>
      </xdr:nvSpPr>
      <xdr:spPr>
        <a:xfrm>
          <a:off x="19030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28" name="テキスト ボックス 627">
          <a:extLst>
            <a:ext uri="{FF2B5EF4-FFF2-40B4-BE49-F238E27FC236}">
              <a16:creationId xmlns:a16="http://schemas.microsoft.com/office/drawing/2014/main" id="{1967FC45-84E4-4315-8F36-311B599BA4F0}"/>
            </a:ext>
          </a:extLst>
        </xdr:cNvPr>
        <xdr:cNvSpPr txBox="1"/>
      </xdr:nvSpPr>
      <xdr:spPr>
        <a:xfrm>
          <a:off x="18221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29" name="テキスト ボックス 628">
          <a:extLst>
            <a:ext uri="{FF2B5EF4-FFF2-40B4-BE49-F238E27FC236}">
              <a16:creationId xmlns:a16="http://schemas.microsoft.com/office/drawing/2014/main" id="{E575CCB2-3619-4827-BAB6-59E1A4452B7B}"/>
            </a:ext>
          </a:extLst>
        </xdr:cNvPr>
        <xdr:cNvSpPr txBox="1"/>
      </xdr:nvSpPr>
      <xdr:spPr>
        <a:xfrm>
          <a:off x="174307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30" name="テキスト ボックス 629">
          <a:extLst>
            <a:ext uri="{FF2B5EF4-FFF2-40B4-BE49-F238E27FC236}">
              <a16:creationId xmlns:a16="http://schemas.microsoft.com/office/drawing/2014/main" id="{F31E37B3-75B4-48E3-82F1-DA137CB2D7F5}"/>
            </a:ext>
          </a:extLst>
        </xdr:cNvPr>
        <xdr:cNvSpPr txBox="1"/>
      </xdr:nvSpPr>
      <xdr:spPr>
        <a:xfrm>
          <a:off x="166306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51003</xdr:rowOff>
    </xdr:from>
    <xdr:to>
      <xdr:col>116</xdr:col>
      <xdr:colOff>114300</xdr:colOff>
      <xdr:row>106</xdr:row>
      <xdr:rowOff>152603</xdr:rowOff>
    </xdr:to>
    <xdr:sp macro="" textlink="">
      <xdr:nvSpPr>
        <xdr:cNvPr id="631" name="楕円 630">
          <a:extLst>
            <a:ext uri="{FF2B5EF4-FFF2-40B4-BE49-F238E27FC236}">
              <a16:creationId xmlns:a16="http://schemas.microsoft.com/office/drawing/2014/main" id="{95389A86-018C-4636-9CEB-03B2AC5BE239}"/>
            </a:ext>
          </a:extLst>
        </xdr:cNvPr>
        <xdr:cNvSpPr/>
      </xdr:nvSpPr>
      <xdr:spPr>
        <a:xfrm>
          <a:off x="19897725" y="17364278"/>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29430</xdr:rowOff>
    </xdr:from>
    <xdr:ext cx="469744" cy="259045"/>
    <xdr:sp macro="" textlink="">
      <xdr:nvSpPr>
        <xdr:cNvPr id="632" name="【庁舎】&#10;一人当たり面積該当値テキスト">
          <a:extLst>
            <a:ext uri="{FF2B5EF4-FFF2-40B4-BE49-F238E27FC236}">
              <a16:creationId xmlns:a16="http://schemas.microsoft.com/office/drawing/2014/main" id="{8EC0028B-6D2E-4F10-9494-4DC8ED51CB1D}"/>
            </a:ext>
          </a:extLst>
        </xdr:cNvPr>
        <xdr:cNvSpPr txBox="1"/>
      </xdr:nvSpPr>
      <xdr:spPr>
        <a:xfrm>
          <a:off x="19992975" y="17342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59232</xdr:rowOff>
    </xdr:from>
    <xdr:to>
      <xdr:col>112</xdr:col>
      <xdr:colOff>38100</xdr:colOff>
      <xdr:row>106</xdr:row>
      <xdr:rowOff>160832</xdr:rowOff>
    </xdr:to>
    <xdr:sp macro="" textlink="">
      <xdr:nvSpPr>
        <xdr:cNvPr id="633" name="楕円 632">
          <a:extLst>
            <a:ext uri="{FF2B5EF4-FFF2-40B4-BE49-F238E27FC236}">
              <a16:creationId xmlns:a16="http://schemas.microsoft.com/office/drawing/2014/main" id="{CE2359C5-5197-4593-966B-A14E48B2FA6B}"/>
            </a:ext>
          </a:extLst>
        </xdr:cNvPr>
        <xdr:cNvSpPr/>
      </xdr:nvSpPr>
      <xdr:spPr>
        <a:xfrm>
          <a:off x="19154775" y="17375682"/>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101803</xdr:rowOff>
    </xdr:from>
    <xdr:to>
      <xdr:col>116</xdr:col>
      <xdr:colOff>63500</xdr:colOff>
      <xdr:row>106</xdr:row>
      <xdr:rowOff>110032</xdr:rowOff>
    </xdr:to>
    <xdr:cxnSp macro="">
      <xdr:nvCxnSpPr>
        <xdr:cNvPr id="634" name="直線コネクタ 633">
          <a:extLst>
            <a:ext uri="{FF2B5EF4-FFF2-40B4-BE49-F238E27FC236}">
              <a16:creationId xmlns:a16="http://schemas.microsoft.com/office/drawing/2014/main" id="{369667ED-64E3-4D1F-A6F7-84AC318078FB}"/>
            </a:ext>
          </a:extLst>
        </xdr:cNvPr>
        <xdr:cNvCxnSpPr/>
      </xdr:nvCxnSpPr>
      <xdr:spPr>
        <a:xfrm flipV="1">
          <a:off x="19202400" y="17421428"/>
          <a:ext cx="752475" cy="1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65176</xdr:rowOff>
    </xdr:from>
    <xdr:to>
      <xdr:col>107</xdr:col>
      <xdr:colOff>101600</xdr:colOff>
      <xdr:row>106</xdr:row>
      <xdr:rowOff>166776</xdr:rowOff>
    </xdr:to>
    <xdr:sp macro="" textlink="">
      <xdr:nvSpPr>
        <xdr:cNvPr id="635" name="楕円 634">
          <a:extLst>
            <a:ext uri="{FF2B5EF4-FFF2-40B4-BE49-F238E27FC236}">
              <a16:creationId xmlns:a16="http://schemas.microsoft.com/office/drawing/2014/main" id="{F268444C-97AB-4466-9742-626AF7EFB429}"/>
            </a:ext>
          </a:extLst>
        </xdr:cNvPr>
        <xdr:cNvSpPr/>
      </xdr:nvSpPr>
      <xdr:spPr>
        <a:xfrm>
          <a:off x="18345150" y="17384801"/>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110032</xdr:rowOff>
    </xdr:from>
    <xdr:to>
      <xdr:col>111</xdr:col>
      <xdr:colOff>177800</xdr:colOff>
      <xdr:row>106</xdr:row>
      <xdr:rowOff>115976</xdr:rowOff>
    </xdr:to>
    <xdr:cxnSp macro="">
      <xdr:nvCxnSpPr>
        <xdr:cNvPr id="636" name="直線コネクタ 635">
          <a:extLst>
            <a:ext uri="{FF2B5EF4-FFF2-40B4-BE49-F238E27FC236}">
              <a16:creationId xmlns:a16="http://schemas.microsoft.com/office/drawing/2014/main" id="{C0837525-73CB-4372-8751-7F253E26F734}"/>
            </a:ext>
          </a:extLst>
        </xdr:cNvPr>
        <xdr:cNvCxnSpPr/>
      </xdr:nvCxnSpPr>
      <xdr:spPr>
        <a:xfrm flipV="1">
          <a:off x="18392775" y="17423307"/>
          <a:ext cx="809625" cy="9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68835</xdr:rowOff>
    </xdr:from>
    <xdr:to>
      <xdr:col>102</xdr:col>
      <xdr:colOff>165100</xdr:colOff>
      <xdr:row>106</xdr:row>
      <xdr:rowOff>170435</xdr:rowOff>
    </xdr:to>
    <xdr:sp macro="" textlink="">
      <xdr:nvSpPr>
        <xdr:cNvPr id="637" name="楕円 636">
          <a:extLst>
            <a:ext uri="{FF2B5EF4-FFF2-40B4-BE49-F238E27FC236}">
              <a16:creationId xmlns:a16="http://schemas.microsoft.com/office/drawing/2014/main" id="{77ED6193-63BE-45F2-9DD2-9FE2C70760CE}"/>
            </a:ext>
          </a:extLst>
        </xdr:cNvPr>
        <xdr:cNvSpPr/>
      </xdr:nvSpPr>
      <xdr:spPr>
        <a:xfrm>
          <a:off x="17554575" y="1738211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115976</xdr:rowOff>
    </xdr:from>
    <xdr:to>
      <xdr:col>107</xdr:col>
      <xdr:colOff>50800</xdr:colOff>
      <xdr:row>106</xdr:row>
      <xdr:rowOff>119635</xdr:rowOff>
    </xdr:to>
    <xdr:cxnSp macro="">
      <xdr:nvCxnSpPr>
        <xdr:cNvPr id="638" name="直線コネクタ 637">
          <a:extLst>
            <a:ext uri="{FF2B5EF4-FFF2-40B4-BE49-F238E27FC236}">
              <a16:creationId xmlns:a16="http://schemas.microsoft.com/office/drawing/2014/main" id="{0D6B3586-AFA2-4338-82B0-50D24DE5AFFD}"/>
            </a:ext>
          </a:extLst>
        </xdr:cNvPr>
        <xdr:cNvCxnSpPr/>
      </xdr:nvCxnSpPr>
      <xdr:spPr>
        <a:xfrm flipV="1">
          <a:off x="17602200" y="17432426"/>
          <a:ext cx="790575" cy="6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74777</xdr:rowOff>
    </xdr:from>
    <xdr:to>
      <xdr:col>98</xdr:col>
      <xdr:colOff>38100</xdr:colOff>
      <xdr:row>107</xdr:row>
      <xdr:rowOff>4927</xdr:rowOff>
    </xdr:to>
    <xdr:sp macro="" textlink="">
      <xdr:nvSpPr>
        <xdr:cNvPr id="639" name="楕円 638">
          <a:extLst>
            <a:ext uri="{FF2B5EF4-FFF2-40B4-BE49-F238E27FC236}">
              <a16:creationId xmlns:a16="http://schemas.microsoft.com/office/drawing/2014/main" id="{EE6D2209-5AD8-4280-8C89-C10CCC775B4B}"/>
            </a:ext>
          </a:extLst>
        </xdr:cNvPr>
        <xdr:cNvSpPr/>
      </xdr:nvSpPr>
      <xdr:spPr>
        <a:xfrm>
          <a:off x="16754475" y="17391227"/>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119635</xdr:rowOff>
    </xdr:from>
    <xdr:to>
      <xdr:col>102</xdr:col>
      <xdr:colOff>114300</xdr:colOff>
      <xdr:row>106</xdr:row>
      <xdr:rowOff>125577</xdr:rowOff>
    </xdr:to>
    <xdr:cxnSp macro="">
      <xdr:nvCxnSpPr>
        <xdr:cNvPr id="640" name="直線コネクタ 639">
          <a:extLst>
            <a:ext uri="{FF2B5EF4-FFF2-40B4-BE49-F238E27FC236}">
              <a16:creationId xmlns:a16="http://schemas.microsoft.com/office/drawing/2014/main" id="{DA05FD70-4518-4F4F-8272-2AEEB264DE16}"/>
            </a:ext>
          </a:extLst>
        </xdr:cNvPr>
        <xdr:cNvCxnSpPr/>
      </xdr:nvCxnSpPr>
      <xdr:spPr>
        <a:xfrm flipV="1">
          <a:off x="16802100" y="1743926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3167</xdr:rowOff>
    </xdr:from>
    <xdr:ext cx="469744" cy="259045"/>
    <xdr:sp macro="" textlink="">
      <xdr:nvSpPr>
        <xdr:cNvPr id="641" name="n_1aveValue【庁舎】&#10;一人当たり面積">
          <a:extLst>
            <a:ext uri="{FF2B5EF4-FFF2-40B4-BE49-F238E27FC236}">
              <a16:creationId xmlns:a16="http://schemas.microsoft.com/office/drawing/2014/main" id="{B3243C43-197E-4CA3-B12B-73E220A96882}"/>
            </a:ext>
          </a:extLst>
        </xdr:cNvPr>
        <xdr:cNvSpPr txBox="1"/>
      </xdr:nvSpPr>
      <xdr:spPr>
        <a:xfrm>
          <a:off x="18983402" y="17148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159275</xdr:rowOff>
    </xdr:from>
    <xdr:ext cx="469744" cy="259045"/>
    <xdr:sp macro="" textlink="">
      <xdr:nvSpPr>
        <xdr:cNvPr id="642" name="n_2aveValue【庁舎】&#10;一人当たり面積">
          <a:extLst>
            <a:ext uri="{FF2B5EF4-FFF2-40B4-BE49-F238E27FC236}">
              <a16:creationId xmlns:a16="http://schemas.microsoft.com/office/drawing/2014/main" id="{FC80E8DC-F97A-410F-A12A-8F55C976874D}"/>
            </a:ext>
          </a:extLst>
        </xdr:cNvPr>
        <xdr:cNvSpPr txBox="1"/>
      </xdr:nvSpPr>
      <xdr:spPr>
        <a:xfrm>
          <a:off x="18183302" y="17478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166845</xdr:rowOff>
    </xdr:from>
    <xdr:ext cx="469744" cy="259045"/>
    <xdr:sp macro="" textlink="">
      <xdr:nvSpPr>
        <xdr:cNvPr id="643" name="n_3aveValue【庁舎】&#10;一人当たり面積">
          <a:extLst>
            <a:ext uri="{FF2B5EF4-FFF2-40B4-BE49-F238E27FC236}">
              <a16:creationId xmlns:a16="http://schemas.microsoft.com/office/drawing/2014/main" id="{823BC2E5-7C9A-422F-A100-0406301B6748}"/>
            </a:ext>
          </a:extLst>
        </xdr:cNvPr>
        <xdr:cNvSpPr txBox="1"/>
      </xdr:nvSpPr>
      <xdr:spPr>
        <a:xfrm>
          <a:off x="17383202" y="17137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162729</xdr:rowOff>
    </xdr:from>
    <xdr:ext cx="469744" cy="259045"/>
    <xdr:sp macro="" textlink="">
      <xdr:nvSpPr>
        <xdr:cNvPr id="644" name="n_4aveValue【庁舎】&#10;一人当たり面積">
          <a:extLst>
            <a:ext uri="{FF2B5EF4-FFF2-40B4-BE49-F238E27FC236}">
              <a16:creationId xmlns:a16="http://schemas.microsoft.com/office/drawing/2014/main" id="{6E30B501-C839-4986-9935-2C102A7582E2}"/>
            </a:ext>
          </a:extLst>
        </xdr:cNvPr>
        <xdr:cNvSpPr txBox="1"/>
      </xdr:nvSpPr>
      <xdr:spPr>
        <a:xfrm>
          <a:off x="16592627" y="17133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151959</xdr:rowOff>
    </xdr:from>
    <xdr:ext cx="469744" cy="259045"/>
    <xdr:sp macro="" textlink="">
      <xdr:nvSpPr>
        <xdr:cNvPr id="645" name="n_1mainValue【庁舎】&#10;一人当たり面積">
          <a:extLst>
            <a:ext uri="{FF2B5EF4-FFF2-40B4-BE49-F238E27FC236}">
              <a16:creationId xmlns:a16="http://schemas.microsoft.com/office/drawing/2014/main" id="{4D1178E5-B20A-458F-9F5A-D5E15E2E60C9}"/>
            </a:ext>
          </a:extLst>
        </xdr:cNvPr>
        <xdr:cNvSpPr txBox="1"/>
      </xdr:nvSpPr>
      <xdr:spPr>
        <a:xfrm>
          <a:off x="18983402" y="17468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11853</xdr:rowOff>
    </xdr:from>
    <xdr:ext cx="469744" cy="259045"/>
    <xdr:sp macro="" textlink="">
      <xdr:nvSpPr>
        <xdr:cNvPr id="646" name="n_2mainValue【庁舎】&#10;一人当たり面積">
          <a:extLst>
            <a:ext uri="{FF2B5EF4-FFF2-40B4-BE49-F238E27FC236}">
              <a16:creationId xmlns:a16="http://schemas.microsoft.com/office/drawing/2014/main" id="{1DF6C005-A80B-4434-846E-7892FB20EB63}"/>
            </a:ext>
          </a:extLst>
        </xdr:cNvPr>
        <xdr:cNvSpPr txBox="1"/>
      </xdr:nvSpPr>
      <xdr:spPr>
        <a:xfrm>
          <a:off x="18183302" y="17153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161562</xdr:rowOff>
    </xdr:from>
    <xdr:ext cx="469744" cy="259045"/>
    <xdr:sp macro="" textlink="">
      <xdr:nvSpPr>
        <xdr:cNvPr id="647" name="n_3mainValue【庁舎】&#10;一人当たり面積">
          <a:extLst>
            <a:ext uri="{FF2B5EF4-FFF2-40B4-BE49-F238E27FC236}">
              <a16:creationId xmlns:a16="http://schemas.microsoft.com/office/drawing/2014/main" id="{111822D5-2241-4FB7-AC5C-8256F889A62C}"/>
            </a:ext>
          </a:extLst>
        </xdr:cNvPr>
        <xdr:cNvSpPr txBox="1"/>
      </xdr:nvSpPr>
      <xdr:spPr>
        <a:xfrm>
          <a:off x="17383202" y="17481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167504</xdr:rowOff>
    </xdr:from>
    <xdr:ext cx="469744" cy="259045"/>
    <xdr:sp macro="" textlink="">
      <xdr:nvSpPr>
        <xdr:cNvPr id="648" name="n_4mainValue【庁舎】&#10;一人当たり面積">
          <a:extLst>
            <a:ext uri="{FF2B5EF4-FFF2-40B4-BE49-F238E27FC236}">
              <a16:creationId xmlns:a16="http://schemas.microsoft.com/office/drawing/2014/main" id="{32C77EC3-DF89-4DCF-90D8-D7EBDE106C13}"/>
            </a:ext>
          </a:extLst>
        </xdr:cNvPr>
        <xdr:cNvSpPr txBox="1"/>
      </xdr:nvSpPr>
      <xdr:spPr>
        <a:xfrm>
          <a:off x="16592627" y="17480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49" name="正方形/長方形 648">
          <a:extLst>
            <a:ext uri="{FF2B5EF4-FFF2-40B4-BE49-F238E27FC236}">
              <a16:creationId xmlns:a16="http://schemas.microsoft.com/office/drawing/2014/main" id="{33CE5EF4-9861-4186-81B4-44E1AEA5AF0B}"/>
            </a:ext>
          </a:extLst>
        </xdr:cNvPr>
        <xdr:cNvSpPr/>
      </xdr:nvSpPr>
      <xdr:spPr>
        <a:xfrm>
          <a:off x="685800" y="1857375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0" name="正方形/長方形 649">
          <a:extLst>
            <a:ext uri="{FF2B5EF4-FFF2-40B4-BE49-F238E27FC236}">
              <a16:creationId xmlns:a16="http://schemas.microsoft.com/office/drawing/2014/main" id="{CFD692C9-2D27-4CF9-8A97-2599E86CD807}"/>
            </a:ext>
          </a:extLst>
        </xdr:cNvPr>
        <xdr:cNvSpPr/>
      </xdr:nvSpPr>
      <xdr:spPr>
        <a:xfrm>
          <a:off x="685800" y="18640425"/>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1" name="テキスト ボックス 650">
          <a:extLst>
            <a:ext uri="{FF2B5EF4-FFF2-40B4-BE49-F238E27FC236}">
              <a16:creationId xmlns:a16="http://schemas.microsoft.com/office/drawing/2014/main" id="{876EDC99-23B9-4AE2-AB61-26FC62BE0A8B}"/>
            </a:ext>
          </a:extLst>
        </xdr:cNvPr>
        <xdr:cNvSpPr txBox="1"/>
      </xdr:nvSpPr>
      <xdr:spPr>
        <a:xfrm>
          <a:off x="762000" y="18888075"/>
          <a:ext cx="19878675"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類似団体と比較して特に有形固定資産減価償却率が低くなっている施設は，庁舎，一般廃棄物処理施設である。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庁舎については，平成</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年に建設されており比較的新しい施設である。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一般廃棄物処理施設についても，令和３年度に更新が完了したため数値が大幅に改善された。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その他の施設については，今後も公共施設等総合管理計画に基づいて老朽化対策に取り組んでいくこととしており，小学校の体育館・プールについては，建替えを計画している。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鹿児島県喜界町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6,565
6,517
56.82
7,141,610
6,963,918
102,983
4,084,495
7,044,607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人口の減少や高齢化率が令和５年１月１日現在で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42.1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全国平均を上回り、大型事業所等も少なく財政基盤が脆弱なため類似団体平均をかなり下回っている。今後も大幅な税収の伸びは期待できないため、低い水準ではあるが、現在の水準を維持、さらには向上できるように歳出の徹底的な見直し等に努め、財政の健全化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35278</xdr:rowOff>
    </xdr:from>
    <xdr:to>
      <xdr:col>23</xdr:col>
      <xdr:colOff>133350</xdr:colOff>
      <xdr:row>44</xdr:row>
      <xdr:rowOff>71261</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207478"/>
          <a:ext cx="0" cy="14075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43338</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587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71261</xdr:rowOff>
    </xdr:from>
    <xdr:to>
      <xdr:col>24</xdr:col>
      <xdr:colOff>12700</xdr:colOff>
      <xdr:row>44</xdr:row>
      <xdr:rowOff>71261</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15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121655</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950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35278</xdr:rowOff>
    </xdr:from>
    <xdr:to>
      <xdr:col>24</xdr:col>
      <xdr:colOff>12700</xdr:colOff>
      <xdr:row>36</xdr:row>
      <xdr:rowOff>35278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207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31045</xdr:rowOff>
    </xdr:from>
    <xdr:to>
      <xdr:col>23</xdr:col>
      <xdr:colOff>133350</xdr:colOff>
      <xdr:row>44</xdr:row>
      <xdr:rowOff>31045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57484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20760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221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17639</xdr:rowOff>
    </xdr:from>
    <xdr:to>
      <xdr:col>19</xdr:col>
      <xdr:colOff>133350</xdr:colOff>
      <xdr:row>44</xdr:row>
      <xdr:rowOff>31045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56143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4233</xdr:rowOff>
    </xdr:from>
    <xdr:to>
      <xdr:col>19</xdr:col>
      <xdr:colOff>184150</xdr:colOff>
      <xdr:row>43</xdr:row>
      <xdr:rowOff>105833</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116010</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1454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17639</xdr:rowOff>
    </xdr:from>
    <xdr:to>
      <xdr:col>15</xdr:col>
      <xdr:colOff>82550</xdr:colOff>
      <xdr:row>44</xdr:row>
      <xdr:rowOff>31045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flipV="1">
          <a:off x="2336800" y="756143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162278</xdr:rowOff>
    </xdr:from>
    <xdr:to>
      <xdr:col>15</xdr:col>
      <xdr:colOff>133350</xdr:colOff>
      <xdr:row>43</xdr:row>
      <xdr:rowOff>92428</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6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102605</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132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31045</xdr:rowOff>
    </xdr:from>
    <xdr:to>
      <xdr:col>11</xdr:col>
      <xdr:colOff>31750</xdr:colOff>
      <xdr:row>44</xdr:row>
      <xdr:rowOff>31045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5748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162278</xdr:rowOff>
    </xdr:from>
    <xdr:to>
      <xdr:col>11</xdr:col>
      <xdr:colOff>82550</xdr:colOff>
      <xdr:row>43</xdr:row>
      <xdr:rowOff>92428</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6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102605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132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116010</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151695</xdr:rowOff>
    </xdr:from>
    <xdr:to>
      <xdr:col>23</xdr:col>
      <xdr:colOff>184150</xdr:colOff>
      <xdr:row>44</xdr:row>
      <xdr:rowOff>81845</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52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47572</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419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151695</xdr:rowOff>
    </xdr:from>
    <xdr:to>
      <xdr:col>19</xdr:col>
      <xdr:colOff>184150</xdr:colOff>
      <xdr:row>44</xdr:row>
      <xdr:rowOff>81845</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52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66622</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6104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138289</xdr:rowOff>
    </xdr:from>
    <xdr:to>
      <xdr:col>15</xdr:col>
      <xdr:colOff>133350</xdr:colOff>
      <xdr:row>44</xdr:row>
      <xdr:rowOff>68439</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510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53216</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597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151695</xdr:rowOff>
    </xdr:from>
    <xdr:to>
      <xdr:col>11</xdr:col>
      <xdr:colOff>82550</xdr:colOff>
      <xdr:row>44</xdr:row>
      <xdr:rowOff>81845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52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66622</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610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151695</xdr:rowOff>
    </xdr:from>
    <xdr:to>
      <xdr:col>7</xdr:col>
      <xdr:colOff>31750</xdr:colOff>
      <xdr:row>44</xdr:row>
      <xdr:rowOff>81845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52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66622</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610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一島一町外海離島という地理的に特殊な条件下にある本町は、人件費（</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27.8%)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・公債費</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(19.4%)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等の義務的経費の比率が高い。前年度と比較すると、</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ポイント増加しており、主な要因は、観光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PR</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動画作成事業や物価高騰による影響で光熱水費等の物件費が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百万円の増、大型事業に伴う地方債の償還が開始されたこと等により公債費が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百万円増加したことに加え、普通交付税が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百万円減少したことなどによるもの。町税等の収納率向上に努めるとともに、事務作業の見直しを更に進め、経常経費の削減に努める。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1270</xdr:rowOff>
    </xdr:from>
    <xdr:to>
      <xdr:col>23</xdr:col>
      <xdr:colOff>133350</xdr:colOff>
      <xdr:row>66</xdr:row>
      <xdr:rowOff>164592</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288270"/>
          <a:ext cx="0" cy="11920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136669</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452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164592</xdr:rowOff>
    </xdr:from>
    <xdr:to>
      <xdr:col>24</xdr:col>
      <xdr:colOff>12700</xdr:colOff>
      <xdr:row>66</xdr:row>
      <xdr:rowOff>164592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48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87647</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10031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1270</xdr:rowOff>
    </xdr:from>
    <xdr:to>
      <xdr:col>24</xdr:col>
      <xdr:colOff>12700</xdr:colOff>
      <xdr:row>60</xdr:row>
      <xdr:rowOff>1270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288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3556</xdr:rowOff>
    </xdr:from>
    <xdr:to>
      <xdr:col>23</xdr:col>
      <xdr:colOff>133350</xdr:colOff>
      <xdr:row>62</xdr:row>
      <xdr:rowOff>97536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114800" y="10462006"/>
          <a:ext cx="838200" cy="26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168419</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7983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24892</xdr:rowOff>
    </xdr:from>
    <xdr:to>
      <xdr:col>23</xdr:col>
      <xdr:colOff>184150</xdr:colOff>
      <xdr:row>63</xdr:row>
      <xdr:rowOff>126492</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26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3556</xdr:rowOff>
    </xdr:from>
    <xdr:to>
      <xdr:col>19</xdr:col>
      <xdr:colOff>133350</xdr:colOff>
      <xdr:row>62</xdr:row>
      <xdr:rowOff>136144</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3225800" y="10462006"/>
          <a:ext cx="889000" cy="304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41910</xdr:rowOff>
    </xdr:from>
    <xdr:to>
      <xdr:col>19</xdr:col>
      <xdr:colOff>184150</xdr:colOff>
      <xdr:row>62</xdr:row>
      <xdr:rowOff>143510</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128287</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7581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136144</xdr:rowOff>
    </xdr:from>
    <xdr:to>
      <xdr:col>15</xdr:col>
      <xdr:colOff>82550</xdr:colOff>
      <xdr:row>64</xdr:row>
      <xdr:rowOff>15240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2336800" y="10766044"/>
          <a:ext cx="889000" cy="221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49022</xdr:rowOff>
    </xdr:from>
    <xdr:to>
      <xdr:col>15</xdr:col>
      <xdr:colOff>133350</xdr:colOff>
      <xdr:row>63</xdr:row>
      <xdr:rowOff>150622</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135399</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93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61214</xdr:rowOff>
    </xdr:from>
    <xdr:to>
      <xdr:col>11</xdr:col>
      <xdr:colOff>31750</xdr:colOff>
      <xdr:row>64</xdr:row>
      <xdr:rowOff>15240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1447800" y="10862564"/>
          <a:ext cx="8890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92456</xdr:rowOff>
    </xdr:from>
    <xdr:to>
      <xdr:col>11</xdr:col>
      <xdr:colOff>82550</xdr:colOff>
      <xdr:row>64</xdr:row>
      <xdr:rowOff>22606</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8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32783</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662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82804</xdr:rowOff>
    </xdr:from>
    <xdr:to>
      <xdr:col>7</xdr:col>
      <xdr:colOff>31750</xdr:colOff>
      <xdr:row>64</xdr:row>
      <xdr:rowOff>12954</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169181</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970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46736</xdr:rowOff>
    </xdr:from>
    <xdr:to>
      <xdr:col>23</xdr:col>
      <xdr:colOff>184150</xdr:colOff>
      <xdr:row>62</xdr:row>
      <xdr:rowOff>148336</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67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63263</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521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124206</xdr:rowOff>
    </xdr:from>
    <xdr:to>
      <xdr:col>19</xdr:col>
      <xdr:colOff>184150</xdr:colOff>
      <xdr:row>61</xdr:row>
      <xdr:rowOff>54356</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411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64533</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01800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85344</xdr:rowOff>
    </xdr:from>
    <xdr:to>
      <xdr:col>15</xdr:col>
      <xdr:colOff>133350</xdr:colOff>
      <xdr:row>63</xdr:row>
      <xdr:rowOff>15494</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71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25671</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0484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135890</xdr:rowOff>
    </xdr:from>
    <xdr:to>
      <xdr:col>11</xdr:col>
      <xdr:colOff>82550</xdr:colOff>
      <xdr:row>64</xdr:row>
      <xdr:rowOff>66040</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50817</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102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10414</xdr:rowOff>
    </xdr:from>
    <xdr:to>
      <xdr:col>7</xdr:col>
      <xdr:colOff>31750</xdr:colOff>
      <xdr:row>63</xdr:row>
      <xdr:rowOff>112014</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81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122191</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0580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[373,101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類似団体平均に比べると高くなっているのは、物件費の増加等が原因と考えられ、</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観光</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PR</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動画作成事業や物価高騰による影響で光熱水費等の需用費や役務費等の物件費が</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124</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百万円の増となったこと</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が主な要因である。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前年度と比較して金額も増加しているため、更なる歳出の徹底的な見直し等に努め、行政の効率化を図る。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4" name="人件費・物件費等の状況グラフ枠">
          <a:extLst>
            <a:ext uri="{FF2B5EF4-FFF2-40B4-BE49-F238E27FC236}">
              <a16:creationId xmlns:a16="http://schemas.microsoft.com/office/drawing/2014/main" id="{00000000-0008-0000-0300-0000B8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110382</xdr:rowOff>
    </xdr:from>
    <xdr:to>
      <xdr:col>23</xdr:col>
      <xdr:colOff>133350</xdr:colOff>
      <xdr:row>87</xdr:row>
      <xdr:rowOff>169707</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flipV="1">
          <a:off x="4953000" y="13826382"/>
          <a:ext cx="0" cy="12594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87</xdr:row>
      <xdr:rowOff>141784</xdr:rowOff>
    </xdr:from>
    <xdr:ext cx="762000" cy="259045"/>
    <xdr:sp macro="" textlink="">
      <xdr:nvSpPr>
        <xdr:cNvPr id="186" name="人件費・物件費等の状況最小値テキスト">
          <a:extLst>
            <a:ext uri="{FF2B5EF4-FFF2-40B4-BE49-F238E27FC236}">
              <a16:creationId xmlns:a16="http://schemas.microsoft.com/office/drawing/2014/main" id="{00000000-0008-0000-0300-0000BA000000}"/>
            </a:ext>
          </a:extLst>
        </xdr:cNvPr>
        <xdr:cNvSpPr txBox="1"/>
      </xdr:nvSpPr>
      <xdr:spPr>
        <a:xfrm>
          <a:off x="5041900" y="15057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699,278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87</xdr:row>
      <xdr:rowOff>169707</xdr:rowOff>
    </xdr:from>
    <xdr:to>
      <xdr:col>24</xdr:col>
      <xdr:colOff>12700</xdr:colOff>
      <xdr:row>87</xdr:row>
      <xdr:rowOff>169707</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4864100" y="15085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25309</xdr:rowOff>
    </xdr:from>
    <xdr:ext cx="762000" cy="259045"/>
    <xdr:sp macro="" textlink="">
      <xdr:nvSpPr>
        <xdr:cNvPr id="188" name="人件費・物件費等の状況最大値テキスト">
          <a:extLst>
            <a:ext uri="{FF2B5EF4-FFF2-40B4-BE49-F238E27FC236}">
              <a16:creationId xmlns:a16="http://schemas.microsoft.com/office/drawing/2014/main" id="{00000000-0008-0000-0300-0000BC000000}"/>
            </a:ext>
          </a:extLst>
        </xdr:cNvPr>
        <xdr:cNvSpPr txBox="1"/>
      </xdr:nvSpPr>
      <xdr:spPr>
        <a:xfrm>
          <a:off x="5041900" y="13569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110382</xdr:rowOff>
    </xdr:from>
    <xdr:to>
      <xdr:col>24</xdr:col>
      <xdr:colOff>12700</xdr:colOff>
      <xdr:row>80</xdr:row>
      <xdr:rowOff>110382</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3826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168664</xdr:rowOff>
    </xdr:from>
    <xdr:to>
      <xdr:col>23</xdr:col>
      <xdr:colOff>133350</xdr:colOff>
      <xdr:row>83</xdr:row>
      <xdr:rowOff>68442</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114800" y="14227564"/>
          <a:ext cx="838200" cy="7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153940</xdr:rowOff>
    </xdr:from>
    <xdr:ext cx="762000" cy="259045"/>
    <xdr:sp macro="" textlink="">
      <xdr:nvSpPr>
        <xdr:cNvPr id="191" name="人件費・物件費等の状況平均値テキスト">
          <a:extLst>
            <a:ext uri="{FF2B5EF4-FFF2-40B4-BE49-F238E27FC236}">
              <a16:creationId xmlns:a16="http://schemas.microsoft.com/office/drawing/2014/main" id="{00000000-0008-0000-0300-0000BF000000}"/>
            </a:ext>
          </a:extLst>
        </xdr:cNvPr>
        <xdr:cNvSpPr txBox="1"/>
      </xdr:nvSpPr>
      <xdr:spPr>
        <a:xfrm>
          <a:off x="5041900" y="140413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137413</xdr:rowOff>
    </xdr:from>
    <xdr:to>
      <xdr:col>23</xdr:col>
      <xdr:colOff>184150</xdr:colOff>
      <xdr:row>83</xdr:row>
      <xdr:rowOff>67563</xdr:rowOff>
    </xdr:to>
    <xdr:sp macro="" textlink="">
      <xdr:nvSpPr>
        <xdr:cNvPr id="192" name="フローチャート: 判断 191">
          <a:extLst>
            <a:ext uri="{FF2B5EF4-FFF2-40B4-BE49-F238E27FC236}">
              <a16:creationId xmlns:a16="http://schemas.microsoft.com/office/drawing/2014/main" id="{00000000-0008-0000-0300-0000C0000000}"/>
            </a:ext>
          </a:extLst>
        </xdr:cNvPr>
        <xdr:cNvSpPr/>
      </xdr:nvSpPr>
      <xdr:spPr>
        <a:xfrm>
          <a:off x="4902200" y="14196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140764</xdr:rowOff>
    </xdr:from>
    <xdr:to>
      <xdr:col>19</xdr:col>
      <xdr:colOff>133350</xdr:colOff>
      <xdr:row>82</xdr:row>
      <xdr:rowOff>168664</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3225800" y="14199664"/>
          <a:ext cx="889000" cy="27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110922</xdr:rowOff>
    </xdr:from>
    <xdr:to>
      <xdr:col>19</xdr:col>
      <xdr:colOff>184150</xdr:colOff>
      <xdr:row>83</xdr:row>
      <xdr:rowOff>41072</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064000" y="1416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51249</xdr:rowOff>
    </xdr:from>
    <xdr:ext cx="736600" cy="259045"/>
    <xdr:sp macro="" textlink="">
      <xdr:nvSpPr>
        <xdr:cNvPr id="195" name="テキスト ボックス 194">
          <a:extLst>
            <a:ext uri="{FF2B5EF4-FFF2-40B4-BE49-F238E27FC236}">
              <a16:creationId xmlns:a16="http://schemas.microsoft.com/office/drawing/2014/main" id="{00000000-0008-0000-0300-0000C3000000}"/>
            </a:ext>
          </a:extLst>
        </xdr:cNvPr>
        <xdr:cNvSpPr txBox="1"/>
      </xdr:nvSpPr>
      <xdr:spPr>
        <a:xfrm>
          <a:off x="3733800" y="139386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94724</xdr:rowOff>
    </xdr:from>
    <xdr:to>
      <xdr:col>15</xdr:col>
      <xdr:colOff>82550</xdr:colOff>
      <xdr:row>82</xdr:row>
      <xdr:rowOff>140764</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2336800" y="14153624"/>
          <a:ext cx="889000" cy="46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64208</xdr:rowOff>
    </xdr:from>
    <xdr:to>
      <xdr:col>15</xdr:col>
      <xdr:colOff>133350</xdr:colOff>
      <xdr:row>82</xdr:row>
      <xdr:rowOff>165808</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3175000" y="1412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4535</xdr:rowOff>
    </xdr:from>
    <xdr:ext cx="7620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2844800" y="13891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34100</xdr:rowOff>
    </xdr:from>
    <xdr:to>
      <xdr:col>11</xdr:col>
      <xdr:colOff>31750</xdr:colOff>
      <xdr:row>82</xdr:row>
      <xdr:rowOff>94724</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1447800" y="14093000"/>
          <a:ext cx="889000" cy="60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3195</xdr:rowOff>
    </xdr:from>
    <xdr:to>
      <xdr:col>11</xdr:col>
      <xdr:colOff>82550</xdr:colOff>
      <xdr:row>82</xdr:row>
      <xdr:rowOff>104795</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2286000" y="140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114972</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1955800" y="1383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150957</xdr:rowOff>
    </xdr:from>
    <xdr:to>
      <xdr:col>7</xdr:col>
      <xdr:colOff>31750</xdr:colOff>
      <xdr:row>82</xdr:row>
      <xdr:rowOff>81107</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1397000" y="14038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91284</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066800" y="13807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17642</xdr:rowOff>
    </xdr:from>
    <xdr:to>
      <xdr:col>23</xdr:col>
      <xdr:colOff>184150</xdr:colOff>
      <xdr:row>83</xdr:row>
      <xdr:rowOff>119242</xdr:rowOff>
    </xdr:to>
    <xdr:sp macro="" textlink="">
      <xdr:nvSpPr>
        <xdr:cNvPr id="209" name="楕円 208">
          <a:extLst>
            <a:ext uri="{FF2B5EF4-FFF2-40B4-BE49-F238E27FC236}">
              <a16:creationId xmlns:a16="http://schemas.microsoft.com/office/drawing/2014/main" id="{00000000-0008-0000-0300-0000D1000000}"/>
            </a:ext>
          </a:extLst>
        </xdr:cNvPr>
        <xdr:cNvSpPr/>
      </xdr:nvSpPr>
      <xdr:spPr>
        <a:xfrm>
          <a:off x="4902200" y="1424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161169</xdr:rowOff>
    </xdr:from>
    <xdr:ext cx="762000" cy="259045"/>
    <xdr:sp macro="" textlink="">
      <xdr:nvSpPr>
        <xdr:cNvPr id="210" name="人件費・物件費等の状況該当値テキスト">
          <a:extLst>
            <a:ext uri="{FF2B5EF4-FFF2-40B4-BE49-F238E27FC236}">
              <a16:creationId xmlns:a16="http://schemas.microsoft.com/office/drawing/2014/main" id="{00000000-0008-0000-0300-0000D2000000}"/>
            </a:ext>
          </a:extLst>
        </xdr:cNvPr>
        <xdr:cNvSpPr txBox="1"/>
      </xdr:nvSpPr>
      <xdr:spPr>
        <a:xfrm>
          <a:off x="5041900" y="14220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117864</xdr:rowOff>
    </xdr:from>
    <xdr:to>
      <xdr:col>19</xdr:col>
      <xdr:colOff>184150</xdr:colOff>
      <xdr:row>83</xdr:row>
      <xdr:rowOff>48014</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064000" y="14176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32791</xdr:rowOff>
    </xdr:from>
    <xdr:ext cx="7366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733800" y="14263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89964</xdr:rowOff>
    </xdr:from>
    <xdr:to>
      <xdr:col>15</xdr:col>
      <xdr:colOff>133350</xdr:colOff>
      <xdr:row>83</xdr:row>
      <xdr:rowOff>20114</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3175000" y="14148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4891</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844800" y="14235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43924</xdr:rowOff>
    </xdr:from>
    <xdr:to>
      <xdr:col>11</xdr:col>
      <xdr:colOff>82550</xdr:colOff>
      <xdr:row>82</xdr:row>
      <xdr:rowOff>145524</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2286000" y="14102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130301</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1955800" y="14189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154750</xdr:rowOff>
    </xdr:from>
    <xdr:to>
      <xdr:col>7</xdr:col>
      <xdr:colOff>31750</xdr:colOff>
      <xdr:row>82</xdr:row>
      <xdr:rowOff>84900</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1397000" y="1404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69677</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066800" y="1412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9" name="正方形/長方形 218">
          <a:extLst>
            <a:ext uri="{FF2B5EF4-FFF2-40B4-BE49-F238E27FC236}">
              <a16:creationId xmlns:a16="http://schemas.microsoft.com/office/drawing/2014/main" id="{00000000-0008-0000-0300-0000DB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1" name="テキスト ボックス 230">
          <a:extLst>
            <a:ext uri="{FF2B5EF4-FFF2-40B4-BE49-F238E27FC236}">
              <a16:creationId xmlns:a16="http://schemas.microsoft.com/office/drawing/2014/main" id="{00000000-0008-0000-0300-0000E7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年度に策定された第</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次定員適正化計画</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158</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人～令和元年度</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156</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人</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の目標数値を上回る職員数（令和元年４月　</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153</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人）となったが、令和元年度に策定された第６次定員適正化計画</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令和２～１１年度</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を基に、組織運営が持続可能な職員の維持を目標としながら定員削減に一層努める。</a:t>
          </a:r>
          <a:b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b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（目標数値　令和２年</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153</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人→令和</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11</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133</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人　実数　令和５年４月　</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145</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人</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b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b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ラスパイレス指数は類似団体の平均を下回っている。職員の年齢構成から今後もほぼ横ばいで推移していくことが予想される。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2" name="直線コネクタ 231">
          <a:extLst>
            <a:ext uri="{FF2B5EF4-FFF2-40B4-BE49-F238E27FC236}">
              <a16:creationId xmlns:a16="http://schemas.microsoft.com/office/drawing/2014/main" id="{00000000-0008-0000-0300-0000E8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104775</xdr:rowOff>
    </xdr:from>
    <xdr:to>
      <xdr:col>81</xdr:col>
      <xdr:colOff>44450</xdr:colOff>
      <xdr:row>89</xdr:row>
      <xdr:rowOff>49741</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820775"/>
          <a:ext cx="0" cy="14880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21818</xdr:rowOff>
    </xdr:from>
    <xdr:ext cx="762000" cy="25904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280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49741</xdr:rowOff>
    </xdr:from>
    <xdr:to>
      <xdr:col>81</xdr:col>
      <xdr:colOff>133350</xdr:colOff>
      <xdr:row>89</xdr:row>
      <xdr:rowOff>49741</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308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19702</xdr:rowOff>
    </xdr:from>
    <xdr:ext cx="762000" cy="2590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56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104775</xdr:rowOff>
    </xdr:from>
    <xdr:to>
      <xdr:col>81</xdr:col>
      <xdr:colOff>133350</xdr:colOff>
      <xdr:row>80</xdr:row>
      <xdr:rowOff>104775</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82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92604</xdr:rowOff>
    </xdr:from>
    <xdr:to>
      <xdr:col>81</xdr:col>
      <xdr:colOff>44450</xdr:colOff>
      <xdr:row>84</xdr:row>
      <xdr:rowOff>102659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6179800" y="14494404"/>
          <a:ext cx="838200" cy="1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84261</xdr:rowOff>
    </xdr:from>
    <xdr:ext cx="762000" cy="25904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4860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112184</xdr:rowOff>
    </xdr:from>
    <xdr:to>
      <xdr:col>81</xdr:col>
      <xdr:colOff>95250</xdr:colOff>
      <xdr:row>85</xdr:row>
      <xdr:rowOff>42334</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92604</xdr:rowOff>
    </xdr:from>
    <xdr:to>
      <xdr:col>77</xdr:col>
      <xdr:colOff>44450</xdr:colOff>
      <xdr:row>84</xdr:row>
      <xdr:rowOff>102659</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5290800" y="14494404"/>
          <a:ext cx="889000" cy="1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132291</xdr:rowOff>
    </xdr:from>
    <xdr:to>
      <xdr:col>77</xdr:col>
      <xdr:colOff>95250</xdr:colOff>
      <xdr:row>85</xdr:row>
      <xdr:rowOff>62441</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47218</xdr:rowOff>
    </xdr:from>
    <xdr:ext cx="7366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6204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32279</xdr:rowOff>
    </xdr:from>
    <xdr:to>
      <xdr:col>72</xdr:col>
      <xdr:colOff>203200</xdr:colOff>
      <xdr:row>84</xdr:row>
      <xdr:rowOff>92604</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4401800" y="14434079"/>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67327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32279</xdr:rowOff>
    </xdr:from>
    <xdr:to>
      <xdr:col>68</xdr:col>
      <xdr:colOff>152400</xdr:colOff>
      <xdr:row>84</xdr:row>
      <xdr:rowOff>62441</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3512800" y="14434079"/>
          <a:ext cx="8890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152400</xdr:rowOff>
    </xdr:from>
    <xdr:to>
      <xdr:col>68</xdr:col>
      <xdr:colOff>203200</xdr:colOff>
      <xdr:row>85</xdr:row>
      <xdr:rowOff>82550</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67327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162454</xdr:rowOff>
    </xdr:from>
    <xdr:to>
      <xdr:col>64</xdr:col>
      <xdr:colOff>152400</xdr:colOff>
      <xdr:row>85</xdr:row>
      <xdr:rowOff>92604</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56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77381</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650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41804</xdr:rowOff>
    </xdr:from>
    <xdr:to>
      <xdr:col>81</xdr:col>
      <xdr:colOff>95250</xdr:colOff>
      <xdr:row>84</xdr:row>
      <xdr:rowOff>143404</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4443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58331</xdr:rowOff>
    </xdr:from>
    <xdr:ext cx="762000" cy="2590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4288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51859</xdr:rowOff>
    </xdr:from>
    <xdr:to>
      <xdr:col>77</xdr:col>
      <xdr:colOff>95250</xdr:colOff>
      <xdr:row>84</xdr:row>
      <xdr:rowOff>153459</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4453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163636</xdr:rowOff>
    </xdr:from>
    <xdr:ext cx="7366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42225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41804</xdr:rowOff>
    </xdr:from>
    <xdr:to>
      <xdr:col>73</xdr:col>
      <xdr:colOff>44450</xdr:colOff>
      <xdr:row>84</xdr:row>
      <xdr:rowOff>143404</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4443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153581</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4212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152929</xdr:rowOff>
    </xdr:from>
    <xdr:to>
      <xdr:col>68</xdr:col>
      <xdr:colOff>203200</xdr:colOff>
      <xdr:row>84</xdr:row>
      <xdr:rowOff>83079</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4383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93256</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4152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11641</xdr:rowOff>
    </xdr:from>
    <xdr:to>
      <xdr:col>64</xdr:col>
      <xdr:colOff>152400</xdr:colOff>
      <xdr:row>84</xdr:row>
      <xdr:rowOff>113241</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4413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123418</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4182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一島一町外海離島という地理的条件のため、福祉事業・塵芥処理事業等全てのｻｰﾋﾞｽを自己完結させなければならない。そのため類似団体の平均を上回っているのが現状である。今後も住民ｻｰﾋﾞｽを低下させることのないように留意し、退職者の不補充や民営化等により適正な定員管理に努め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さらに、令和元年度に策定された第６次定員適正化計画</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令和２～１１年度</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を基に、組織運営が持続可能な職員の維持を目標としながら定員削減に努める。（目標数値　令和２年</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153</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人→令和</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11</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133</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人　実数　令和５年４月　１４５人</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9" name="定員管理の状況グラフ枠">
          <a:extLst>
            <a:ext uri="{FF2B5EF4-FFF2-40B4-BE49-F238E27FC236}">
              <a16:creationId xmlns:a16="http://schemas.microsoft.com/office/drawing/2014/main" id="{00000000-0008-0000-0300-000035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42418</xdr:rowOff>
    </xdr:from>
    <xdr:to>
      <xdr:col>81</xdr:col>
      <xdr:colOff>44450</xdr:colOff>
      <xdr:row>67</xdr:row>
      <xdr:rowOff>42608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flipV="1">
          <a:off x="17018000" y="10157968"/>
          <a:ext cx="0" cy="13717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14685</xdr:rowOff>
    </xdr:from>
    <xdr:ext cx="762000" cy="259045"/>
    <xdr:sp macro="" textlink="">
      <xdr:nvSpPr>
        <xdr:cNvPr id="311" name="定員管理の状況最小値テキスト">
          <a:extLst>
            <a:ext uri="{FF2B5EF4-FFF2-40B4-BE49-F238E27FC236}">
              <a16:creationId xmlns:a16="http://schemas.microsoft.com/office/drawing/2014/main" id="{00000000-0008-0000-0300-000037010000}"/>
            </a:ext>
          </a:extLst>
        </xdr:cNvPr>
        <xdr:cNvSpPr txBox="1"/>
      </xdr:nvSpPr>
      <xdr:spPr>
        <a:xfrm>
          <a:off x="17106900" y="11501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42608</xdr:rowOff>
    </xdr:from>
    <xdr:to>
      <xdr:col>81</xdr:col>
      <xdr:colOff>133350</xdr:colOff>
      <xdr:row>67</xdr:row>
      <xdr:rowOff>42608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929100" y="11529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128795</xdr:rowOff>
    </xdr:from>
    <xdr:ext cx="762000" cy="259045"/>
    <xdr:sp macro="" textlink="">
      <xdr:nvSpPr>
        <xdr:cNvPr id="313" name="定員管理の状況最大値テキスト">
          <a:extLst>
            <a:ext uri="{FF2B5EF4-FFF2-40B4-BE49-F238E27FC236}">
              <a16:creationId xmlns:a16="http://schemas.microsoft.com/office/drawing/2014/main" id="{00000000-0008-0000-0300-000039010000}"/>
            </a:ext>
          </a:extLst>
        </xdr:cNvPr>
        <xdr:cNvSpPr txBox="1"/>
      </xdr:nvSpPr>
      <xdr:spPr>
        <a:xfrm>
          <a:off x="17106900" y="9901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42418</xdr:rowOff>
    </xdr:from>
    <xdr:to>
      <xdr:col>81</xdr:col>
      <xdr:colOff>133350</xdr:colOff>
      <xdr:row>59</xdr:row>
      <xdr:rowOff>42418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0157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121062</xdr:rowOff>
    </xdr:from>
    <xdr:to>
      <xdr:col>81</xdr:col>
      <xdr:colOff>44450</xdr:colOff>
      <xdr:row>62</xdr:row>
      <xdr:rowOff>143987</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179800" y="10750962"/>
          <a:ext cx="838200" cy="22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97172</xdr:rowOff>
    </xdr:from>
    <xdr:ext cx="762000" cy="259045"/>
    <xdr:sp macro="" textlink="">
      <xdr:nvSpPr>
        <xdr:cNvPr id="316" name="定員管理の状況平均値テキスト">
          <a:extLst>
            <a:ext uri="{FF2B5EF4-FFF2-40B4-BE49-F238E27FC236}">
              <a16:creationId xmlns:a16="http://schemas.microsoft.com/office/drawing/2014/main" id="{00000000-0008-0000-0300-00003C010000}"/>
            </a:ext>
          </a:extLst>
        </xdr:cNvPr>
        <xdr:cNvSpPr txBox="1"/>
      </xdr:nvSpPr>
      <xdr:spPr>
        <a:xfrm>
          <a:off x="17106900" y="103841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80645</xdr:rowOff>
    </xdr:from>
    <xdr:to>
      <xdr:col>81</xdr:col>
      <xdr:colOff>95250</xdr:colOff>
      <xdr:row>62</xdr:row>
      <xdr:rowOff>10795</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6967200" y="1053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99949</xdr:rowOff>
    </xdr:from>
    <xdr:to>
      <xdr:col>77</xdr:col>
      <xdr:colOff>44450</xdr:colOff>
      <xdr:row>62</xdr:row>
      <xdr:rowOff>121062</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5290800" y="10729849"/>
          <a:ext cx="889000" cy="21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67976</xdr:rowOff>
    </xdr:from>
    <xdr:to>
      <xdr:col>77</xdr:col>
      <xdr:colOff>95250</xdr:colOff>
      <xdr:row>61</xdr:row>
      <xdr:rowOff>169576</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129000" y="10526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8303</xdr:rowOff>
    </xdr:from>
    <xdr:ext cx="736600" cy="259045"/>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5798800" y="102953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99949</xdr:rowOff>
    </xdr:from>
    <xdr:to>
      <xdr:col>72</xdr:col>
      <xdr:colOff>203200</xdr:colOff>
      <xdr:row>62</xdr:row>
      <xdr:rowOff>111411</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4401800" y="10729849"/>
          <a:ext cx="889000" cy="11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25146</xdr:rowOff>
    </xdr:from>
    <xdr:to>
      <xdr:col>73</xdr:col>
      <xdr:colOff>44450</xdr:colOff>
      <xdr:row>61</xdr:row>
      <xdr:rowOff>126746</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5240000" y="1048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136923</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4909800" y="10252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111411</xdr:rowOff>
    </xdr:from>
    <xdr:to>
      <xdr:col>68</xdr:col>
      <xdr:colOff>152400</xdr:colOff>
      <xdr:row>62</xdr:row>
      <xdr:rowOff>140367</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flipV="1">
          <a:off x="13512800" y="10741311"/>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49276</xdr:rowOff>
    </xdr:from>
    <xdr:to>
      <xdr:col>68</xdr:col>
      <xdr:colOff>203200</xdr:colOff>
      <xdr:row>61</xdr:row>
      <xdr:rowOff>150876</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4351000" y="10507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161053</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020800" y="10276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30575</xdr:rowOff>
    </xdr:from>
    <xdr:to>
      <xdr:col>64</xdr:col>
      <xdr:colOff>152400</xdr:colOff>
      <xdr:row>61</xdr:row>
      <xdr:rowOff>132175</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3462000" y="10489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142352</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3131800" y="102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93187</xdr:rowOff>
    </xdr:from>
    <xdr:to>
      <xdr:col>81</xdr:col>
      <xdr:colOff>95250</xdr:colOff>
      <xdr:row>63</xdr:row>
      <xdr:rowOff>23337</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6967200" y="10723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65264</xdr:rowOff>
    </xdr:from>
    <xdr:ext cx="762000" cy="259045"/>
    <xdr:sp macro="" textlink="">
      <xdr:nvSpPr>
        <xdr:cNvPr id="335" name="定員管理の状況該当値テキスト">
          <a:extLst>
            <a:ext uri="{FF2B5EF4-FFF2-40B4-BE49-F238E27FC236}">
              <a16:creationId xmlns:a16="http://schemas.microsoft.com/office/drawing/2014/main" id="{00000000-0008-0000-0300-00004F010000}"/>
            </a:ext>
          </a:extLst>
        </xdr:cNvPr>
        <xdr:cNvSpPr txBox="1"/>
      </xdr:nvSpPr>
      <xdr:spPr>
        <a:xfrm>
          <a:off x="17106900" y="10695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70262</xdr:rowOff>
    </xdr:from>
    <xdr:to>
      <xdr:col>77</xdr:col>
      <xdr:colOff>95250</xdr:colOff>
      <xdr:row>63</xdr:row>
      <xdr:rowOff>412</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129000" y="1070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156639</xdr:rowOff>
    </xdr:from>
    <xdr:ext cx="7366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798800" y="107865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49149</xdr:rowOff>
    </xdr:from>
    <xdr:to>
      <xdr:col>73</xdr:col>
      <xdr:colOff>44450</xdr:colOff>
      <xdr:row>62</xdr:row>
      <xdr:rowOff>150749</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5240000" y="10679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135526</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909800" y="10765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60611</xdr:rowOff>
    </xdr:from>
    <xdr:to>
      <xdr:col>68</xdr:col>
      <xdr:colOff>203200</xdr:colOff>
      <xdr:row>62</xdr:row>
      <xdr:rowOff>162211</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4351000" y="1069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146988</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020800" y="10776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89567</xdr:rowOff>
    </xdr:from>
    <xdr:to>
      <xdr:col>64</xdr:col>
      <xdr:colOff>152400</xdr:colOff>
      <xdr:row>63</xdr:row>
      <xdr:rowOff>19717</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3462000" y="10719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4494</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131800" y="10805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辺地、過疎、公営住宅建設事業債等の元金償還額の増により、類似団体平均を上回る結果となった。</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一般会計においては令和５年度</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857</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百万円、令和６年度</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887</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百万円と償還額が増加していくことから、町債発行の抑制を基調とし比率の更なる改善に努める</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1" name="公債費負担の状況グラフ枠">
          <a:extLst>
            <a:ext uri="{FF2B5EF4-FFF2-40B4-BE49-F238E27FC236}">
              <a16:creationId xmlns:a16="http://schemas.microsoft.com/office/drawing/2014/main" id="{00000000-0008-0000-0300-000073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8467</xdr:rowOff>
    </xdr:from>
    <xdr:to>
      <xdr:col>81</xdr:col>
      <xdr:colOff>44450</xdr:colOff>
      <xdr:row>43</xdr:row>
      <xdr:rowOff>127423</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flipV="1">
          <a:off x="17018000" y="6180667"/>
          <a:ext cx="0" cy="131910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99500</xdr:rowOff>
    </xdr:from>
    <xdr:ext cx="762000" cy="259045"/>
    <xdr:sp macro="" textlink="">
      <xdr:nvSpPr>
        <xdr:cNvPr id="373" name="公債費負担の状況最小値テキスト">
          <a:extLst>
            <a:ext uri="{FF2B5EF4-FFF2-40B4-BE49-F238E27FC236}">
              <a16:creationId xmlns:a16="http://schemas.microsoft.com/office/drawing/2014/main" id="{00000000-0008-0000-0300-000075010000}"/>
            </a:ext>
          </a:extLst>
        </xdr:cNvPr>
        <xdr:cNvSpPr txBox="1"/>
      </xdr:nvSpPr>
      <xdr:spPr>
        <a:xfrm>
          <a:off x="17106900" y="7471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127423</xdr:rowOff>
    </xdr:from>
    <xdr:to>
      <xdr:col>81</xdr:col>
      <xdr:colOff>133350</xdr:colOff>
      <xdr:row>43</xdr:row>
      <xdr:rowOff>127423</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7499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94844</xdr:rowOff>
    </xdr:from>
    <xdr:ext cx="762000" cy="259045"/>
    <xdr:sp macro="" textlink="">
      <xdr:nvSpPr>
        <xdr:cNvPr id="375" name="公債費負担の状況最大値テキスト">
          <a:extLst>
            <a:ext uri="{FF2B5EF4-FFF2-40B4-BE49-F238E27FC236}">
              <a16:creationId xmlns:a16="http://schemas.microsoft.com/office/drawing/2014/main" id="{00000000-0008-0000-0300-000077010000}"/>
            </a:ext>
          </a:extLst>
        </xdr:cNvPr>
        <xdr:cNvSpPr txBox="1"/>
      </xdr:nvSpPr>
      <xdr:spPr>
        <a:xfrm>
          <a:off x="17106900" y="592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8467</xdr:rowOff>
    </xdr:from>
    <xdr:to>
      <xdr:col>81</xdr:col>
      <xdr:colOff>133350</xdr:colOff>
      <xdr:row>36</xdr:row>
      <xdr:rowOff>8467</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618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110913</xdr:rowOff>
    </xdr:from>
    <xdr:to>
      <xdr:col>81</xdr:col>
      <xdr:colOff>44450</xdr:colOff>
      <xdr:row>40</xdr:row>
      <xdr:rowOff>143087</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179800" y="6968913"/>
          <a:ext cx="8382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20337</xdr:rowOff>
    </xdr:from>
    <xdr:ext cx="762000" cy="259045"/>
    <xdr:sp macro="" textlink="">
      <xdr:nvSpPr>
        <xdr:cNvPr id="378" name="公債費負担の状況平均値テキスト">
          <a:extLst>
            <a:ext uri="{FF2B5EF4-FFF2-40B4-BE49-F238E27FC236}">
              <a16:creationId xmlns:a16="http://schemas.microsoft.com/office/drawing/2014/main" id="{00000000-0008-0000-0300-00007A010000}"/>
            </a:ext>
          </a:extLst>
        </xdr:cNvPr>
        <xdr:cNvSpPr txBox="1"/>
      </xdr:nvSpPr>
      <xdr:spPr>
        <a:xfrm>
          <a:off x="17106900" y="67068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3810</xdr:rowOff>
    </xdr:from>
    <xdr:to>
      <xdr:col>81</xdr:col>
      <xdr:colOff>95250</xdr:colOff>
      <xdr:row>40</xdr:row>
      <xdr:rowOff>105410</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967200" y="686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110913</xdr:rowOff>
    </xdr:from>
    <xdr:to>
      <xdr:col>77</xdr:col>
      <xdr:colOff>44450</xdr:colOff>
      <xdr:row>40</xdr:row>
      <xdr:rowOff>110913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5290800" y="696891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159173</xdr:rowOff>
    </xdr:from>
    <xdr:to>
      <xdr:col>77</xdr:col>
      <xdr:colOff>95250</xdr:colOff>
      <xdr:row>40</xdr:row>
      <xdr:rowOff>89323</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129000" y="684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99500</xdr:rowOff>
    </xdr:from>
    <xdr:ext cx="7366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5798800" y="66146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102870</xdr:rowOff>
    </xdr:from>
    <xdr:to>
      <xdr:col>72</xdr:col>
      <xdr:colOff>203200</xdr:colOff>
      <xdr:row>40</xdr:row>
      <xdr:rowOff>110913</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4401800" y="696087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159173</xdr:rowOff>
    </xdr:from>
    <xdr:to>
      <xdr:col>73</xdr:col>
      <xdr:colOff>44450</xdr:colOff>
      <xdr:row>40</xdr:row>
      <xdr:rowOff>89323</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5240000" y="684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99500</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909800" y="661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86783</xdr:rowOff>
    </xdr:from>
    <xdr:to>
      <xdr:col>68</xdr:col>
      <xdr:colOff>152400</xdr:colOff>
      <xdr:row>40</xdr:row>
      <xdr:rowOff>102870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3512800" y="694478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135044</xdr:rowOff>
    </xdr:from>
    <xdr:to>
      <xdr:col>68</xdr:col>
      <xdr:colOff>203200</xdr:colOff>
      <xdr:row>40</xdr:row>
      <xdr:rowOff>65194</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4351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75371</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020800" y="659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135044</xdr:rowOff>
    </xdr:from>
    <xdr:to>
      <xdr:col>64</xdr:col>
      <xdr:colOff>152400</xdr:colOff>
      <xdr:row>40</xdr:row>
      <xdr:rowOff>65194</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3462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75371</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3131800" y="659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92287</xdr:rowOff>
    </xdr:from>
    <xdr:to>
      <xdr:col>81</xdr:col>
      <xdr:colOff>95250</xdr:colOff>
      <xdr:row>41</xdr:row>
      <xdr:rowOff>22437</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967200" y="695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64364</xdr:rowOff>
    </xdr:from>
    <xdr:ext cx="762000" cy="259045"/>
    <xdr:sp macro="" textlink="">
      <xdr:nvSpPr>
        <xdr:cNvPr id="397" name="公債費負担の状況該当値テキスト">
          <a:extLst>
            <a:ext uri="{FF2B5EF4-FFF2-40B4-BE49-F238E27FC236}">
              <a16:creationId xmlns:a16="http://schemas.microsoft.com/office/drawing/2014/main" id="{00000000-0008-0000-0300-00008D010000}"/>
            </a:ext>
          </a:extLst>
        </xdr:cNvPr>
        <xdr:cNvSpPr txBox="1"/>
      </xdr:nvSpPr>
      <xdr:spPr>
        <a:xfrm>
          <a:off x="17106900" y="6922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60113</xdr:rowOff>
    </xdr:from>
    <xdr:to>
      <xdr:col>77</xdr:col>
      <xdr:colOff>95250</xdr:colOff>
      <xdr:row>40</xdr:row>
      <xdr:rowOff>161713</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129000" y="691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146490</xdr:rowOff>
    </xdr:from>
    <xdr:ext cx="7366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798800" y="70044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60113</xdr:rowOff>
    </xdr:from>
    <xdr:to>
      <xdr:col>73</xdr:col>
      <xdr:colOff>44450</xdr:colOff>
      <xdr:row>40</xdr:row>
      <xdr:rowOff>161713</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5240000" y="691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146490</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909800" y="7004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52070</xdr:rowOff>
    </xdr:from>
    <xdr:to>
      <xdr:col>68</xdr:col>
      <xdr:colOff>203200</xdr:colOff>
      <xdr:row>40</xdr:row>
      <xdr:rowOff>153670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4351000" y="691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138447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020800" y="699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35983</xdr:rowOff>
    </xdr:from>
    <xdr:to>
      <xdr:col>64</xdr:col>
      <xdr:colOff>152400</xdr:colOff>
      <xdr:row>40</xdr:row>
      <xdr:rowOff>137583</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34620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122360</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131800" y="698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将来負担額よりも充当可能財源が上回ったため、将来負担比率が算出されなかった。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今年度は、昨年度と同様に将来負担比率が算出されなかったが、今後は大型事業が続き、起債発行が増加傾向にあることから、今後は増加することが予想される。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34834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313214"/>
          <a:ext cx="0" cy="16649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6911</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395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34834</xdr:rowOff>
    </xdr:from>
    <xdr:to>
      <xdr:col>81</xdr:col>
      <xdr:colOff>133350</xdr:colOff>
      <xdr:row>23</xdr:row>
      <xdr:rowOff>34834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3978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1" name="将来負担の状況平均値テキスト">
          <a:extLst>
            <a:ext uri="{FF2B5EF4-FFF2-40B4-BE49-F238E27FC236}">
              <a16:creationId xmlns:a16="http://schemas.microsoft.com/office/drawing/2014/main" id="{00000000-0008-0000-0300-0000B9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鹿児島県喜界町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6,565
6,517
56.82
7,141,610
6,963,918
102,983
4,084,495
7,044,607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一島一町外海離島という地理的条件のため、福祉事業・塵芥処理事業等全てのｻｰﾋﾞｽを完結させなければならない。そのため、職員数の水準が類似団体の平均を上回っているのが現状である。今後は会計年度任用職員制度の改正等に伴い、人件費は更に膨らんでいく。</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令和元年度に策定された第６次定員適正化計画</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令和２～１１年度</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を基に、組織運営が持続可能な職員の維持を目標としながら定員削減に努める。（目標数値　令和２年</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153</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人→令和</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133</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　実数　令和５年４月　</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145</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107950</xdr:rowOff>
    </xdr:from>
    <xdr:to>
      <xdr:col>24</xdr:col>
      <xdr:colOff>25400</xdr:colOff>
      <xdr:row>41</xdr:row>
      <xdr:rowOff>161290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6580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133367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161290</xdr:rowOff>
    </xdr:from>
    <xdr:to>
      <xdr:col>24</xdr:col>
      <xdr:colOff>114300</xdr:colOff>
      <xdr:row>41</xdr:row>
      <xdr:rowOff>161290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22877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107950</xdr:rowOff>
    </xdr:from>
    <xdr:to>
      <xdr:col>24</xdr:col>
      <xdr:colOff>114300</xdr:colOff>
      <xdr:row>33</xdr:row>
      <xdr:rowOff>107950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65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73660</xdr:rowOff>
    </xdr:from>
    <xdr:to>
      <xdr:col>24</xdr:col>
      <xdr:colOff>25400</xdr:colOff>
      <xdr:row>38</xdr:row>
      <xdr:rowOff>111760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58876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85107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85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68580</xdr:rowOff>
    </xdr:from>
    <xdr:to>
      <xdr:col>24</xdr:col>
      <xdr:colOff>76200</xdr:colOff>
      <xdr:row>36</xdr:row>
      <xdr:rowOff>170180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73660</xdr:rowOff>
    </xdr:from>
    <xdr:to>
      <xdr:col>19</xdr:col>
      <xdr:colOff>187325</xdr:colOff>
      <xdr:row>39</xdr:row>
      <xdr:rowOff>115570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588760"/>
          <a:ext cx="889000" cy="2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60960</xdr:rowOff>
    </xdr:from>
    <xdr:to>
      <xdr:col>20</xdr:col>
      <xdr:colOff>38100</xdr:colOff>
      <xdr:row>36</xdr:row>
      <xdr:rowOff>162560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1287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02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165100</xdr:rowOff>
    </xdr:from>
    <xdr:to>
      <xdr:col>15</xdr:col>
      <xdr:colOff>98425</xdr:colOff>
      <xdr:row>39</xdr:row>
      <xdr:rowOff>115570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68020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160020</xdr:rowOff>
    </xdr:from>
    <xdr:to>
      <xdr:col>15</xdr:col>
      <xdr:colOff>149225</xdr:colOff>
      <xdr:row>37</xdr:row>
      <xdr:rowOff>90170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100347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73660</xdr:rowOff>
    </xdr:from>
    <xdr:to>
      <xdr:col>11</xdr:col>
      <xdr:colOff>9525</xdr:colOff>
      <xdr:row>38</xdr:row>
      <xdr:rowOff>165100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58876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53340</xdr:rowOff>
    </xdr:from>
    <xdr:to>
      <xdr:col>11</xdr:col>
      <xdr:colOff>60325</xdr:colOff>
      <xdr:row>36</xdr:row>
      <xdr:rowOff>154940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165117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53340</xdr:rowOff>
    </xdr:from>
    <xdr:to>
      <xdr:col>6</xdr:col>
      <xdr:colOff>171450</xdr:colOff>
      <xdr:row>36</xdr:row>
      <xdr:rowOff>154940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165117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60960</xdr:rowOff>
    </xdr:from>
    <xdr:to>
      <xdr:col>24</xdr:col>
      <xdr:colOff>76200</xdr:colOff>
      <xdr:row>38</xdr:row>
      <xdr:rowOff>162560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57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33037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54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22860</xdr:rowOff>
    </xdr:from>
    <xdr:to>
      <xdr:col>20</xdr:col>
      <xdr:colOff>38100</xdr:colOff>
      <xdr:row>38</xdr:row>
      <xdr:rowOff>124460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53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109237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624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64770</xdr:rowOff>
    </xdr:from>
    <xdr:to>
      <xdr:col>15</xdr:col>
      <xdr:colOff>149225</xdr:colOff>
      <xdr:row>39</xdr:row>
      <xdr:rowOff>166370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75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151147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83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114300</xdr:rowOff>
    </xdr:from>
    <xdr:to>
      <xdr:col>11</xdr:col>
      <xdr:colOff>60325</xdr:colOff>
      <xdr:row>39</xdr:row>
      <xdr:rowOff>44450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62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29227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71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22860</xdr:rowOff>
    </xdr:from>
    <xdr:to>
      <xdr:col>6</xdr:col>
      <xdr:colOff>171450</xdr:colOff>
      <xdr:row>38</xdr:row>
      <xdr:rowOff>124460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53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109237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62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物件費に係る経常収支比率が増加したのは、物価高騰により光熱水費をはじめとする需用費や役務費等の物件費が増加したことが要因である。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今後とも事務作業の見直しや公共施設等の適正管理に努め、経常経費の削減につなげていく。</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a:extLst>
            <a:ext uri="{FF2B5EF4-FFF2-40B4-BE49-F238E27FC236}">
              <a16:creationId xmlns:a16="http://schemas.microsoft.com/office/drawing/2014/main" id="{00000000-0008-0000-0400-000075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24130</xdr:rowOff>
    </xdr:from>
    <xdr:to>
      <xdr:col>82</xdr:col>
      <xdr:colOff>107950</xdr:colOff>
      <xdr:row>19</xdr:row>
      <xdr:rowOff>144145</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flipV="1">
          <a:off x="16510000" y="2252980"/>
          <a:ext cx="0" cy="1148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116222</xdr:rowOff>
    </xdr:from>
    <xdr:ext cx="762000" cy="259045"/>
    <xdr:sp macro="" textlink="">
      <xdr:nvSpPr>
        <xdr:cNvPr id="119" name="物件費最小値テキスト">
          <a:extLst>
            <a:ext uri="{FF2B5EF4-FFF2-40B4-BE49-F238E27FC236}">
              <a16:creationId xmlns:a16="http://schemas.microsoft.com/office/drawing/2014/main" id="{00000000-0008-0000-0400-000077000000}"/>
            </a:ext>
          </a:extLst>
        </xdr:cNvPr>
        <xdr:cNvSpPr txBox="1"/>
      </xdr:nvSpPr>
      <xdr:spPr>
        <a:xfrm>
          <a:off x="16598900" y="3373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19</xdr:row>
      <xdr:rowOff>144145</xdr:rowOff>
    </xdr:from>
    <xdr:to>
      <xdr:col>82</xdr:col>
      <xdr:colOff>196850</xdr:colOff>
      <xdr:row>19</xdr:row>
      <xdr:rowOff>144145</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3401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110507</xdr:rowOff>
    </xdr:from>
    <xdr:ext cx="762000" cy="259045"/>
    <xdr:sp macro="" textlink="">
      <xdr:nvSpPr>
        <xdr:cNvPr id="121" name="物件費最大値テキスト">
          <a:extLst>
            <a:ext uri="{FF2B5EF4-FFF2-40B4-BE49-F238E27FC236}">
              <a16:creationId xmlns:a16="http://schemas.microsoft.com/office/drawing/2014/main" id="{00000000-0008-0000-0400-000079000000}"/>
            </a:ext>
          </a:extLst>
        </xdr:cNvPr>
        <xdr:cNvSpPr txBox="1"/>
      </xdr:nvSpPr>
      <xdr:spPr>
        <a:xfrm>
          <a:off x="16598900" y="1996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24130</xdr:rowOff>
    </xdr:from>
    <xdr:to>
      <xdr:col>82</xdr:col>
      <xdr:colOff>196850</xdr:colOff>
      <xdr:row>13</xdr:row>
      <xdr:rowOff>24130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2252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64135</xdr:rowOff>
    </xdr:from>
    <xdr:to>
      <xdr:col>82</xdr:col>
      <xdr:colOff>107950</xdr:colOff>
      <xdr:row>15</xdr:row>
      <xdr:rowOff>12700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5671800" y="2464435"/>
          <a:ext cx="838200" cy="120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139717</xdr:rowOff>
    </xdr:from>
    <xdr:ext cx="762000" cy="259045"/>
    <xdr:sp macro="" textlink="">
      <xdr:nvSpPr>
        <xdr:cNvPr id="124" name="物件費平均値テキスト">
          <a:extLst>
            <a:ext uri="{FF2B5EF4-FFF2-40B4-BE49-F238E27FC236}">
              <a16:creationId xmlns:a16="http://schemas.microsoft.com/office/drawing/2014/main" id="{00000000-0008-0000-0400-00007C000000}"/>
            </a:ext>
          </a:extLst>
        </xdr:cNvPr>
        <xdr:cNvSpPr txBox="1"/>
      </xdr:nvSpPr>
      <xdr:spPr>
        <a:xfrm>
          <a:off x="16598900" y="2540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167640</xdr:rowOff>
    </xdr:from>
    <xdr:to>
      <xdr:col>82</xdr:col>
      <xdr:colOff>158750</xdr:colOff>
      <xdr:row>15</xdr:row>
      <xdr:rowOff>97790</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6459200" y="256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64135</xdr:rowOff>
    </xdr:from>
    <xdr:to>
      <xdr:col>78</xdr:col>
      <xdr:colOff>69850</xdr:colOff>
      <xdr:row>14</xdr:row>
      <xdr:rowOff>115570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4782800" y="246443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116205</xdr:rowOff>
    </xdr:from>
    <xdr:to>
      <xdr:col>78</xdr:col>
      <xdr:colOff>120650</xdr:colOff>
      <xdr:row>15</xdr:row>
      <xdr:rowOff>46355</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5621000" y="251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31132</xdr:rowOff>
    </xdr:from>
    <xdr:ext cx="736600" cy="259045"/>
    <xdr:sp macro="" textlink="">
      <xdr:nvSpPr>
        <xdr:cNvPr id="128" name="テキスト ボックス 127">
          <a:extLst>
            <a:ext uri="{FF2B5EF4-FFF2-40B4-BE49-F238E27FC236}">
              <a16:creationId xmlns:a16="http://schemas.microsoft.com/office/drawing/2014/main" id="{00000000-0008-0000-0400-000080000000}"/>
            </a:ext>
          </a:extLst>
        </xdr:cNvPr>
        <xdr:cNvSpPr txBox="1"/>
      </xdr:nvSpPr>
      <xdr:spPr>
        <a:xfrm>
          <a:off x="15290800" y="26028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115570</xdr:rowOff>
    </xdr:from>
    <xdr:to>
      <xdr:col>73</xdr:col>
      <xdr:colOff>180975</xdr:colOff>
      <xdr:row>16</xdr:row>
      <xdr:rowOff>18415</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3893800" y="2515870"/>
          <a:ext cx="889000" cy="245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121920</xdr:rowOff>
    </xdr:from>
    <xdr:to>
      <xdr:col>74</xdr:col>
      <xdr:colOff>31750</xdr:colOff>
      <xdr:row>15</xdr:row>
      <xdr:rowOff>52070</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47320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36847</xdr:rowOff>
    </xdr:from>
    <xdr:ext cx="7620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4401800" y="260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144145</xdr:rowOff>
    </xdr:from>
    <xdr:to>
      <xdr:col>69</xdr:col>
      <xdr:colOff>92075</xdr:colOff>
      <xdr:row>16</xdr:row>
      <xdr:rowOff>18415</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3004800" y="271589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76200</xdr:rowOff>
    </xdr:from>
    <xdr:to>
      <xdr:col>69</xdr:col>
      <xdr:colOff>142875</xdr:colOff>
      <xdr:row>16</xdr:row>
      <xdr:rowOff>6350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3843000" y="264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16527</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3512800" y="241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59055</xdr:rowOff>
    </xdr:from>
    <xdr:to>
      <xdr:col>65</xdr:col>
      <xdr:colOff>53975</xdr:colOff>
      <xdr:row>15</xdr:row>
      <xdr:rowOff>160655</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2954000" y="263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170832</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2623800" y="2399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133350</xdr:rowOff>
    </xdr:from>
    <xdr:to>
      <xdr:col>82</xdr:col>
      <xdr:colOff>158750</xdr:colOff>
      <xdr:row>15</xdr:row>
      <xdr:rowOff>63500</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6459200" y="253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149877</xdr:rowOff>
    </xdr:from>
    <xdr:ext cx="762000" cy="259045"/>
    <xdr:sp macro="" textlink="">
      <xdr:nvSpPr>
        <xdr:cNvPr id="143" name="物件費該当値テキスト">
          <a:extLst>
            <a:ext uri="{FF2B5EF4-FFF2-40B4-BE49-F238E27FC236}">
              <a16:creationId xmlns:a16="http://schemas.microsoft.com/office/drawing/2014/main" id="{00000000-0008-0000-0400-00008F000000}"/>
            </a:ext>
          </a:extLst>
        </xdr:cNvPr>
        <xdr:cNvSpPr txBox="1"/>
      </xdr:nvSpPr>
      <xdr:spPr>
        <a:xfrm>
          <a:off x="16598900" y="2378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13335</xdr:rowOff>
    </xdr:from>
    <xdr:to>
      <xdr:col>78</xdr:col>
      <xdr:colOff>120650</xdr:colOff>
      <xdr:row>14</xdr:row>
      <xdr:rowOff>114935</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5621000" y="2413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125112</xdr:rowOff>
    </xdr:from>
    <xdr:ext cx="7366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5290800" y="21825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64770</xdr:rowOff>
    </xdr:from>
    <xdr:to>
      <xdr:col>74</xdr:col>
      <xdr:colOff>31750</xdr:colOff>
      <xdr:row>14</xdr:row>
      <xdr:rowOff>166370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4732000" y="2465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5097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401800" y="2233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139065</xdr:rowOff>
    </xdr:from>
    <xdr:to>
      <xdr:col>69</xdr:col>
      <xdr:colOff>142875</xdr:colOff>
      <xdr:row>16</xdr:row>
      <xdr:rowOff>69215</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3843000" y="271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53992</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3512800" y="2797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93345</xdr:rowOff>
    </xdr:from>
    <xdr:to>
      <xdr:col>65</xdr:col>
      <xdr:colOff>53975</xdr:colOff>
      <xdr:row>16</xdr:row>
      <xdr:rowOff>23495</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2954000" y="2665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8272</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623800" y="2751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扶助費の支出に関しては、軽微な増減を踏まえても、概ね横這いの状況で推移すると想定している。各種手当てへの特別加算等の見直しや運営の適正規模等を検討する。</a:t>
          </a:r>
        </a:p>
      </xdr:txBody>
    </xdr:sp>
    <xdr:clientData/>
  </xdr:twoCellAnchor>
  <xdr:oneCellAnchor>
    <xdr:from>
      <xdr:col>3</xdr:col>
      <xdr:colOff>123825</xdr:colOff>
      <xdr:row>49</xdr:row>
      <xdr:rowOff>107950</xdr:rowOff>
    </xdr:from>
    <xdr:ext cx="298543" cy="225703"/>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60</xdr:row>
      <xdr:rowOff>165100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0043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137177</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165100</xdr:rowOff>
    </xdr:from>
    <xdr:to>
      <xdr:col>24</xdr:col>
      <xdr:colOff>114300</xdr:colOff>
      <xdr:row>60</xdr:row>
      <xdr:rowOff>165100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3827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127000</xdr:rowOff>
    </xdr:from>
    <xdr:to>
      <xdr:col>24</xdr:col>
      <xdr:colOff>25400</xdr:colOff>
      <xdr:row>55</xdr:row>
      <xdr:rowOff>12700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3987800" y="938530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124477</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382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152400</xdr:rowOff>
    </xdr:from>
    <xdr:to>
      <xdr:col>24</xdr:col>
      <xdr:colOff>76200</xdr:colOff>
      <xdr:row>55</xdr:row>
      <xdr:rowOff>82550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127000</xdr:rowOff>
    </xdr:from>
    <xdr:to>
      <xdr:col>19</xdr:col>
      <xdr:colOff>187325</xdr:colOff>
      <xdr:row>55</xdr:row>
      <xdr:rowOff>31750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3098800" y="93853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133350</xdr:rowOff>
    </xdr:from>
    <xdr:to>
      <xdr:col>20</xdr:col>
      <xdr:colOff>38100</xdr:colOff>
      <xdr:row>55</xdr:row>
      <xdr:rowOff>63500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39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48277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478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31750</xdr:rowOff>
    </xdr:from>
    <xdr:to>
      <xdr:col>15</xdr:col>
      <xdr:colOff>98425</xdr:colOff>
      <xdr:row>55</xdr:row>
      <xdr:rowOff>69850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2209800" y="9461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0</xdr:rowOff>
    </xdr:from>
    <xdr:to>
      <xdr:col>15</xdr:col>
      <xdr:colOff>149225</xdr:colOff>
      <xdr:row>55</xdr:row>
      <xdr:rowOff>101600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86377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51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69850</xdr:rowOff>
    </xdr:from>
    <xdr:to>
      <xdr:col>11</xdr:col>
      <xdr:colOff>9525</xdr:colOff>
      <xdr:row>55</xdr:row>
      <xdr:rowOff>69850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1320800" y="9499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76200</xdr:rowOff>
    </xdr:from>
    <xdr:to>
      <xdr:col>11</xdr:col>
      <xdr:colOff>60325</xdr:colOff>
      <xdr:row>56</xdr:row>
      <xdr:rowOff>6350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162577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59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57150</xdr:rowOff>
    </xdr:from>
    <xdr:to>
      <xdr:col>6</xdr:col>
      <xdr:colOff>171450</xdr:colOff>
      <xdr:row>55</xdr:row>
      <xdr:rowOff>158750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143527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133350</xdr:rowOff>
    </xdr:from>
    <xdr:to>
      <xdr:col>24</xdr:col>
      <xdr:colOff>76200</xdr:colOff>
      <xdr:row>55</xdr:row>
      <xdr:rowOff>63500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149877</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76200</xdr:rowOff>
    </xdr:from>
    <xdr:to>
      <xdr:col>20</xdr:col>
      <xdr:colOff>38100</xdr:colOff>
      <xdr:row>55</xdr:row>
      <xdr:rowOff>6350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16527</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910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152400</xdr:rowOff>
    </xdr:from>
    <xdr:to>
      <xdr:col>15</xdr:col>
      <xdr:colOff>149225</xdr:colOff>
      <xdr:row>55</xdr:row>
      <xdr:rowOff>82550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92727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19050</xdr:rowOff>
    </xdr:from>
    <xdr:to>
      <xdr:col>11</xdr:col>
      <xdr:colOff>60325</xdr:colOff>
      <xdr:row>55</xdr:row>
      <xdr:rowOff>120650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130827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130827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公共下水道事業の国庫補助事業減により、繰出金も</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百万円減少し、類似団体平均を下回っているものの、今後も独立採算の原則に立ち返って加入促進・使用料・保険料等の収納率向上、適正化を図る。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a:extLst>
            <a:ext uri="{FF2B5EF4-FFF2-40B4-BE49-F238E27FC236}">
              <a16:creationId xmlns:a16="http://schemas.microsoft.com/office/drawing/2014/main" id="{00000000-0008-0000-0400-0000EF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111760</xdr:rowOff>
    </xdr:from>
    <xdr:to>
      <xdr:col>82</xdr:col>
      <xdr:colOff>107950</xdr:colOff>
      <xdr:row>60</xdr:row>
      <xdr:rowOff>104140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flipV="1">
          <a:off x="16510000" y="902716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76217</xdr:rowOff>
    </xdr:from>
    <xdr:ext cx="762000" cy="259045"/>
    <xdr:sp macro="" textlink="">
      <xdr:nvSpPr>
        <xdr:cNvPr id="241" name="その他最小値テキスト">
          <a:extLst>
            <a:ext uri="{FF2B5EF4-FFF2-40B4-BE49-F238E27FC236}">
              <a16:creationId xmlns:a16="http://schemas.microsoft.com/office/drawing/2014/main" id="{00000000-0008-0000-0400-0000F1000000}"/>
            </a:ext>
          </a:extLst>
        </xdr:cNvPr>
        <xdr:cNvSpPr txBox="1"/>
      </xdr:nvSpPr>
      <xdr:spPr>
        <a:xfrm>
          <a:off x="16598900" y="10363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104140</xdr:rowOff>
    </xdr:from>
    <xdr:to>
      <xdr:col>82</xdr:col>
      <xdr:colOff>196850</xdr:colOff>
      <xdr:row>60</xdr:row>
      <xdr:rowOff>104140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10391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26687</xdr:rowOff>
    </xdr:from>
    <xdr:ext cx="762000" cy="259045"/>
    <xdr:sp macro="" textlink="">
      <xdr:nvSpPr>
        <xdr:cNvPr id="243" name="その他最大値テキスト">
          <a:extLst>
            <a:ext uri="{FF2B5EF4-FFF2-40B4-BE49-F238E27FC236}">
              <a16:creationId xmlns:a16="http://schemas.microsoft.com/office/drawing/2014/main" id="{00000000-0008-0000-0400-0000F3000000}"/>
            </a:ext>
          </a:extLst>
        </xdr:cNvPr>
        <xdr:cNvSpPr txBox="1"/>
      </xdr:nvSpPr>
      <xdr:spPr>
        <a:xfrm>
          <a:off x="16598900" y="877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111760</xdr:rowOff>
    </xdr:from>
    <xdr:to>
      <xdr:col>82</xdr:col>
      <xdr:colOff>196850</xdr:colOff>
      <xdr:row>52</xdr:row>
      <xdr:rowOff>111760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902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107950</xdr:rowOff>
    </xdr:from>
    <xdr:to>
      <xdr:col>82</xdr:col>
      <xdr:colOff>107950</xdr:colOff>
      <xdr:row>55</xdr:row>
      <xdr:rowOff>115570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5671800" y="95377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82567</xdr:rowOff>
    </xdr:from>
    <xdr:ext cx="762000" cy="259045"/>
    <xdr:sp macro="" textlink="">
      <xdr:nvSpPr>
        <xdr:cNvPr id="246" name="その他平均値テキスト">
          <a:extLst>
            <a:ext uri="{FF2B5EF4-FFF2-40B4-BE49-F238E27FC236}">
              <a16:creationId xmlns:a16="http://schemas.microsoft.com/office/drawing/2014/main" id="{00000000-0008-0000-0400-0000F6000000}"/>
            </a:ext>
          </a:extLst>
        </xdr:cNvPr>
        <xdr:cNvSpPr txBox="1"/>
      </xdr:nvSpPr>
      <xdr:spPr>
        <a:xfrm>
          <a:off x="16598900" y="95123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110490</xdr:rowOff>
    </xdr:from>
    <xdr:to>
      <xdr:col>82</xdr:col>
      <xdr:colOff>158750</xdr:colOff>
      <xdr:row>56</xdr:row>
      <xdr:rowOff>40640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6459200" y="9540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107950</xdr:rowOff>
    </xdr:from>
    <xdr:to>
      <xdr:col>78</xdr:col>
      <xdr:colOff>69850</xdr:colOff>
      <xdr:row>56</xdr:row>
      <xdr:rowOff>20320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4782800" y="953770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102870</xdr:rowOff>
    </xdr:from>
    <xdr:to>
      <xdr:col>78</xdr:col>
      <xdr:colOff>120650</xdr:colOff>
      <xdr:row>56</xdr:row>
      <xdr:rowOff>33020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5621000" y="953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17797</xdr:rowOff>
    </xdr:from>
    <xdr:ext cx="7366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5290800" y="9618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20320</xdr:rowOff>
    </xdr:from>
    <xdr:to>
      <xdr:col>73</xdr:col>
      <xdr:colOff>180975</xdr:colOff>
      <xdr:row>57</xdr:row>
      <xdr:rowOff>8890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3893800" y="962152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148590</xdr:rowOff>
    </xdr:from>
    <xdr:to>
      <xdr:col>74</xdr:col>
      <xdr:colOff>31750</xdr:colOff>
      <xdr:row>56</xdr:row>
      <xdr:rowOff>78740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47320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63517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4401800" y="9664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96520</xdr:rowOff>
    </xdr:from>
    <xdr:to>
      <xdr:col>69</xdr:col>
      <xdr:colOff>92075</xdr:colOff>
      <xdr:row>57</xdr:row>
      <xdr:rowOff>8890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3004800" y="969772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156210</xdr:rowOff>
    </xdr:from>
    <xdr:to>
      <xdr:col>69</xdr:col>
      <xdr:colOff>142875</xdr:colOff>
      <xdr:row>56</xdr:row>
      <xdr:rowOff>86360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3843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96537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35128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163830</xdr:rowOff>
    </xdr:from>
    <xdr:to>
      <xdr:col>65</xdr:col>
      <xdr:colOff>53975</xdr:colOff>
      <xdr:row>56</xdr:row>
      <xdr:rowOff>93980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2954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104157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623800" y="936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64770</xdr:rowOff>
    </xdr:from>
    <xdr:to>
      <xdr:col>82</xdr:col>
      <xdr:colOff>158750</xdr:colOff>
      <xdr:row>55</xdr:row>
      <xdr:rowOff>166370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6459200" y="949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81297</xdr:rowOff>
    </xdr:from>
    <xdr:ext cx="762000" cy="259045"/>
    <xdr:sp macro="" textlink="">
      <xdr:nvSpPr>
        <xdr:cNvPr id="265" name="その他該当値テキスト">
          <a:extLst>
            <a:ext uri="{FF2B5EF4-FFF2-40B4-BE49-F238E27FC236}">
              <a16:creationId xmlns:a16="http://schemas.microsoft.com/office/drawing/2014/main" id="{00000000-0008-0000-0400-000009010000}"/>
            </a:ext>
          </a:extLst>
        </xdr:cNvPr>
        <xdr:cNvSpPr txBox="1"/>
      </xdr:nvSpPr>
      <xdr:spPr>
        <a:xfrm>
          <a:off x="16598900" y="933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57150</xdr:rowOff>
    </xdr:from>
    <xdr:to>
      <xdr:col>78</xdr:col>
      <xdr:colOff>120650</xdr:colOff>
      <xdr:row>55</xdr:row>
      <xdr:rowOff>158750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5621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168927</xdr:rowOff>
    </xdr:from>
    <xdr:ext cx="7366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5290800" y="925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140970</xdr:rowOff>
    </xdr:from>
    <xdr:to>
      <xdr:col>74</xdr:col>
      <xdr:colOff>31750</xdr:colOff>
      <xdr:row>56</xdr:row>
      <xdr:rowOff>71120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4732000" y="957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81297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401800" y="933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129540</xdr:rowOff>
    </xdr:from>
    <xdr:to>
      <xdr:col>69</xdr:col>
      <xdr:colOff>142875</xdr:colOff>
      <xdr:row>57</xdr:row>
      <xdr:rowOff>59690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3843000" y="973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44467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3512800" y="9817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45720</xdr:rowOff>
    </xdr:from>
    <xdr:to>
      <xdr:col>65</xdr:col>
      <xdr:colOff>53975</xdr:colOff>
      <xdr:row>56</xdr:row>
      <xdr:rowOff>147320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2954000" y="964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132097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623800" y="9733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行財政改革大綱・集中改革ﾌﾟﾗﾝ実施による補助金等の見直し</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一本化・廃止等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により類似団体平均を下回っている現状である。明確な基準を基に更なる見直し等を実施し経費削減に努める。</a:t>
          </a:r>
        </a:p>
      </xdr:txBody>
    </xdr:sp>
    <xdr:clientData/>
  </xdr:twoCellAnchor>
  <xdr:oneCellAnchor>
    <xdr:from>
      <xdr:col>62</xdr:col>
      <xdr:colOff>6350</xdr:colOff>
      <xdr:row>29</xdr:row>
      <xdr:rowOff>107950</xdr:rowOff>
    </xdr:from>
    <xdr:ext cx="298543" cy="225703"/>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a:extLst>
            <a:ext uri="{FF2B5EF4-FFF2-40B4-BE49-F238E27FC236}">
              <a16:creationId xmlns:a16="http://schemas.microsoft.com/office/drawing/2014/main" id="{00000000-0008-0000-0400-000029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62992</xdr:rowOff>
    </xdr:from>
    <xdr:to>
      <xdr:col>82</xdr:col>
      <xdr:colOff>107950</xdr:colOff>
      <xdr:row>39</xdr:row>
      <xdr:rowOff>147574</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6510000" y="5892292"/>
          <a:ext cx="0" cy="941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119651</xdr:rowOff>
    </xdr:from>
    <xdr:ext cx="762000" cy="259045"/>
    <xdr:sp macro="" textlink="">
      <xdr:nvSpPr>
        <xdr:cNvPr id="299" name="補助費等最小値テキスト">
          <a:extLst>
            <a:ext uri="{FF2B5EF4-FFF2-40B4-BE49-F238E27FC236}">
              <a16:creationId xmlns:a16="http://schemas.microsoft.com/office/drawing/2014/main" id="{00000000-0008-0000-0400-00002B010000}"/>
            </a:ext>
          </a:extLst>
        </xdr:cNvPr>
        <xdr:cNvSpPr txBox="1"/>
      </xdr:nvSpPr>
      <xdr:spPr>
        <a:xfrm>
          <a:off x="16598900" y="680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147574</xdr:rowOff>
    </xdr:from>
    <xdr:to>
      <xdr:col>82</xdr:col>
      <xdr:colOff>196850</xdr:colOff>
      <xdr:row>39</xdr:row>
      <xdr:rowOff>147574</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6834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149369</xdr:rowOff>
    </xdr:from>
    <xdr:ext cx="762000" cy="259045"/>
    <xdr:sp macro="" textlink="">
      <xdr:nvSpPr>
        <xdr:cNvPr id="301" name="補助費等最大値テキスト">
          <a:extLst>
            <a:ext uri="{FF2B5EF4-FFF2-40B4-BE49-F238E27FC236}">
              <a16:creationId xmlns:a16="http://schemas.microsoft.com/office/drawing/2014/main" id="{00000000-0008-0000-0400-00002D010000}"/>
            </a:ext>
          </a:extLst>
        </xdr:cNvPr>
        <xdr:cNvSpPr txBox="1"/>
      </xdr:nvSpPr>
      <xdr:spPr>
        <a:xfrm>
          <a:off x="16598900" y="5635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62992</xdr:rowOff>
    </xdr:from>
    <xdr:to>
      <xdr:col>82</xdr:col>
      <xdr:colOff>196850</xdr:colOff>
      <xdr:row>34</xdr:row>
      <xdr:rowOff>62992</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5892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78994</xdr:rowOff>
    </xdr:from>
    <xdr:to>
      <xdr:col>82</xdr:col>
      <xdr:colOff>107950</xdr:colOff>
      <xdr:row>35</xdr:row>
      <xdr:rowOff>110998</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5671800" y="6079744"/>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148861</xdr:rowOff>
    </xdr:from>
    <xdr:ext cx="762000" cy="259045"/>
    <xdr:sp macro="" textlink="">
      <xdr:nvSpPr>
        <xdr:cNvPr id="304" name="補助費等平均値テキスト">
          <a:extLst>
            <a:ext uri="{FF2B5EF4-FFF2-40B4-BE49-F238E27FC236}">
              <a16:creationId xmlns:a16="http://schemas.microsoft.com/office/drawing/2014/main" id="{00000000-0008-0000-0400-000030010000}"/>
            </a:ext>
          </a:extLst>
        </xdr:cNvPr>
        <xdr:cNvSpPr txBox="1"/>
      </xdr:nvSpPr>
      <xdr:spPr>
        <a:xfrm>
          <a:off x="16598900" y="63210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5334</xdr:rowOff>
    </xdr:from>
    <xdr:to>
      <xdr:col>82</xdr:col>
      <xdr:colOff>158750</xdr:colOff>
      <xdr:row>37</xdr:row>
      <xdr:rowOff>106934</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64592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74422</xdr:rowOff>
    </xdr:from>
    <xdr:to>
      <xdr:col>78</xdr:col>
      <xdr:colOff>69850</xdr:colOff>
      <xdr:row>35</xdr:row>
      <xdr:rowOff>78994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4782800" y="607517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140208</xdr:rowOff>
    </xdr:from>
    <xdr:to>
      <xdr:col>78</xdr:col>
      <xdr:colOff>120650</xdr:colOff>
      <xdr:row>37</xdr:row>
      <xdr:rowOff>70358</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5621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55135</xdr:rowOff>
    </xdr:from>
    <xdr:ext cx="7366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5290800" y="6398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46990</xdr:rowOff>
    </xdr:from>
    <xdr:to>
      <xdr:col>73</xdr:col>
      <xdr:colOff>180975</xdr:colOff>
      <xdr:row>35</xdr:row>
      <xdr:rowOff>74422</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3893800" y="604774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9906</xdr:rowOff>
    </xdr:from>
    <xdr:to>
      <xdr:col>74</xdr:col>
      <xdr:colOff>31750</xdr:colOff>
      <xdr:row>37</xdr:row>
      <xdr:rowOff>111506</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4732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96283</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4401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46990</xdr:rowOff>
    </xdr:from>
    <xdr:to>
      <xdr:col>69</xdr:col>
      <xdr:colOff>92075</xdr:colOff>
      <xdr:row>35</xdr:row>
      <xdr:rowOff>101854</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3004800" y="604774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163068</xdr:rowOff>
    </xdr:from>
    <xdr:to>
      <xdr:col>69</xdr:col>
      <xdr:colOff>142875</xdr:colOff>
      <xdr:row>37</xdr:row>
      <xdr:rowOff>93218</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3843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77995</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3512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153924</xdr:rowOff>
    </xdr:from>
    <xdr:to>
      <xdr:col>65</xdr:col>
      <xdr:colOff>53975</xdr:colOff>
      <xdr:row>37</xdr:row>
      <xdr:rowOff>84074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2954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68851</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623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60198</xdr:rowOff>
    </xdr:from>
    <xdr:to>
      <xdr:col>82</xdr:col>
      <xdr:colOff>158750</xdr:colOff>
      <xdr:row>35</xdr:row>
      <xdr:rowOff>161798</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6459200" y="606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76725</xdr:rowOff>
    </xdr:from>
    <xdr:ext cx="762000" cy="259045"/>
    <xdr:sp macro="" textlink="">
      <xdr:nvSpPr>
        <xdr:cNvPr id="323" name="補助費等該当値テキスト">
          <a:extLst>
            <a:ext uri="{FF2B5EF4-FFF2-40B4-BE49-F238E27FC236}">
              <a16:creationId xmlns:a16="http://schemas.microsoft.com/office/drawing/2014/main" id="{00000000-0008-0000-0400-000043010000}"/>
            </a:ext>
          </a:extLst>
        </xdr:cNvPr>
        <xdr:cNvSpPr txBox="1"/>
      </xdr:nvSpPr>
      <xdr:spPr>
        <a:xfrm>
          <a:off x="16598900" y="5906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28194</xdr:rowOff>
    </xdr:from>
    <xdr:to>
      <xdr:col>78</xdr:col>
      <xdr:colOff>120650</xdr:colOff>
      <xdr:row>35</xdr:row>
      <xdr:rowOff>129794</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5621000" y="6028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139971</xdr:rowOff>
    </xdr:from>
    <xdr:ext cx="7366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290800" y="57978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23622</xdr:rowOff>
    </xdr:from>
    <xdr:to>
      <xdr:col>74</xdr:col>
      <xdr:colOff>31750</xdr:colOff>
      <xdr:row>35</xdr:row>
      <xdr:rowOff>125222</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4732000" y="6024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135399</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401800" y="579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167640</xdr:rowOff>
    </xdr:from>
    <xdr:to>
      <xdr:col>69</xdr:col>
      <xdr:colOff>142875</xdr:colOff>
      <xdr:row>35</xdr:row>
      <xdr:rowOff>97790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38430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107967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576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51054</xdr:rowOff>
    </xdr:from>
    <xdr:to>
      <xdr:col>65</xdr:col>
      <xdr:colOff>53975</xdr:colOff>
      <xdr:row>35</xdr:row>
      <xdr:rowOff>152654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2954000" y="605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162831</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5820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一般廃棄物処理施設事業等の元金償還に伴い前年度より公債費が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百万円の増加したことに加え普通交付税が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百万円減少したため公債費に係る経常収支比率は増加した。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また、令和</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５年度</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857</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百万円、令和６年度</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887</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と償還額が増加していくことから、町債発行の抑制を基調とし比率の更なる改善に努める。</a:t>
          </a:r>
        </a:p>
      </xdr:txBody>
    </xdr:sp>
    <xdr:clientData/>
  </xdr:twoCellAnchor>
  <xdr:oneCellAnchor>
    <xdr:from>
      <xdr:col>3</xdr:col>
      <xdr:colOff>123825</xdr:colOff>
      <xdr:row>69</xdr:row>
      <xdr:rowOff>107950</xdr:rowOff>
    </xdr:from>
    <xdr:ext cx="298543" cy="225703"/>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1270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826000" y="1250950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144797</xdr:rowOff>
    </xdr:from>
    <xdr:ext cx="762000" cy="2590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914900" y="13860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1270</xdr:rowOff>
    </xdr:from>
    <xdr:to>
      <xdr:col>24</xdr:col>
      <xdr:colOff>114300</xdr:colOff>
      <xdr:row>81</xdr:row>
      <xdr:rowOff>1270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388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149861</xdr:rowOff>
    </xdr:from>
    <xdr:to>
      <xdr:col>24</xdr:col>
      <xdr:colOff>25400</xdr:colOff>
      <xdr:row>77</xdr:row>
      <xdr:rowOff>46989</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3987800" y="13180061"/>
          <a:ext cx="838200" cy="6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8907</xdr:rowOff>
    </xdr:from>
    <xdr:ext cx="762000" cy="2590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914900" y="130391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163830</xdr:rowOff>
    </xdr:from>
    <xdr:to>
      <xdr:col>24</xdr:col>
      <xdr:colOff>76200</xdr:colOff>
      <xdr:row>77</xdr:row>
      <xdr:rowOff>93980</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775200" y="131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149861</xdr:rowOff>
    </xdr:from>
    <xdr:to>
      <xdr:col>19</xdr:col>
      <xdr:colOff>187325</xdr:colOff>
      <xdr:row>77</xdr:row>
      <xdr:rowOff>24130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3098800" y="13180061"/>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118111</xdr:rowOff>
    </xdr:from>
    <xdr:to>
      <xdr:col>20</xdr:col>
      <xdr:colOff>38100</xdr:colOff>
      <xdr:row>77</xdr:row>
      <xdr:rowOff>48261</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937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33038</xdr:rowOff>
    </xdr:from>
    <xdr:ext cx="7366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606800" y="13234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24130</xdr:rowOff>
    </xdr:from>
    <xdr:to>
      <xdr:col>15</xdr:col>
      <xdr:colOff>98425</xdr:colOff>
      <xdr:row>77</xdr:row>
      <xdr:rowOff>31750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2209800" y="132257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140970</xdr:rowOff>
    </xdr:from>
    <xdr:to>
      <xdr:col>15</xdr:col>
      <xdr:colOff>149225</xdr:colOff>
      <xdr:row>77</xdr:row>
      <xdr:rowOff>71120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048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81297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717800" y="1294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5080</xdr:rowOff>
    </xdr:from>
    <xdr:to>
      <xdr:col>11</xdr:col>
      <xdr:colOff>9525</xdr:colOff>
      <xdr:row>77</xdr:row>
      <xdr:rowOff>31750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1320800" y="1320673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140970</xdr:rowOff>
    </xdr:from>
    <xdr:to>
      <xdr:col>11</xdr:col>
      <xdr:colOff>60325</xdr:colOff>
      <xdr:row>77</xdr:row>
      <xdr:rowOff>71120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159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81297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828800" y="1294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152400</xdr:rowOff>
    </xdr:from>
    <xdr:to>
      <xdr:col>6</xdr:col>
      <xdr:colOff>171450</xdr:colOff>
      <xdr:row>77</xdr:row>
      <xdr:rowOff>82550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270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67327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939800" y="1326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167639</xdr:rowOff>
    </xdr:from>
    <xdr:to>
      <xdr:col>24</xdr:col>
      <xdr:colOff>76200</xdr:colOff>
      <xdr:row>77</xdr:row>
      <xdr:rowOff>97789</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7752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139716</xdr:rowOff>
    </xdr:from>
    <xdr:ext cx="762000" cy="25904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9149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99061</xdr:rowOff>
    </xdr:from>
    <xdr:to>
      <xdr:col>20</xdr:col>
      <xdr:colOff>38100</xdr:colOff>
      <xdr:row>77</xdr:row>
      <xdr:rowOff>29211</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937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39387</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2898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144780</xdr:rowOff>
    </xdr:from>
    <xdr:to>
      <xdr:col>15</xdr:col>
      <xdr:colOff>149225</xdr:colOff>
      <xdr:row>77</xdr:row>
      <xdr:rowOff>74930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048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59707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152400</xdr:rowOff>
    </xdr:from>
    <xdr:to>
      <xdr:col>11</xdr:col>
      <xdr:colOff>60325</xdr:colOff>
      <xdr:row>77</xdr:row>
      <xdr:rowOff>82550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1590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67327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326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125730</xdr:rowOff>
    </xdr:from>
    <xdr:to>
      <xdr:col>6</xdr:col>
      <xdr:colOff>171450</xdr:colOff>
      <xdr:row>77</xdr:row>
      <xdr:rowOff>55880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270000" y="13155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66057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2924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債費以外に経常収支比率に占める割合の高いのは、人件費・物件費・繰出金となっている。上水道事業会計等における公債費償還分としての特別会計への繰出金が必要となっているためである。今後は、独立採算の原則に立ち返って加入促進・使用料・保険料等の収納率向上適正化を図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a:extLst>
            <a:ext uri="{FF2B5EF4-FFF2-40B4-BE49-F238E27FC236}">
              <a16:creationId xmlns:a16="http://schemas.microsoft.com/office/drawing/2014/main" id="{00000000-0008-0000-0400-0000A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66040</xdr:rowOff>
    </xdr:from>
    <xdr:to>
      <xdr:col>82</xdr:col>
      <xdr:colOff>107950</xdr:colOff>
      <xdr:row>80</xdr:row>
      <xdr:rowOff>146050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flipV="1">
          <a:off x="16510000" y="12753340"/>
          <a:ext cx="0" cy="1108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118127</xdr:rowOff>
    </xdr:from>
    <xdr:ext cx="762000" cy="259045"/>
    <xdr:sp macro="" textlink="">
      <xdr:nvSpPr>
        <xdr:cNvPr id="420" name="公債費以外最小値テキスト">
          <a:extLst>
            <a:ext uri="{FF2B5EF4-FFF2-40B4-BE49-F238E27FC236}">
              <a16:creationId xmlns:a16="http://schemas.microsoft.com/office/drawing/2014/main" id="{00000000-0008-0000-0400-0000A4010000}"/>
            </a:ext>
          </a:extLst>
        </xdr:cNvPr>
        <xdr:cNvSpPr txBox="1"/>
      </xdr:nvSpPr>
      <xdr:spPr>
        <a:xfrm>
          <a:off x="16598900" y="13834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146050</xdr:rowOff>
    </xdr:from>
    <xdr:to>
      <xdr:col>82</xdr:col>
      <xdr:colOff>196850</xdr:colOff>
      <xdr:row>80</xdr:row>
      <xdr:rowOff>146050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3862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152417</xdr:rowOff>
    </xdr:from>
    <xdr:ext cx="762000" cy="259045"/>
    <xdr:sp macro="" textlink="">
      <xdr:nvSpPr>
        <xdr:cNvPr id="422" name="公債費以外最大値テキスト">
          <a:extLst>
            <a:ext uri="{FF2B5EF4-FFF2-40B4-BE49-F238E27FC236}">
              <a16:creationId xmlns:a16="http://schemas.microsoft.com/office/drawing/2014/main" id="{00000000-0008-0000-0400-0000A6010000}"/>
            </a:ext>
          </a:extLst>
        </xdr:cNvPr>
        <xdr:cNvSpPr txBox="1"/>
      </xdr:nvSpPr>
      <xdr:spPr>
        <a:xfrm>
          <a:off x="16598900" y="1249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66040</xdr:rowOff>
    </xdr:from>
    <xdr:to>
      <xdr:col>82</xdr:col>
      <xdr:colOff>196850</xdr:colOff>
      <xdr:row>74</xdr:row>
      <xdr:rowOff>66040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2753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50800</xdr:rowOff>
    </xdr:from>
    <xdr:to>
      <xdr:col>82</xdr:col>
      <xdr:colOff>107950</xdr:colOff>
      <xdr:row>76</xdr:row>
      <xdr:rowOff>20320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5671800" y="12909550"/>
          <a:ext cx="838200" cy="140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63516</xdr:rowOff>
    </xdr:from>
    <xdr:ext cx="762000" cy="259045"/>
    <xdr:sp macro="" textlink="">
      <xdr:nvSpPr>
        <xdr:cNvPr id="425" name="公債費以外平均値テキスト">
          <a:extLst>
            <a:ext uri="{FF2B5EF4-FFF2-40B4-BE49-F238E27FC236}">
              <a16:creationId xmlns:a16="http://schemas.microsoft.com/office/drawing/2014/main" id="{00000000-0008-0000-0400-0000A9010000}"/>
            </a:ext>
          </a:extLst>
        </xdr:cNvPr>
        <xdr:cNvSpPr txBox="1"/>
      </xdr:nvSpPr>
      <xdr:spPr>
        <a:xfrm>
          <a:off x="16598900" y="130937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91439</xdr:rowOff>
    </xdr:from>
    <xdr:to>
      <xdr:col>82</xdr:col>
      <xdr:colOff>158750</xdr:colOff>
      <xdr:row>77</xdr:row>
      <xdr:rowOff>21589</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64592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50800</xdr:rowOff>
    </xdr:from>
    <xdr:to>
      <xdr:col>78</xdr:col>
      <xdr:colOff>69850</xdr:colOff>
      <xdr:row>76</xdr:row>
      <xdr:rowOff>73661</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4782800" y="12909550"/>
          <a:ext cx="889000" cy="194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15239</xdr:rowOff>
    </xdr:from>
    <xdr:to>
      <xdr:col>78</xdr:col>
      <xdr:colOff>120650</xdr:colOff>
      <xdr:row>76</xdr:row>
      <xdr:rowOff>116839</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56210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101616</xdr:rowOff>
    </xdr:from>
    <xdr:ext cx="7366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5290800" y="13131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73661</xdr:rowOff>
    </xdr:from>
    <xdr:to>
      <xdr:col>73</xdr:col>
      <xdr:colOff>180975</xdr:colOff>
      <xdr:row>77</xdr:row>
      <xdr:rowOff>69850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3893800" y="13103861"/>
          <a:ext cx="889000" cy="167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133350</xdr:rowOff>
    </xdr:from>
    <xdr:to>
      <xdr:col>74</xdr:col>
      <xdr:colOff>31750</xdr:colOff>
      <xdr:row>77</xdr:row>
      <xdr:rowOff>63500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47320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48277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4401800" y="1324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168911</xdr:rowOff>
    </xdr:from>
    <xdr:to>
      <xdr:col>69</xdr:col>
      <xdr:colOff>92075</xdr:colOff>
      <xdr:row>77</xdr:row>
      <xdr:rowOff>69850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004800" y="13199111"/>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167639</xdr:rowOff>
    </xdr:from>
    <xdr:to>
      <xdr:col>69</xdr:col>
      <xdr:colOff>142875</xdr:colOff>
      <xdr:row>77</xdr:row>
      <xdr:rowOff>97789</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3843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107966</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512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148589</xdr:rowOff>
    </xdr:from>
    <xdr:to>
      <xdr:col>65</xdr:col>
      <xdr:colOff>53975</xdr:colOff>
      <xdr:row>77</xdr:row>
      <xdr:rowOff>78739</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2954000" y="13178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63516</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623800" y="13265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140970</xdr:rowOff>
    </xdr:from>
    <xdr:to>
      <xdr:col>82</xdr:col>
      <xdr:colOff>158750</xdr:colOff>
      <xdr:row>76</xdr:row>
      <xdr:rowOff>71120</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6459200" y="1299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157497</xdr:rowOff>
    </xdr:from>
    <xdr:ext cx="762000" cy="259045"/>
    <xdr:sp macro="" textlink="">
      <xdr:nvSpPr>
        <xdr:cNvPr id="444" name="公債費以外該当値テキスト">
          <a:extLst>
            <a:ext uri="{FF2B5EF4-FFF2-40B4-BE49-F238E27FC236}">
              <a16:creationId xmlns:a16="http://schemas.microsoft.com/office/drawing/2014/main" id="{00000000-0008-0000-0400-0000BC010000}"/>
            </a:ext>
          </a:extLst>
        </xdr:cNvPr>
        <xdr:cNvSpPr txBox="1"/>
      </xdr:nvSpPr>
      <xdr:spPr>
        <a:xfrm>
          <a:off x="165989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0</xdr:rowOff>
    </xdr:from>
    <xdr:to>
      <xdr:col>78</xdr:col>
      <xdr:colOff>120650</xdr:colOff>
      <xdr:row>75</xdr:row>
      <xdr:rowOff>101600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5621000" y="1285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111777</xdr:rowOff>
    </xdr:from>
    <xdr:ext cx="7366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290800" y="12627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22861</xdr:rowOff>
    </xdr:from>
    <xdr:to>
      <xdr:col>74</xdr:col>
      <xdr:colOff>31750</xdr:colOff>
      <xdr:row>76</xdr:row>
      <xdr:rowOff>124461</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4732000" y="1305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134637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401800" y="1282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19050</xdr:rowOff>
    </xdr:from>
    <xdr:to>
      <xdr:col>69</xdr:col>
      <xdr:colOff>142875</xdr:colOff>
      <xdr:row>77</xdr:row>
      <xdr:rowOff>120650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3843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105427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512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118111</xdr:rowOff>
    </xdr:from>
    <xdr:to>
      <xdr:col>65</xdr:col>
      <xdr:colOff>53975</xdr:colOff>
      <xdr:row>77</xdr:row>
      <xdr:rowOff>48261</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2954000" y="13148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58437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623800" y="1291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鹿児島県喜界町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119779</xdr:rowOff>
    </xdr:from>
    <xdr:to>
      <xdr:col>29</xdr:col>
      <xdr:colOff>127000</xdr:colOff>
      <xdr:row>19</xdr:row>
      <xdr:rowOff>168718</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396254"/>
          <a:ext cx="0" cy="107763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140795</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445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168718</xdr:rowOff>
    </xdr:from>
    <xdr:to>
      <xdr:col>30</xdr:col>
      <xdr:colOff>25400</xdr:colOff>
      <xdr:row>19</xdr:row>
      <xdr:rowOff>168718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47389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12</xdr:row>
      <xdr:rowOff>34706</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2139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119779</xdr:rowOff>
    </xdr:from>
    <xdr:to>
      <xdr:col>30</xdr:col>
      <xdr:colOff>25400</xdr:colOff>
      <xdr:row>13</xdr:row>
      <xdr:rowOff>119779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39625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152693</xdr:rowOff>
    </xdr:from>
    <xdr:to>
      <xdr:col>29</xdr:col>
      <xdr:colOff>127000</xdr:colOff>
      <xdr:row>17</xdr:row>
      <xdr:rowOff>17065</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2943518"/>
          <a:ext cx="647700" cy="358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2866</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9651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30789</xdr:rowOff>
    </xdr:from>
    <xdr:to>
      <xdr:col>29</xdr:col>
      <xdr:colOff>177800</xdr:colOff>
      <xdr:row>17</xdr:row>
      <xdr:rowOff>132389</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9930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17065</xdr:rowOff>
    </xdr:from>
    <xdr:to>
      <xdr:col>26</xdr:col>
      <xdr:colOff>50800</xdr:colOff>
      <xdr:row>17</xdr:row>
      <xdr:rowOff>23475</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2979340"/>
          <a:ext cx="698500" cy="64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55355</xdr:rowOff>
    </xdr:from>
    <xdr:to>
      <xdr:col>26</xdr:col>
      <xdr:colOff>101600</xdr:colOff>
      <xdr:row>17</xdr:row>
      <xdr:rowOff>156955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30176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141732</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31040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23475</xdr:rowOff>
    </xdr:from>
    <xdr:to>
      <xdr:col>22</xdr:col>
      <xdr:colOff>114300</xdr:colOff>
      <xdr:row>17</xdr:row>
      <xdr:rowOff>46746</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2985750"/>
          <a:ext cx="698500" cy="232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81159</xdr:rowOff>
    </xdr:from>
    <xdr:to>
      <xdr:col>22</xdr:col>
      <xdr:colOff>165100</xdr:colOff>
      <xdr:row>18</xdr:row>
      <xdr:rowOff>11309</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043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167536</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3129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46746</xdr:rowOff>
    </xdr:from>
    <xdr:to>
      <xdr:col>18</xdr:col>
      <xdr:colOff>177800</xdr:colOff>
      <xdr:row>17</xdr:row>
      <xdr:rowOff>117598</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3009021"/>
          <a:ext cx="698500" cy="708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102570</xdr:rowOff>
    </xdr:from>
    <xdr:to>
      <xdr:col>19</xdr:col>
      <xdr:colOff>38100</xdr:colOff>
      <xdr:row>18</xdr:row>
      <xdr:rowOff>32720</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0648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17497</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3151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110502</xdr:rowOff>
    </xdr:from>
    <xdr:to>
      <xdr:col>15</xdr:col>
      <xdr:colOff>101600</xdr:colOff>
      <xdr:row>18</xdr:row>
      <xdr:rowOff>40652</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0727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25429</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3159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101893</xdr:rowOff>
    </xdr:from>
    <xdr:to>
      <xdr:col>29</xdr:col>
      <xdr:colOff>177800</xdr:colOff>
      <xdr:row>17</xdr:row>
      <xdr:rowOff>32043</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8927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118420</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737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137715</xdr:rowOff>
    </xdr:from>
    <xdr:to>
      <xdr:col>26</xdr:col>
      <xdr:colOff>101600</xdr:colOff>
      <xdr:row>17</xdr:row>
      <xdr:rowOff>67865</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9285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78042</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2697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144125</xdr:rowOff>
    </xdr:from>
    <xdr:to>
      <xdr:col>22</xdr:col>
      <xdr:colOff>165100</xdr:colOff>
      <xdr:row>17</xdr:row>
      <xdr:rowOff>74275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9349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84452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270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167396</xdr:rowOff>
    </xdr:from>
    <xdr:to>
      <xdr:col>19</xdr:col>
      <xdr:colOff>38100</xdr:colOff>
      <xdr:row>17</xdr:row>
      <xdr:rowOff>97546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29582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107723</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2727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66798</xdr:rowOff>
    </xdr:from>
    <xdr:to>
      <xdr:col>15</xdr:col>
      <xdr:colOff>101600</xdr:colOff>
      <xdr:row>17</xdr:row>
      <xdr:rowOff>168398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0290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7125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2797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46598</xdr:rowOff>
    </xdr:from>
    <xdr:to>
      <xdr:col>29</xdr:col>
      <xdr:colOff>127000</xdr:colOff>
      <xdr:row>38</xdr:row>
      <xdr:rowOff>7507</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5971148"/>
          <a:ext cx="0" cy="150395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322484</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447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7507</xdr:rowOff>
    </xdr:from>
    <xdr:to>
      <xdr:col>30</xdr:col>
      <xdr:colOff>25400</xdr:colOff>
      <xdr:row>38</xdr:row>
      <xdr:rowOff>7507</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4751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304425</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714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46598</xdr:rowOff>
    </xdr:from>
    <xdr:to>
      <xdr:col>30</xdr:col>
      <xdr:colOff>25400</xdr:colOff>
      <xdr:row>33</xdr:row>
      <xdr:rowOff>46598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59711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93281</xdr:rowOff>
    </xdr:from>
    <xdr:to>
      <xdr:col>29</xdr:col>
      <xdr:colOff>127000</xdr:colOff>
      <xdr:row>35</xdr:row>
      <xdr:rowOff>165340</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6703631"/>
          <a:ext cx="647700" cy="720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124335</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7346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152258</xdr:rowOff>
    </xdr:from>
    <xdr:to>
      <xdr:col>29</xdr:col>
      <xdr:colOff>177800</xdr:colOff>
      <xdr:row>35</xdr:row>
      <xdr:rowOff>253858</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7626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165340</xdr:rowOff>
    </xdr:from>
    <xdr:to>
      <xdr:col>26</xdr:col>
      <xdr:colOff>50800</xdr:colOff>
      <xdr:row>35</xdr:row>
      <xdr:rowOff>225184</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6775690"/>
          <a:ext cx="698500" cy="598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213736</xdr:rowOff>
    </xdr:from>
    <xdr:to>
      <xdr:col>26</xdr:col>
      <xdr:colOff>101600</xdr:colOff>
      <xdr:row>35</xdr:row>
      <xdr:rowOff>315336</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8240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300113</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9104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225184</xdr:rowOff>
    </xdr:from>
    <xdr:to>
      <xdr:col>22</xdr:col>
      <xdr:colOff>114300</xdr:colOff>
      <xdr:row>35</xdr:row>
      <xdr:rowOff>313211</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606800" y="6835534"/>
          <a:ext cx="698500" cy="880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299510</xdr:rowOff>
    </xdr:from>
    <xdr:to>
      <xdr:col>22</xdr:col>
      <xdr:colOff>165100</xdr:colOff>
      <xdr:row>36</xdr:row>
      <xdr:rowOff>58210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909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42987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99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307561</xdr:rowOff>
    </xdr:from>
    <xdr:to>
      <xdr:col>18</xdr:col>
      <xdr:colOff>177800</xdr:colOff>
      <xdr:row>35</xdr:row>
      <xdr:rowOff>313211</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2908300" y="6917911"/>
          <a:ext cx="698500" cy="56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331105</xdr:rowOff>
    </xdr:from>
    <xdr:to>
      <xdr:col>19</xdr:col>
      <xdr:colOff>38100</xdr:colOff>
      <xdr:row>36</xdr:row>
      <xdr:rowOff>89805</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9414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74582</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7027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324165</xdr:rowOff>
    </xdr:from>
    <xdr:to>
      <xdr:col>15</xdr:col>
      <xdr:colOff>101600</xdr:colOff>
      <xdr:row>36</xdr:row>
      <xdr:rowOff>82865</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9345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67642</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7020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42481</xdr:rowOff>
    </xdr:from>
    <xdr:to>
      <xdr:col>29</xdr:col>
      <xdr:colOff>177800</xdr:colOff>
      <xdr:row>35</xdr:row>
      <xdr:rowOff>144081</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66528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230458</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497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114540</xdr:rowOff>
    </xdr:from>
    <xdr:to>
      <xdr:col>26</xdr:col>
      <xdr:colOff>101600</xdr:colOff>
      <xdr:row>35</xdr:row>
      <xdr:rowOff>216140</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67248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226317</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64937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174384</xdr:rowOff>
    </xdr:from>
    <xdr:to>
      <xdr:col>22</xdr:col>
      <xdr:colOff>165100</xdr:colOff>
      <xdr:row>35</xdr:row>
      <xdr:rowOff>275984</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67847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286161</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6553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262411</xdr:rowOff>
    </xdr:from>
    <xdr:to>
      <xdr:col>19</xdr:col>
      <xdr:colOff>38100</xdr:colOff>
      <xdr:row>36</xdr:row>
      <xdr:rowOff>21111</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68727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31288</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6641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256761</xdr:rowOff>
    </xdr:from>
    <xdr:to>
      <xdr:col>15</xdr:col>
      <xdr:colOff>101600</xdr:colOff>
      <xdr:row>36</xdr:row>
      <xdr:rowOff>15461</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68671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25638</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6635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鹿児島県喜界町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6,565
6,517
56.82
7,141,610
6,963,918
102,983
4,084,495
7,044,607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54627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398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1" name="人件費グラフ枠">
          <a:extLst>
            <a:ext uri="{FF2B5EF4-FFF2-40B4-BE49-F238E27FC236}">
              <a16:creationId xmlns:a16="http://schemas.microsoft.com/office/drawing/2014/main" id="{00000000-0008-0000-0600-000033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50678</xdr:rowOff>
    </xdr:from>
    <xdr:to>
      <xdr:col>24</xdr:col>
      <xdr:colOff>62865</xdr:colOff>
      <xdr:row>38</xdr:row>
      <xdr:rowOff>115200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flipV="1">
          <a:off x="4633595" y="5365628"/>
          <a:ext cx="1270" cy="12646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119027</xdr:rowOff>
    </xdr:from>
    <xdr:ext cx="534377" cy="259045"/>
    <xdr:sp macro="" textlink="">
      <xdr:nvSpPr>
        <xdr:cNvPr id="53" name="人件費最小値テキスト">
          <a:extLst>
            <a:ext uri="{FF2B5EF4-FFF2-40B4-BE49-F238E27FC236}">
              <a16:creationId xmlns:a16="http://schemas.microsoft.com/office/drawing/2014/main" id="{00000000-0008-0000-0600-000035000000}"/>
            </a:ext>
          </a:extLst>
        </xdr:cNvPr>
        <xdr:cNvSpPr txBox="1"/>
      </xdr:nvSpPr>
      <xdr:spPr>
        <a:xfrm>
          <a:off x="4686300" y="6634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115200</xdr:rowOff>
    </xdr:from>
    <xdr:to>
      <xdr:col>24</xdr:col>
      <xdr:colOff>152400</xdr:colOff>
      <xdr:row>38</xdr:row>
      <xdr:rowOff>115200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4546600" y="663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168805</xdr:rowOff>
    </xdr:from>
    <xdr:ext cx="599010" cy="259045"/>
    <xdr:sp macro="" textlink="">
      <xdr:nvSpPr>
        <xdr:cNvPr id="55" name="人件費最大値テキスト">
          <a:extLst>
            <a:ext uri="{FF2B5EF4-FFF2-40B4-BE49-F238E27FC236}">
              <a16:creationId xmlns:a16="http://schemas.microsoft.com/office/drawing/2014/main" id="{00000000-0008-0000-0600-000037000000}"/>
            </a:ext>
          </a:extLst>
        </xdr:cNvPr>
        <xdr:cNvSpPr txBox="1"/>
      </xdr:nvSpPr>
      <xdr:spPr>
        <a:xfrm>
          <a:off x="4686300" y="5140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50678</xdr:rowOff>
    </xdr:from>
    <xdr:to>
      <xdr:col>24</xdr:col>
      <xdr:colOff>152400</xdr:colOff>
      <xdr:row>31</xdr:row>
      <xdr:rowOff>50678</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5365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8129</xdr:rowOff>
    </xdr:from>
    <xdr:to>
      <xdr:col>24</xdr:col>
      <xdr:colOff>63500</xdr:colOff>
      <xdr:row>35</xdr:row>
      <xdr:rowOff>34338</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3797300" y="6008879"/>
          <a:ext cx="838200" cy="26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84483</xdr:rowOff>
    </xdr:from>
    <xdr:ext cx="599010" cy="259045"/>
    <xdr:sp macro="" textlink="">
      <xdr:nvSpPr>
        <xdr:cNvPr id="58" name="人件費平均値テキスト">
          <a:extLst>
            <a:ext uri="{FF2B5EF4-FFF2-40B4-BE49-F238E27FC236}">
              <a16:creationId xmlns:a16="http://schemas.microsoft.com/office/drawing/2014/main" id="{00000000-0008-0000-0600-00003A000000}"/>
            </a:ext>
          </a:extLst>
        </xdr:cNvPr>
        <xdr:cNvSpPr txBox="1"/>
      </xdr:nvSpPr>
      <xdr:spPr>
        <a:xfrm>
          <a:off x="4686300" y="60852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106056</xdr:rowOff>
    </xdr:from>
    <xdr:to>
      <xdr:col>24</xdr:col>
      <xdr:colOff>114300</xdr:colOff>
      <xdr:row>36</xdr:row>
      <xdr:rowOff>36206</xdr:rowOff>
    </xdr:to>
    <xdr:sp macro="" textlink="">
      <xdr:nvSpPr>
        <xdr:cNvPr id="59" name="フローチャート: 判断 58">
          <a:extLst>
            <a:ext uri="{FF2B5EF4-FFF2-40B4-BE49-F238E27FC236}">
              <a16:creationId xmlns:a16="http://schemas.microsoft.com/office/drawing/2014/main" id="{00000000-0008-0000-0600-00003B000000}"/>
            </a:ext>
          </a:extLst>
        </xdr:cNvPr>
        <xdr:cNvSpPr/>
      </xdr:nvSpPr>
      <xdr:spPr>
        <a:xfrm>
          <a:off x="4584700" y="610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34338</xdr:rowOff>
    </xdr:from>
    <xdr:to>
      <xdr:col>19</xdr:col>
      <xdr:colOff>177800</xdr:colOff>
      <xdr:row>35</xdr:row>
      <xdr:rowOff>46842</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2908300" y="6035088"/>
          <a:ext cx="889000" cy="12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124504</xdr:rowOff>
    </xdr:from>
    <xdr:to>
      <xdr:col>20</xdr:col>
      <xdr:colOff>38100</xdr:colOff>
      <xdr:row>36</xdr:row>
      <xdr:rowOff>54654</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3746500" y="6125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45781</xdr:rowOff>
    </xdr:from>
    <xdr:ext cx="599010" cy="259045"/>
    <xdr:sp macro="" textlink="">
      <xdr:nvSpPr>
        <xdr:cNvPr id="62" name="テキスト ボックス 61">
          <a:extLst>
            <a:ext uri="{FF2B5EF4-FFF2-40B4-BE49-F238E27FC236}">
              <a16:creationId xmlns:a16="http://schemas.microsoft.com/office/drawing/2014/main" id="{00000000-0008-0000-0600-00003E000000}"/>
            </a:ext>
          </a:extLst>
        </xdr:cNvPr>
        <xdr:cNvSpPr txBox="1"/>
      </xdr:nvSpPr>
      <xdr:spPr>
        <a:xfrm>
          <a:off x="3497795" y="6217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46842</xdr:rowOff>
    </xdr:from>
    <xdr:to>
      <xdr:col>15</xdr:col>
      <xdr:colOff>50800</xdr:colOff>
      <xdr:row>36</xdr:row>
      <xdr:rowOff>1437</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019300" y="6047592"/>
          <a:ext cx="889000" cy="126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168539</xdr:rowOff>
    </xdr:from>
    <xdr:to>
      <xdr:col>15</xdr:col>
      <xdr:colOff>101600</xdr:colOff>
      <xdr:row>36</xdr:row>
      <xdr:rowOff>98689</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2857500" y="6169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89816</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2608795" y="6262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1437</xdr:rowOff>
    </xdr:from>
    <xdr:to>
      <xdr:col>10</xdr:col>
      <xdr:colOff>114300</xdr:colOff>
      <xdr:row>36</xdr:row>
      <xdr:rowOff>55513</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1130300" y="6173637"/>
          <a:ext cx="889000" cy="5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87694</xdr:rowOff>
    </xdr:from>
    <xdr:to>
      <xdr:col>10</xdr:col>
      <xdr:colOff>165100</xdr:colOff>
      <xdr:row>37</xdr:row>
      <xdr:rowOff>17844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1968500" y="625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8971</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1719795" y="6352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103433</xdr:rowOff>
    </xdr:from>
    <xdr:to>
      <xdr:col>6</xdr:col>
      <xdr:colOff>38100</xdr:colOff>
      <xdr:row>37</xdr:row>
      <xdr:rowOff>33583</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079500" y="627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24710</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830795" y="6368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128779</xdr:rowOff>
    </xdr:from>
    <xdr:to>
      <xdr:col>24</xdr:col>
      <xdr:colOff>114300</xdr:colOff>
      <xdr:row>35</xdr:row>
      <xdr:rowOff>58929</xdr:rowOff>
    </xdr:to>
    <xdr:sp macro="" textlink="">
      <xdr:nvSpPr>
        <xdr:cNvPr id="76" name="楕円 75">
          <a:extLst>
            <a:ext uri="{FF2B5EF4-FFF2-40B4-BE49-F238E27FC236}">
              <a16:creationId xmlns:a16="http://schemas.microsoft.com/office/drawing/2014/main" id="{00000000-0008-0000-0600-00004C000000}"/>
            </a:ext>
          </a:extLst>
        </xdr:cNvPr>
        <xdr:cNvSpPr/>
      </xdr:nvSpPr>
      <xdr:spPr>
        <a:xfrm>
          <a:off x="4584700" y="5958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151656</xdr:rowOff>
    </xdr:from>
    <xdr:ext cx="599010" cy="259045"/>
    <xdr:sp macro="" textlink="">
      <xdr:nvSpPr>
        <xdr:cNvPr id="77" name="人件費該当値テキスト">
          <a:extLst>
            <a:ext uri="{FF2B5EF4-FFF2-40B4-BE49-F238E27FC236}">
              <a16:creationId xmlns:a16="http://schemas.microsoft.com/office/drawing/2014/main" id="{00000000-0008-0000-0600-00004D000000}"/>
            </a:ext>
          </a:extLst>
        </xdr:cNvPr>
        <xdr:cNvSpPr txBox="1"/>
      </xdr:nvSpPr>
      <xdr:spPr>
        <a:xfrm>
          <a:off x="4686300" y="5809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154988</xdr:rowOff>
    </xdr:from>
    <xdr:to>
      <xdr:col>20</xdr:col>
      <xdr:colOff>38100</xdr:colOff>
      <xdr:row>35</xdr:row>
      <xdr:rowOff>85138</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3746500" y="5984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101665</xdr:rowOff>
    </xdr:from>
    <xdr:ext cx="59901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3497795" y="5759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167492</xdr:rowOff>
    </xdr:from>
    <xdr:to>
      <xdr:col>15</xdr:col>
      <xdr:colOff>101600</xdr:colOff>
      <xdr:row>35</xdr:row>
      <xdr:rowOff>97642</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2857500" y="5996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114169</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2608795" y="5772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122087</xdr:rowOff>
    </xdr:from>
    <xdr:to>
      <xdr:col>10</xdr:col>
      <xdr:colOff>165100</xdr:colOff>
      <xdr:row>36</xdr:row>
      <xdr:rowOff>52237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1968500" y="6122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68764</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1719795" y="5898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4713</xdr:rowOff>
    </xdr:from>
    <xdr:to>
      <xdr:col>6</xdr:col>
      <xdr:colOff>38100</xdr:colOff>
      <xdr:row>36</xdr:row>
      <xdr:rowOff>106313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079500" y="6176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122840</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830795" y="5952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6" name="正方形/長方形 85">
          <a:extLst>
            <a:ext uri="{FF2B5EF4-FFF2-40B4-BE49-F238E27FC236}">
              <a16:creationId xmlns:a16="http://schemas.microsoft.com/office/drawing/2014/main" id="{00000000-0008-0000-0600-000056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a:extLst>
            <a:ext uri="{FF2B5EF4-FFF2-40B4-BE49-F238E27FC236}">
              <a16:creationId xmlns:a16="http://schemas.microsoft.com/office/drawing/2014/main" id="{00000000-0008-0000-0600-00005E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a:extLst>
            <a:ext uri="{FF2B5EF4-FFF2-40B4-BE49-F238E27FC236}">
              <a16:creationId xmlns:a16="http://schemas.microsoft.com/office/drawing/2014/main" id="{00000000-0008-0000-0600-00005F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58</xdr:row>
      <xdr:rowOff>128105</xdr:rowOff>
    </xdr:from>
    <xdr:ext cx="595419"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166581" y="1007220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37705</xdr:rowOff>
    </xdr:from>
    <xdr:to>
      <xdr:col>24</xdr:col>
      <xdr:colOff>62865</xdr:colOff>
      <xdr:row>59</xdr:row>
      <xdr:rowOff>128250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781655"/>
          <a:ext cx="1270" cy="1462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132077</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247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128250</xdr:rowOff>
    </xdr:from>
    <xdr:to>
      <xdr:col>24</xdr:col>
      <xdr:colOff>152400</xdr:colOff>
      <xdr:row>59</xdr:row>
      <xdr:rowOff>128250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24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155832</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556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37705</xdr:rowOff>
    </xdr:from>
    <xdr:to>
      <xdr:col>24</xdr:col>
      <xdr:colOff>152400</xdr:colOff>
      <xdr:row>51</xdr:row>
      <xdr:rowOff>37705</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781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10322</xdr:rowOff>
    </xdr:from>
    <xdr:to>
      <xdr:col>24</xdr:col>
      <xdr:colOff>63500</xdr:colOff>
      <xdr:row>58</xdr:row>
      <xdr:rowOff>86322</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954422"/>
          <a:ext cx="838200" cy="76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132912</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9055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154485</xdr:rowOff>
    </xdr:from>
    <xdr:to>
      <xdr:col>24</xdr:col>
      <xdr:colOff>114300</xdr:colOff>
      <xdr:row>58</xdr:row>
      <xdr:rowOff>84635</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92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86322</xdr:rowOff>
    </xdr:from>
    <xdr:to>
      <xdr:col>19</xdr:col>
      <xdr:colOff>177800</xdr:colOff>
      <xdr:row>58</xdr:row>
      <xdr:rowOff>106710</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10030422"/>
          <a:ext cx="889000" cy="20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2679</xdr:rowOff>
    </xdr:from>
    <xdr:to>
      <xdr:col>20</xdr:col>
      <xdr:colOff>38100</xdr:colOff>
      <xdr:row>58</xdr:row>
      <xdr:rowOff>104279</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946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120806</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722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96811</xdr:rowOff>
    </xdr:from>
    <xdr:to>
      <xdr:col>15</xdr:col>
      <xdr:colOff>50800</xdr:colOff>
      <xdr:row>58</xdr:row>
      <xdr:rowOff>106710</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2019300" y="10040911"/>
          <a:ext cx="889000" cy="9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46272</xdr:rowOff>
    </xdr:from>
    <xdr:to>
      <xdr:col>15</xdr:col>
      <xdr:colOff>101600</xdr:colOff>
      <xdr:row>58</xdr:row>
      <xdr:rowOff>147872</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99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164399</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765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96811</xdr:rowOff>
    </xdr:from>
    <xdr:to>
      <xdr:col>10</xdr:col>
      <xdr:colOff>114300</xdr:colOff>
      <xdr:row>58</xdr:row>
      <xdr:rowOff>114394</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10040911"/>
          <a:ext cx="889000" cy="17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53640</xdr:rowOff>
    </xdr:from>
    <xdr:to>
      <xdr:col>10</xdr:col>
      <xdr:colOff>165100</xdr:colOff>
      <xdr:row>58</xdr:row>
      <xdr:rowOff>155240</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997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146367</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19795" y="10090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78492</xdr:rowOff>
    </xdr:from>
    <xdr:to>
      <xdr:col>6</xdr:col>
      <xdr:colOff>38100</xdr:colOff>
      <xdr:row>59</xdr:row>
      <xdr:rowOff>8642</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10022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171219</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30795" y="10115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130972</xdr:rowOff>
    </xdr:from>
    <xdr:to>
      <xdr:col>24</xdr:col>
      <xdr:colOff>114300</xdr:colOff>
      <xdr:row>58</xdr:row>
      <xdr:rowOff>61122</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903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153849</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755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35522</xdr:rowOff>
    </xdr:from>
    <xdr:to>
      <xdr:col>20</xdr:col>
      <xdr:colOff>38100</xdr:colOff>
      <xdr:row>58</xdr:row>
      <xdr:rowOff>137122</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979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128249</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97795" y="10072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55910</xdr:rowOff>
    </xdr:from>
    <xdr:to>
      <xdr:col>15</xdr:col>
      <xdr:colOff>101600</xdr:colOff>
      <xdr:row>58</xdr:row>
      <xdr:rowOff>157510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10000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148637</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08795" y="10092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46011</xdr:rowOff>
    </xdr:from>
    <xdr:to>
      <xdr:col>10</xdr:col>
      <xdr:colOff>165100</xdr:colOff>
      <xdr:row>58</xdr:row>
      <xdr:rowOff>147611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990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164138</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19795" y="9765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63594</xdr:rowOff>
    </xdr:from>
    <xdr:to>
      <xdr:col>6</xdr:col>
      <xdr:colOff>38100</xdr:colOff>
      <xdr:row>58</xdr:row>
      <xdr:rowOff>165194</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10007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10271</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30795" y="9782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57290</xdr:rowOff>
    </xdr:from>
    <xdr:to>
      <xdr:col>24</xdr:col>
      <xdr:colOff>62865</xdr:colOff>
      <xdr:row>79</xdr:row>
      <xdr:rowOff>43535</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230240"/>
          <a:ext cx="1270" cy="1357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47362</xdr:rowOff>
    </xdr:from>
    <xdr:ext cx="313932"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919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43535</xdr:rowOff>
    </xdr:from>
    <xdr:to>
      <xdr:col>24</xdr:col>
      <xdr:colOff>152400</xdr:colOff>
      <xdr:row>79</xdr:row>
      <xdr:rowOff>43535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588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3967</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005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57290</xdr:rowOff>
    </xdr:from>
    <xdr:to>
      <xdr:col>24</xdr:col>
      <xdr:colOff>152400</xdr:colOff>
      <xdr:row>71</xdr:row>
      <xdr:rowOff>57290</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23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162237</xdr:rowOff>
    </xdr:from>
    <xdr:to>
      <xdr:col>24</xdr:col>
      <xdr:colOff>63500</xdr:colOff>
      <xdr:row>78</xdr:row>
      <xdr:rowOff>25267</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3363887"/>
          <a:ext cx="838200" cy="34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119378</xdr:rowOff>
    </xdr:from>
    <xdr:ext cx="534377"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29781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96501</xdr:rowOff>
    </xdr:from>
    <xdr:to>
      <xdr:col>24</xdr:col>
      <xdr:colOff>114300</xdr:colOff>
      <xdr:row>77</xdr:row>
      <xdr:rowOff>26651</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126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25267</xdr:rowOff>
    </xdr:from>
    <xdr:to>
      <xdr:col>19</xdr:col>
      <xdr:colOff>177800</xdr:colOff>
      <xdr:row>78</xdr:row>
      <xdr:rowOff>65500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3398367"/>
          <a:ext cx="889000" cy="40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119362</xdr:rowOff>
    </xdr:from>
    <xdr:to>
      <xdr:col>20</xdr:col>
      <xdr:colOff>38100</xdr:colOff>
      <xdr:row>77</xdr:row>
      <xdr:rowOff>49512</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149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66038</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30111" y="12924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60680</xdr:rowOff>
    </xdr:from>
    <xdr:to>
      <xdr:col>15</xdr:col>
      <xdr:colOff>50800</xdr:colOff>
      <xdr:row>78</xdr:row>
      <xdr:rowOff>65500</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019300" y="13433780"/>
          <a:ext cx="889000" cy="4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163461</xdr:rowOff>
    </xdr:from>
    <xdr:to>
      <xdr:col>15</xdr:col>
      <xdr:colOff>101600</xdr:colOff>
      <xdr:row>77</xdr:row>
      <xdr:rowOff>93611</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193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110138</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41111" y="12968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60680</xdr:rowOff>
    </xdr:from>
    <xdr:to>
      <xdr:col>10</xdr:col>
      <xdr:colOff>114300</xdr:colOff>
      <xdr:row>79</xdr:row>
      <xdr:rowOff>35497</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3433780"/>
          <a:ext cx="889000" cy="146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33426</xdr:rowOff>
    </xdr:from>
    <xdr:to>
      <xdr:col>10</xdr:col>
      <xdr:colOff>165100</xdr:colOff>
      <xdr:row>77</xdr:row>
      <xdr:rowOff>135026</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35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151553</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52111" y="13010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31998</xdr:rowOff>
    </xdr:from>
    <xdr:to>
      <xdr:col>6</xdr:col>
      <xdr:colOff>38100</xdr:colOff>
      <xdr:row>77</xdr:row>
      <xdr:rowOff>133598</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233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150125</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63111" y="13008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111437</xdr:rowOff>
    </xdr:from>
    <xdr:to>
      <xdr:col>24</xdr:col>
      <xdr:colOff>114300</xdr:colOff>
      <xdr:row>78</xdr:row>
      <xdr:rowOff>41587</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313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89864</xdr:rowOff>
    </xdr:from>
    <xdr:ext cx="534377"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291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145917</xdr:rowOff>
    </xdr:from>
    <xdr:to>
      <xdr:col>20</xdr:col>
      <xdr:colOff>38100</xdr:colOff>
      <xdr:row>78</xdr:row>
      <xdr:rowOff>76067</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347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67194</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30111" y="13440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14700</xdr:rowOff>
    </xdr:from>
    <xdr:to>
      <xdr:col>15</xdr:col>
      <xdr:colOff>101600</xdr:colOff>
      <xdr:row>78</xdr:row>
      <xdr:rowOff>116300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38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107427</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348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9880</xdr:rowOff>
    </xdr:from>
    <xdr:to>
      <xdr:col>10</xdr:col>
      <xdr:colOff>165100</xdr:colOff>
      <xdr:row>78</xdr:row>
      <xdr:rowOff>111480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382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102607</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347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156147</xdr:rowOff>
    </xdr:from>
    <xdr:to>
      <xdr:col>6</xdr:col>
      <xdr:colOff>38100</xdr:colOff>
      <xdr:row>79</xdr:row>
      <xdr:rowOff>86297</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529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79</xdr:row>
      <xdr:rowOff>77424</xdr:rowOff>
    </xdr:from>
    <xdr:ext cx="378565"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941017" y="136219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11271</xdr:rowOff>
    </xdr:from>
    <xdr:to>
      <xdr:col>24</xdr:col>
      <xdr:colOff>62865</xdr:colOff>
      <xdr:row>98</xdr:row>
      <xdr:rowOff>28318</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441771"/>
          <a:ext cx="1270" cy="1388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32145</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834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28318</xdr:rowOff>
    </xdr:from>
    <xdr:to>
      <xdr:col>24</xdr:col>
      <xdr:colOff>152400</xdr:colOff>
      <xdr:row>98</xdr:row>
      <xdr:rowOff>28318</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830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129398</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216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11271</xdr:rowOff>
    </xdr:from>
    <xdr:to>
      <xdr:col>24</xdr:col>
      <xdr:colOff>152400</xdr:colOff>
      <xdr:row>90</xdr:row>
      <xdr:rowOff>11271</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441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76726</xdr:rowOff>
    </xdr:from>
    <xdr:to>
      <xdr:col>24</xdr:col>
      <xdr:colOff>63500</xdr:colOff>
      <xdr:row>94</xdr:row>
      <xdr:rowOff>155963</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3797300" y="16021576"/>
          <a:ext cx="838200" cy="250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4691</xdr:rowOff>
    </xdr:from>
    <xdr:ext cx="534377"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2924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26264</xdr:rowOff>
    </xdr:from>
    <xdr:to>
      <xdr:col>24</xdr:col>
      <xdr:colOff>114300</xdr:colOff>
      <xdr:row>95</xdr:row>
      <xdr:rowOff>127864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314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76726</xdr:rowOff>
    </xdr:from>
    <xdr:to>
      <xdr:col>19</xdr:col>
      <xdr:colOff>177800</xdr:colOff>
      <xdr:row>95</xdr:row>
      <xdr:rowOff>121324</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021576"/>
          <a:ext cx="889000" cy="387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72299</xdr:rowOff>
    </xdr:from>
    <xdr:to>
      <xdr:col>20</xdr:col>
      <xdr:colOff>38100</xdr:colOff>
      <xdr:row>95</xdr:row>
      <xdr:rowOff>2449</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188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165026</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497795" y="16281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121324</xdr:rowOff>
    </xdr:from>
    <xdr:to>
      <xdr:col>15</xdr:col>
      <xdr:colOff>50800</xdr:colOff>
      <xdr:row>96</xdr:row>
      <xdr:rowOff>18466</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6409074"/>
          <a:ext cx="889000" cy="68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56646</xdr:rowOff>
    </xdr:from>
    <xdr:to>
      <xdr:col>15</xdr:col>
      <xdr:colOff>101600</xdr:colOff>
      <xdr:row>96</xdr:row>
      <xdr:rowOff>158246</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515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149373</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608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8320</xdr:rowOff>
    </xdr:from>
    <xdr:to>
      <xdr:col>10</xdr:col>
      <xdr:colOff>114300</xdr:colOff>
      <xdr:row>96</xdr:row>
      <xdr:rowOff>18466</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a:off x="1130300" y="16467520"/>
          <a:ext cx="889000" cy="10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69720</xdr:rowOff>
    </xdr:from>
    <xdr:to>
      <xdr:col>10</xdr:col>
      <xdr:colOff>165100</xdr:colOff>
      <xdr:row>96</xdr:row>
      <xdr:rowOff>171320</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52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162447</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2111" y="16621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93058</xdr:rowOff>
    </xdr:from>
    <xdr:to>
      <xdr:col>6</xdr:col>
      <xdr:colOff>38100</xdr:colOff>
      <xdr:row>97</xdr:row>
      <xdr:rowOff>23208</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552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14335</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644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105163</xdr:rowOff>
    </xdr:from>
    <xdr:to>
      <xdr:col>24</xdr:col>
      <xdr:colOff>114300</xdr:colOff>
      <xdr:row>95</xdr:row>
      <xdr:rowOff>35313</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221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128040</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072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25926</xdr:rowOff>
    </xdr:from>
    <xdr:to>
      <xdr:col>20</xdr:col>
      <xdr:colOff>38100</xdr:colOff>
      <xdr:row>93</xdr:row>
      <xdr:rowOff>127526</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5970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144053</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795" y="15746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70524</xdr:rowOff>
    </xdr:from>
    <xdr:to>
      <xdr:col>15</xdr:col>
      <xdr:colOff>101600</xdr:colOff>
      <xdr:row>96</xdr:row>
      <xdr:rowOff>674</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358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17201</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133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139116</xdr:rowOff>
    </xdr:from>
    <xdr:to>
      <xdr:col>10</xdr:col>
      <xdr:colOff>165100</xdr:colOff>
      <xdr:row>96</xdr:row>
      <xdr:rowOff>69266</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426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85793</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202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128970</xdr:rowOff>
    </xdr:from>
    <xdr:to>
      <xdr:col>6</xdr:col>
      <xdr:colOff>38100</xdr:colOff>
      <xdr:row>96</xdr:row>
      <xdr:rowOff>59120</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41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75647</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191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137174</xdr:rowOff>
    </xdr:from>
    <xdr:to>
      <xdr:col>54</xdr:col>
      <xdr:colOff>189865</xdr:colOff>
      <xdr:row>37</xdr:row>
      <xdr:rowOff>32159</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280674"/>
          <a:ext cx="1270" cy="10951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35986</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379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32159</xdr:rowOff>
    </xdr:from>
    <xdr:to>
      <xdr:col>55</xdr:col>
      <xdr:colOff>88900</xdr:colOff>
      <xdr:row>37</xdr:row>
      <xdr:rowOff>32159</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375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83851</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055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137174</xdr:rowOff>
    </xdr:from>
    <xdr:to>
      <xdr:col>55</xdr:col>
      <xdr:colOff>88900</xdr:colOff>
      <xdr:row>30</xdr:row>
      <xdr:rowOff>137174</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280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151461</xdr:rowOff>
    </xdr:from>
    <xdr:to>
      <xdr:col>55</xdr:col>
      <xdr:colOff>0</xdr:colOff>
      <xdr:row>36</xdr:row>
      <xdr:rowOff>92940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9639300" y="6152211"/>
          <a:ext cx="838200" cy="112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141324</xdr:rowOff>
    </xdr:from>
    <xdr:ext cx="599010"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57991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118447</xdr:rowOff>
    </xdr:from>
    <xdr:to>
      <xdr:col>55</xdr:col>
      <xdr:colOff>50800</xdr:colOff>
      <xdr:row>35</xdr:row>
      <xdr:rowOff>48597</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5947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42469</xdr:rowOff>
    </xdr:from>
    <xdr:to>
      <xdr:col>50</xdr:col>
      <xdr:colOff>114300</xdr:colOff>
      <xdr:row>36</xdr:row>
      <xdr:rowOff>92940</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8750300" y="5871769"/>
          <a:ext cx="889000" cy="393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11591</xdr:rowOff>
    </xdr:from>
    <xdr:to>
      <xdr:col>50</xdr:col>
      <xdr:colOff>165100</xdr:colOff>
      <xdr:row>35</xdr:row>
      <xdr:rowOff>113191</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012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129718</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39795" y="5787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42469</xdr:rowOff>
    </xdr:from>
    <xdr:to>
      <xdr:col>45</xdr:col>
      <xdr:colOff>177800</xdr:colOff>
      <xdr:row>37</xdr:row>
      <xdr:rowOff>69036</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7861300" y="5871769"/>
          <a:ext cx="889000" cy="540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32</xdr:row>
      <xdr:rowOff>131858</xdr:rowOff>
    </xdr:from>
    <xdr:to>
      <xdr:col>46</xdr:col>
      <xdr:colOff>38100</xdr:colOff>
      <xdr:row>33</xdr:row>
      <xdr:rowOff>62008</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561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78535</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50795" y="5393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69036</xdr:rowOff>
    </xdr:from>
    <xdr:to>
      <xdr:col>41</xdr:col>
      <xdr:colOff>50800</xdr:colOff>
      <xdr:row>37</xdr:row>
      <xdr:rowOff>113975</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6972300" y="6412686"/>
          <a:ext cx="889000" cy="44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108190</xdr:rowOff>
    </xdr:from>
    <xdr:to>
      <xdr:col>41</xdr:col>
      <xdr:colOff>101600</xdr:colOff>
      <xdr:row>36</xdr:row>
      <xdr:rowOff>38340</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610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54867</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61795" y="5884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120317</xdr:rowOff>
    </xdr:from>
    <xdr:to>
      <xdr:col>36</xdr:col>
      <xdr:colOff>165100</xdr:colOff>
      <xdr:row>36</xdr:row>
      <xdr:rowOff>50467</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121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66994</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672795" y="5896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100661</xdr:rowOff>
    </xdr:from>
    <xdr:to>
      <xdr:col>55</xdr:col>
      <xdr:colOff>50800</xdr:colOff>
      <xdr:row>36</xdr:row>
      <xdr:rowOff>30811</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6101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79088</xdr:rowOff>
    </xdr:from>
    <xdr:ext cx="599010"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6079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42140</xdr:rowOff>
    </xdr:from>
    <xdr:to>
      <xdr:col>50</xdr:col>
      <xdr:colOff>165100</xdr:colOff>
      <xdr:row>36</xdr:row>
      <xdr:rowOff>143740</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621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134867</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39795" y="6307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163119</xdr:rowOff>
    </xdr:from>
    <xdr:to>
      <xdr:col>46</xdr:col>
      <xdr:colOff>38100</xdr:colOff>
      <xdr:row>34</xdr:row>
      <xdr:rowOff>93269</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5820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84396</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50795" y="5913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18236</xdr:rowOff>
    </xdr:from>
    <xdr:to>
      <xdr:col>41</xdr:col>
      <xdr:colOff>101600</xdr:colOff>
      <xdr:row>37</xdr:row>
      <xdr:rowOff>119836</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6361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110963</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94111" y="6454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63175</xdr:rowOff>
    </xdr:from>
    <xdr:to>
      <xdr:col>36</xdr:col>
      <xdr:colOff>165100</xdr:colOff>
      <xdr:row>37</xdr:row>
      <xdr:rowOff>164774</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640682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155902</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705111" y="6499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130119</xdr:rowOff>
    </xdr:from>
    <xdr:to>
      <xdr:col>54</xdr:col>
      <xdr:colOff>189865</xdr:colOff>
      <xdr:row>58</xdr:row>
      <xdr:rowOff>75098</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702619"/>
          <a:ext cx="1270" cy="1316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78925</xdr:rowOff>
    </xdr:from>
    <xdr:ext cx="534377"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10023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75098</xdr:rowOff>
    </xdr:from>
    <xdr:to>
      <xdr:col>55</xdr:col>
      <xdr:colOff>88900</xdr:colOff>
      <xdr:row>58</xdr:row>
      <xdr:rowOff>75098</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10019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76796</xdr:rowOff>
    </xdr:from>
    <xdr:ext cx="599010"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477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604,191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130119</xdr:rowOff>
    </xdr:from>
    <xdr:to>
      <xdr:col>55</xdr:col>
      <xdr:colOff>88900</xdr:colOff>
      <xdr:row>50</xdr:row>
      <xdr:rowOff>130119</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702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137578</xdr:rowOff>
    </xdr:from>
    <xdr:to>
      <xdr:col>55</xdr:col>
      <xdr:colOff>0</xdr:colOff>
      <xdr:row>56</xdr:row>
      <xdr:rowOff>148206</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9639300" y="9395878"/>
          <a:ext cx="838200" cy="353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158052</xdr:rowOff>
    </xdr:from>
    <xdr:ext cx="599010"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41635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135175</xdr:rowOff>
    </xdr:from>
    <xdr:to>
      <xdr:col>55</xdr:col>
      <xdr:colOff>50800</xdr:colOff>
      <xdr:row>56</xdr:row>
      <xdr:rowOff>65325</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564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134072</xdr:rowOff>
    </xdr:from>
    <xdr:to>
      <xdr:col>50</xdr:col>
      <xdr:colOff>114300</xdr:colOff>
      <xdr:row>54</xdr:row>
      <xdr:rowOff>137578</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8750300" y="9392372"/>
          <a:ext cx="889000" cy="3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153105</xdr:rowOff>
    </xdr:from>
    <xdr:to>
      <xdr:col>50</xdr:col>
      <xdr:colOff>165100</xdr:colOff>
      <xdr:row>56</xdr:row>
      <xdr:rowOff>83255</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958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74382</xdr:rowOff>
    </xdr:from>
    <xdr:ext cx="59901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39795" y="9675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134072</xdr:rowOff>
    </xdr:from>
    <xdr:to>
      <xdr:col>45</xdr:col>
      <xdr:colOff>177800</xdr:colOff>
      <xdr:row>55</xdr:row>
      <xdr:rowOff>4414</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7861300" y="9392372"/>
          <a:ext cx="889000" cy="41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145607</xdr:rowOff>
    </xdr:from>
    <xdr:to>
      <xdr:col>46</xdr:col>
      <xdr:colOff>38100</xdr:colOff>
      <xdr:row>56</xdr:row>
      <xdr:rowOff>75757</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9575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66884</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50795" y="9668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4414</xdr:rowOff>
    </xdr:from>
    <xdr:to>
      <xdr:col>41</xdr:col>
      <xdr:colOff>50800</xdr:colOff>
      <xdr:row>56</xdr:row>
      <xdr:rowOff>42060</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6972300" y="9434164"/>
          <a:ext cx="889000" cy="209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168284</xdr:rowOff>
    </xdr:from>
    <xdr:to>
      <xdr:col>41</xdr:col>
      <xdr:colOff>101600</xdr:colOff>
      <xdr:row>56</xdr:row>
      <xdr:rowOff>98434</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598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89561</xdr:rowOff>
    </xdr:from>
    <xdr:ext cx="59901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61795" y="9690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48902</xdr:rowOff>
    </xdr:from>
    <xdr:to>
      <xdr:col>36</xdr:col>
      <xdr:colOff>165100</xdr:colOff>
      <xdr:row>56</xdr:row>
      <xdr:rowOff>150502</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650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141629</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672795" y="9742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97406</xdr:rowOff>
    </xdr:from>
    <xdr:to>
      <xdr:col>55</xdr:col>
      <xdr:colOff>50800</xdr:colOff>
      <xdr:row>57</xdr:row>
      <xdr:rowOff>27556</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9698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75833</xdr:rowOff>
    </xdr:from>
    <xdr:ext cx="599010"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677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86778</xdr:rowOff>
    </xdr:from>
    <xdr:to>
      <xdr:col>50</xdr:col>
      <xdr:colOff>165100</xdr:colOff>
      <xdr:row>55</xdr:row>
      <xdr:rowOff>16928</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9345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33455</xdr:rowOff>
    </xdr:from>
    <xdr:ext cx="59901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39795" y="9120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83272</xdr:rowOff>
    </xdr:from>
    <xdr:to>
      <xdr:col>46</xdr:col>
      <xdr:colOff>38100</xdr:colOff>
      <xdr:row>55</xdr:row>
      <xdr:rowOff>13422</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934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29949</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50795" y="9116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125064</xdr:rowOff>
    </xdr:from>
    <xdr:to>
      <xdr:col>41</xdr:col>
      <xdr:colOff>101600</xdr:colOff>
      <xdr:row>55</xdr:row>
      <xdr:rowOff>55214</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9383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71741</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61795" y="9158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162710</xdr:rowOff>
    </xdr:from>
    <xdr:to>
      <xdr:col>36</xdr:col>
      <xdr:colOff>165100</xdr:colOff>
      <xdr:row>56</xdr:row>
      <xdr:rowOff>92860</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95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109387</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672795" y="9367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a:extLst>
            <a:ext uri="{FF2B5EF4-FFF2-40B4-BE49-F238E27FC236}">
              <a16:creationId xmlns:a16="http://schemas.microsoft.com/office/drawing/2014/main" id="{00000000-0008-0000-06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1938</xdr:rowOff>
    </xdr:from>
    <xdr:to>
      <xdr:col>54</xdr:col>
      <xdr:colOff>189865</xdr:colOff>
      <xdr:row>79</xdr:row>
      <xdr:rowOff>44450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10475595" y="12003438"/>
          <a:ext cx="1270" cy="1585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9" name="普通建設事業費 （ うち新規整備　）最小値テキスト">
          <a:extLst>
            <a:ext uri="{FF2B5EF4-FFF2-40B4-BE49-F238E27FC236}">
              <a16:creationId xmlns:a16="http://schemas.microsoft.com/office/drawing/2014/main" id="{00000000-0008-0000-0600-00008F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120065</xdr:rowOff>
    </xdr:from>
    <xdr:ext cx="599010" cy="259045"/>
    <xdr:sp macro="" textlink="">
      <xdr:nvSpPr>
        <xdr:cNvPr id="401" name="普通建設事業費 （ うち新規整備　）最大値テキスト">
          <a:extLst>
            <a:ext uri="{FF2B5EF4-FFF2-40B4-BE49-F238E27FC236}">
              <a16:creationId xmlns:a16="http://schemas.microsoft.com/office/drawing/2014/main" id="{00000000-0008-0000-0600-000091010000}"/>
            </a:ext>
          </a:extLst>
        </xdr:cNvPr>
        <xdr:cNvSpPr txBox="1"/>
      </xdr:nvSpPr>
      <xdr:spPr>
        <a:xfrm>
          <a:off x="10528300" y="11778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416,158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1938</xdr:rowOff>
    </xdr:from>
    <xdr:to>
      <xdr:col>55</xdr:col>
      <xdr:colOff>88900</xdr:colOff>
      <xdr:row>70</xdr:row>
      <xdr:rowOff>1938</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2003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11531</xdr:rowOff>
    </xdr:from>
    <xdr:to>
      <xdr:col>55</xdr:col>
      <xdr:colOff>0</xdr:colOff>
      <xdr:row>79</xdr:row>
      <xdr:rowOff>23750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9639300" y="13556081"/>
          <a:ext cx="838200" cy="12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139513</xdr:rowOff>
    </xdr:from>
    <xdr:ext cx="534377" cy="259045"/>
    <xdr:sp macro="" textlink="">
      <xdr:nvSpPr>
        <xdr:cNvPr id="404" name="普通建設事業費 （ うち新規整備　）平均値テキスト">
          <a:extLst>
            <a:ext uri="{FF2B5EF4-FFF2-40B4-BE49-F238E27FC236}">
              <a16:creationId xmlns:a16="http://schemas.microsoft.com/office/drawing/2014/main" id="{00000000-0008-0000-0600-000094010000}"/>
            </a:ext>
          </a:extLst>
        </xdr:cNvPr>
        <xdr:cNvSpPr txBox="1"/>
      </xdr:nvSpPr>
      <xdr:spPr>
        <a:xfrm>
          <a:off x="10528300" y="131697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116636</xdr:rowOff>
    </xdr:from>
    <xdr:to>
      <xdr:col>55</xdr:col>
      <xdr:colOff>50800</xdr:colOff>
      <xdr:row>78</xdr:row>
      <xdr:rowOff>46786</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10426700" y="1331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142962</xdr:rowOff>
    </xdr:from>
    <xdr:to>
      <xdr:col>50</xdr:col>
      <xdr:colOff>114300</xdr:colOff>
      <xdr:row>79</xdr:row>
      <xdr:rowOff>11531</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8750300" y="13516062"/>
          <a:ext cx="889000" cy="40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159488</xdr:rowOff>
    </xdr:from>
    <xdr:to>
      <xdr:col>50</xdr:col>
      <xdr:colOff>165100</xdr:colOff>
      <xdr:row>78</xdr:row>
      <xdr:rowOff>89638</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9588500" y="1336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106165</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9372111" y="13136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142962</xdr:rowOff>
    </xdr:from>
    <xdr:to>
      <xdr:col>45</xdr:col>
      <xdr:colOff>177800</xdr:colOff>
      <xdr:row>79</xdr:row>
      <xdr:rowOff>33927</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7861300" y="13516062"/>
          <a:ext cx="889000" cy="62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159987</xdr:rowOff>
    </xdr:from>
    <xdr:to>
      <xdr:col>46</xdr:col>
      <xdr:colOff>38100</xdr:colOff>
      <xdr:row>78</xdr:row>
      <xdr:rowOff>90137</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8699500" y="13361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106664</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483111" y="13136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141639</xdr:rowOff>
    </xdr:from>
    <xdr:to>
      <xdr:col>41</xdr:col>
      <xdr:colOff>50800</xdr:colOff>
      <xdr:row>79</xdr:row>
      <xdr:rowOff>33927</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6972300" y="13514739"/>
          <a:ext cx="889000" cy="63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170701</xdr:rowOff>
    </xdr:from>
    <xdr:to>
      <xdr:col>41</xdr:col>
      <xdr:colOff>101600</xdr:colOff>
      <xdr:row>78</xdr:row>
      <xdr:rowOff>100851</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7810500" y="13372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117378</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594111" y="13147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14308</xdr:rowOff>
    </xdr:from>
    <xdr:to>
      <xdr:col>36</xdr:col>
      <xdr:colOff>165100</xdr:colOff>
      <xdr:row>78</xdr:row>
      <xdr:rowOff>115908</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6921500" y="1338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132435</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05111" y="13162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144400</xdr:rowOff>
    </xdr:from>
    <xdr:to>
      <xdr:col>55</xdr:col>
      <xdr:colOff>50800</xdr:colOff>
      <xdr:row>79</xdr:row>
      <xdr:rowOff>74550</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10426700" y="1351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59327</xdr:rowOff>
    </xdr:from>
    <xdr:ext cx="469744" cy="259045"/>
    <xdr:sp macro="" textlink="">
      <xdr:nvSpPr>
        <xdr:cNvPr id="423" name="普通建設事業費 （ うち新規整備　）該当値テキスト">
          <a:extLst>
            <a:ext uri="{FF2B5EF4-FFF2-40B4-BE49-F238E27FC236}">
              <a16:creationId xmlns:a16="http://schemas.microsoft.com/office/drawing/2014/main" id="{00000000-0008-0000-0600-0000A7010000}"/>
            </a:ext>
          </a:extLst>
        </xdr:cNvPr>
        <xdr:cNvSpPr txBox="1"/>
      </xdr:nvSpPr>
      <xdr:spPr>
        <a:xfrm>
          <a:off x="10528300" y="1343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132181</xdr:rowOff>
    </xdr:from>
    <xdr:to>
      <xdr:col>50</xdr:col>
      <xdr:colOff>165100</xdr:colOff>
      <xdr:row>79</xdr:row>
      <xdr:rowOff>62331</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9588500" y="13505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53458</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04428" y="13598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92162</xdr:rowOff>
    </xdr:from>
    <xdr:to>
      <xdr:col>46</xdr:col>
      <xdr:colOff>38100</xdr:colOff>
      <xdr:row>79</xdr:row>
      <xdr:rowOff>22312</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8699500" y="13465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13439</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483111" y="13557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154577</xdr:rowOff>
    </xdr:from>
    <xdr:to>
      <xdr:col>41</xdr:col>
      <xdr:colOff>101600</xdr:colOff>
      <xdr:row>79</xdr:row>
      <xdr:rowOff>84727</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7810500" y="13527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75854</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26428" y="13620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90839</xdr:rowOff>
    </xdr:from>
    <xdr:to>
      <xdr:col>36</xdr:col>
      <xdr:colOff>165100</xdr:colOff>
      <xdr:row>79</xdr:row>
      <xdr:rowOff>20989</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6921500" y="13463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12116</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05111" y="13556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a:extLst>
            <a:ext uri="{FF2B5EF4-FFF2-40B4-BE49-F238E27FC236}">
              <a16:creationId xmlns:a16="http://schemas.microsoft.com/office/drawing/2014/main" id="{00000000-0008-0000-06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131669</xdr:rowOff>
    </xdr:from>
    <xdr:to>
      <xdr:col>54</xdr:col>
      <xdr:colOff>189865</xdr:colOff>
      <xdr:row>98</xdr:row>
      <xdr:rowOff>123417</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10475595" y="15733619"/>
          <a:ext cx="1270" cy="11918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127244</xdr:rowOff>
    </xdr:from>
    <xdr:ext cx="469744" cy="259045"/>
    <xdr:sp macro="" textlink="">
      <xdr:nvSpPr>
        <xdr:cNvPr id="454" name="普通建設事業費 （ うち更新整備　）最小値テキスト">
          <a:extLst>
            <a:ext uri="{FF2B5EF4-FFF2-40B4-BE49-F238E27FC236}">
              <a16:creationId xmlns:a16="http://schemas.microsoft.com/office/drawing/2014/main" id="{00000000-0008-0000-0600-0000C6010000}"/>
            </a:ext>
          </a:extLst>
        </xdr:cNvPr>
        <xdr:cNvSpPr txBox="1"/>
      </xdr:nvSpPr>
      <xdr:spPr>
        <a:xfrm>
          <a:off x="10528300" y="16929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123417</xdr:rowOff>
    </xdr:from>
    <xdr:to>
      <xdr:col>55</xdr:col>
      <xdr:colOff>88900</xdr:colOff>
      <xdr:row>98</xdr:row>
      <xdr:rowOff>123417</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6925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78346</xdr:rowOff>
    </xdr:from>
    <xdr:ext cx="599010" cy="259045"/>
    <xdr:sp macro="" textlink="">
      <xdr:nvSpPr>
        <xdr:cNvPr id="456" name="普通建設事業費 （ うち更新整備　）最大値テキスト">
          <a:extLst>
            <a:ext uri="{FF2B5EF4-FFF2-40B4-BE49-F238E27FC236}">
              <a16:creationId xmlns:a16="http://schemas.microsoft.com/office/drawing/2014/main" id="{00000000-0008-0000-0600-0000C8010000}"/>
            </a:ext>
          </a:extLst>
        </xdr:cNvPr>
        <xdr:cNvSpPr txBox="1"/>
      </xdr:nvSpPr>
      <xdr:spPr>
        <a:xfrm>
          <a:off x="10528300" y="15508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528,513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131669</xdr:rowOff>
    </xdr:from>
    <xdr:to>
      <xdr:col>55</xdr:col>
      <xdr:colOff>88900</xdr:colOff>
      <xdr:row>91</xdr:row>
      <xdr:rowOff>131669</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5733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7688</xdr:rowOff>
    </xdr:from>
    <xdr:to>
      <xdr:col>55</xdr:col>
      <xdr:colOff>0</xdr:colOff>
      <xdr:row>97</xdr:row>
      <xdr:rowOff>33358</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9639300" y="16466888"/>
          <a:ext cx="838200" cy="197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154463</xdr:rowOff>
    </xdr:from>
    <xdr:ext cx="599010" cy="259045"/>
    <xdr:sp macro="" textlink="">
      <xdr:nvSpPr>
        <xdr:cNvPr id="459" name="普通建設事業費 （ うち更新整備　）平均値テキスト">
          <a:extLst>
            <a:ext uri="{FF2B5EF4-FFF2-40B4-BE49-F238E27FC236}">
              <a16:creationId xmlns:a16="http://schemas.microsoft.com/office/drawing/2014/main" id="{00000000-0008-0000-0600-0000CB010000}"/>
            </a:ext>
          </a:extLst>
        </xdr:cNvPr>
        <xdr:cNvSpPr txBox="1"/>
      </xdr:nvSpPr>
      <xdr:spPr>
        <a:xfrm>
          <a:off x="10528300" y="166136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4586</xdr:rowOff>
    </xdr:from>
    <xdr:to>
      <xdr:col>55</xdr:col>
      <xdr:colOff>50800</xdr:colOff>
      <xdr:row>97</xdr:row>
      <xdr:rowOff>106186</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10426700" y="1663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119024</xdr:rowOff>
    </xdr:from>
    <xdr:to>
      <xdr:col>50</xdr:col>
      <xdr:colOff>114300</xdr:colOff>
      <xdr:row>96</xdr:row>
      <xdr:rowOff>7688</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8750300" y="16406774"/>
          <a:ext cx="889000" cy="60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16731</xdr:rowOff>
    </xdr:from>
    <xdr:to>
      <xdr:col>50</xdr:col>
      <xdr:colOff>165100</xdr:colOff>
      <xdr:row>97</xdr:row>
      <xdr:rowOff>118331</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9588500" y="16647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109458</xdr:rowOff>
    </xdr:from>
    <xdr:ext cx="599010"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9339795" y="16740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55583</xdr:rowOff>
    </xdr:from>
    <xdr:to>
      <xdr:col>45</xdr:col>
      <xdr:colOff>177800</xdr:colOff>
      <xdr:row>95</xdr:row>
      <xdr:rowOff>119024</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7861300" y="16343333"/>
          <a:ext cx="889000" cy="63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149033</xdr:rowOff>
    </xdr:from>
    <xdr:to>
      <xdr:col>46</xdr:col>
      <xdr:colOff>38100</xdr:colOff>
      <xdr:row>97</xdr:row>
      <xdr:rowOff>79183</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8699500" y="1660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70310</xdr:rowOff>
    </xdr:from>
    <xdr:ext cx="59901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8450795" y="16700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55583</xdr:rowOff>
    </xdr:from>
    <xdr:to>
      <xdr:col>41</xdr:col>
      <xdr:colOff>50800</xdr:colOff>
      <xdr:row>96</xdr:row>
      <xdr:rowOff>113433</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6972300" y="16343333"/>
          <a:ext cx="889000" cy="229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2645</xdr:rowOff>
    </xdr:from>
    <xdr:to>
      <xdr:col>41</xdr:col>
      <xdr:colOff>101600</xdr:colOff>
      <xdr:row>97</xdr:row>
      <xdr:rowOff>104245</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7810500" y="1663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97</xdr:row>
      <xdr:rowOff>95372</xdr:rowOff>
    </xdr:from>
    <xdr:ext cx="59901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561795" y="16726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34717</xdr:rowOff>
    </xdr:from>
    <xdr:to>
      <xdr:col>36</xdr:col>
      <xdr:colOff>165100</xdr:colOff>
      <xdr:row>97</xdr:row>
      <xdr:rowOff>136317</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6921500" y="16665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127444</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6705111" y="16758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154008</xdr:rowOff>
    </xdr:from>
    <xdr:to>
      <xdr:col>55</xdr:col>
      <xdr:colOff>50800</xdr:colOff>
      <xdr:row>97</xdr:row>
      <xdr:rowOff>84158</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10426700" y="16613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5435</xdr:rowOff>
    </xdr:from>
    <xdr:ext cx="599010" cy="259045"/>
    <xdr:sp macro="" textlink="">
      <xdr:nvSpPr>
        <xdr:cNvPr id="478" name="普通建設事業費 （ うち更新整備　）該当値テキスト">
          <a:extLst>
            <a:ext uri="{FF2B5EF4-FFF2-40B4-BE49-F238E27FC236}">
              <a16:creationId xmlns:a16="http://schemas.microsoft.com/office/drawing/2014/main" id="{00000000-0008-0000-0600-0000DE010000}"/>
            </a:ext>
          </a:extLst>
        </xdr:cNvPr>
        <xdr:cNvSpPr txBox="1"/>
      </xdr:nvSpPr>
      <xdr:spPr>
        <a:xfrm>
          <a:off x="10528300" y="16464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128338</xdr:rowOff>
    </xdr:from>
    <xdr:to>
      <xdr:col>50</xdr:col>
      <xdr:colOff>165100</xdr:colOff>
      <xdr:row>96</xdr:row>
      <xdr:rowOff>58488</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9588500" y="16416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75015</xdr:rowOff>
    </xdr:from>
    <xdr:ext cx="59901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339795" y="16191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68224</xdr:rowOff>
    </xdr:from>
    <xdr:to>
      <xdr:col>46</xdr:col>
      <xdr:colOff>38100</xdr:colOff>
      <xdr:row>95</xdr:row>
      <xdr:rowOff>169824</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8699500" y="16355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14901</xdr:rowOff>
    </xdr:from>
    <xdr:ext cx="59901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450795" y="16131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4783</xdr:rowOff>
    </xdr:from>
    <xdr:to>
      <xdr:col>41</xdr:col>
      <xdr:colOff>101600</xdr:colOff>
      <xdr:row>95</xdr:row>
      <xdr:rowOff>106383</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7810500" y="16292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93</xdr:row>
      <xdr:rowOff>122910</xdr:rowOff>
    </xdr:from>
    <xdr:ext cx="59901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561795" y="16067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62633</xdr:rowOff>
    </xdr:from>
    <xdr:to>
      <xdr:col>36</xdr:col>
      <xdr:colOff>165100</xdr:colOff>
      <xdr:row>96</xdr:row>
      <xdr:rowOff>164233</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6921500" y="16521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9310</xdr:rowOff>
    </xdr:from>
    <xdr:ext cx="59901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672795" y="16297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災害復旧事業費グラフ枠">
          <a:extLst>
            <a:ext uri="{FF2B5EF4-FFF2-40B4-BE49-F238E27FC236}">
              <a16:creationId xmlns:a16="http://schemas.microsoft.com/office/drawing/2014/main" id="{00000000-0008-0000-06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28511</xdr:rowOff>
    </xdr:from>
    <xdr:to>
      <xdr:col>85</xdr:col>
      <xdr:colOff>126364</xdr:colOff>
      <xdr:row>39</xdr:row>
      <xdr:rowOff>44450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flipV="1">
          <a:off x="16317595" y="5172011"/>
          <a:ext cx="1269" cy="1558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1" name="災害復旧事業費最小値テキスト">
          <a:extLst>
            <a:ext uri="{FF2B5EF4-FFF2-40B4-BE49-F238E27FC236}">
              <a16:creationId xmlns:a16="http://schemas.microsoft.com/office/drawing/2014/main" id="{00000000-0008-0000-0600-0000FF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146638</xdr:rowOff>
    </xdr:from>
    <xdr:ext cx="599010" cy="259045"/>
    <xdr:sp macro="" textlink="">
      <xdr:nvSpPr>
        <xdr:cNvPr id="513" name="災害復旧事業費最大値テキスト">
          <a:extLst>
            <a:ext uri="{FF2B5EF4-FFF2-40B4-BE49-F238E27FC236}">
              <a16:creationId xmlns:a16="http://schemas.microsoft.com/office/drawing/2014/main" id="{00000000-0008-0000-0600-000001020000}"/>
            </a:ext>
          </a:extLst>
        </xdr:cNvPr>
        <xdr:cNvSpPr txBox="1"/>
      </xdr:nvSpPr>
      <xdr:spPr>
        <a:xfrm>
          <a:off x="16370300" y="4947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122,755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28511</xdr:rowOff>
    </xdr:from>
    <xdr:to>
      <xdr:col>86</xdr:col>
      <xdr:colOff>25400</xdr:colOff>
      <xdr:row>30</xdr:row>
      <xdr:rowOff>28511</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6230600" y="5172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147218</xdr:rowOff>
    </xdr:from>
    <xdr:to>
      <xdr:col>85</xdr:col>
      <xdr:colOff>127000</xdr:colOff>
      <xdr:row>39</xdr:row>
      <xdr:rowOff>44450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5481300" y="6662318"/>
          <a:ext cx="838200" cy="68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2290</xdr:rowOff>
    </xdr:from>
    <xdr:ext cx="534377" cy="259045"/>
    <xdr:sp macro="" textlink="">
      <xdr:nvSpPr>
        <xdr:cNvPr id="516" name="災害復旧事業費平均値テキスト">
          <a:extLst>
            <a:ext uri="{FF2B5EF4-FFF2-40B4-BE49-F238E27FC236}">
              <a16:creationId xmlns:a16="http://schemas.microsoft.com/office/drawing/2014/main" id="{00000000-0008-0000-0600-000004020000}"/>
            </a:ext>
          </a:extLst>
        </xdr:cNvPr>
        <xdr:cNvSpPr txBox="1"/>
      </xdr:nvSpPr>
      <xdr:spPr>
        <a:xfrm>
          <a:off x="16370300" y="63459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150863</xdr:rowOff>
    </xdr:from>
    <xdr:to>
      <xdr:col>85</xdr:col>
      <xdr:colOff>177800</xdr:colOff>
      <xdr:row>38</xdr:row>
      <xdr:rowOff>81014</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6268700" y="649451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125540</xdr:rowOff>
    </xdr:from>
    <xdr:to>
      <xdr:col>81</xdr:col>
      <xdr:colOff>50800</xdr:colOff>
      <xdr:row>38</xdr:row>
      <xdr:rowOff>147218</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4592300" y="6640640"/>
          <a:ext cx="889000" cy="21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163258</xdr:rowOff>
    </xdr:from>
    <xdr:to>
      <xdr:col>81</xdr:col>
      <xdr:colOff>101600</xdr:colOff>
      <xdr:row>38</xdr:row>
      <xdr:rowOff>93408</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5430500" y="6506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109936</xdr:rowOff>
    </xdr:from>
    <xdr:ext cx="534377"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5214111" y="6282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2756</xdr:rowOff>
    </xdr:from>
    <xdr:to>
      <xdr:col>76</xdr:col>
      <xdr:colOff>114300</xdr:colOff>
      <xdr:row>38</xdr:row>
      <xdr:rowOff>125540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3703300" y="6346406"/>
          <a:ext cx="889000" cy="294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102870</xdr:rowOff>
    </xdr:from>
    <xdr:to>
      <xdr:col>76</xdr:col>
      <xdr:colOff>165100</xdr:colOff>
      <xdr:row>38</xdr:row>
      <xdr:rowOff>33020</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4541500" y="644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49547</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4325111" y="6221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1295</xdr:rowOff>
    </xdr:from>
    <xdr:to>
      <xdr:col>71</xdr:col>
      <xdr:colOff>177800</xdr:colOff>
      <xdr:row>37</xdr:row>
      <xdr:rowOff>2756</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2814300" y="5659145"/>
          <a:ext cx="889000" cy="687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127102</xdr:rowOff>
    </xdr:from>
    <xdr:to>
      <xdr:col>72</xdr:col>
      <xdr:colOff>38100</xdr:colOff>
      <xdr:row>38</xdr:row>
      <xdr:rowOff>57252</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3652500" y="6470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48379</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436111" y="6563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134645</xdr:rowOff>
    </xdr:from>
    <xdr:to>
      <xdr:col>67</xdr:col>
      <xdr:colOff>101600</xdr:colOff>
      <xdr:row>38</xdr:row>
      <xdr:rowOff>64795</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2763500" y="6478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55922</xdr:rowOff>
    </xdr:from>
    <xdr:ext cx="534377"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2547111" y="657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35" name="災害復旧事業費該当値テキスト">
          <a:extLst>
            <a:ext uri="{FF2B5EF4-FFF2-40B4-BE49-F238E27FC236}">
              <a16:creationId xmlns:a16="http://schemas.microsoft.com/office/drawing/2014/main" id="{00000000-0008-0000-0600-000017020000}"/>
            </a:ext>
          </a:extLst>
        </xdr:cNvPr>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96418</xdr:rowOff>
    </xdr:from>
    <xdr:to>
      <xdr:col>81</xdr:col>
      <xdr:colOff>101600</xdr:colOff>
      <xdr:row>39</xdr:row>
      <xdr:rowOff>26568</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5430500" y="6611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17695</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246428" y="6704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74740</xdr:rowOff>
    </xdr:from>
    <xdr:to>
      <xdr:col>76</xdr:col>
      <xdr:colOff>165100</xdr:colOff>
      <xdr:row>39</xdr:row>
      <xdr:rowOff>4890</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4541500" y="658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167467</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357428" y="6682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123406</xdr:rowOff>
    </xdr:from>
    <xdr:to>
      <xdr:col>72</xdr:col>
      <xdr:colOff>38100</xdr:colOff>
      <xdr:row>37</xdr:row>
      <xdr:rowOff>53556</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3652500" y="6295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70083</xdr:rowOff>
    </xdr:from>
    <xdr:ext cx="534377"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436111" y="6070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32</xdr:row>
      <xdr:rowOff>121945</xdr:rowOff>
    </xdr:from>
    <xdr:to>
      <xdr:col>67</xdr:col>
      <xdr:colOff>101600</xdr:colOff>
      <xdr:row>33</xdr:row>
      <xdr:rowOff>52095</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2763500" y="5608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31</xdr:row>
      <xdr:rowOff>68622</xdr:rowOff>
    </xdr:from>
    <xdr:ext cx="534377"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547111" y="5383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35577</xdr:rowOff>
    </xdr:from>
    <xdr:ext cx="24878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130827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49</xdr:row>
      <xdr:rowOff>92727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849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44450</xdr:rowOff>
    </xdr:from>
    <xdr:to>
      <xdr:col>85</xdr:col>
      <xdr:colOff>126364</xdr:colOff>
      <xdr:row>59</xdr:row>
      <xdr:rowOff>44450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317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86377</xdr:rowOff>
    </xdr:from>
    <xdr:ext cx="249299" cy="259045"/>
    <xdr:sp macro="" textlink="">
      <xdr:nvSpPr>
        <xdr:cNvPr id="568" name="失業対策事業費最小値テキスト">
          <a:extLst>
            <a:ext uri="{FF2B5EF4-FFF2-40B4-BE49-F238E27FC236}">
              <a16:creationId xmlns:a16="http://schemas.microsoft.com/office/drawing/2014/main" id="{00000000-0008-0000-0600-000038020000}"/>
            </a:ext>
          </a:extLst>
        </xdr:cNvPr>
        <xdr:cNvSpPr txBox="1"/>
      </xdr:nvSpPr>
      <xdr:spPr>
        <a:xfrm>
          <a:off x="16370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86377</xdr:rowOff>
    </xdr:from>
    <xdr:ext cx="249299" cy="259045"/>
    <xdr:sp macro="" textlink="">
      <xdr:nvSpPr>
        <xdr:cNvPr id="570" name="失業対策事業費最大値テキスト">
          <a:extLst>
            <a:ext uri="{FF2B5EF4-FFF2-40B4-BE49-F238E27FC236}">
              <a16:creationId xmlns:a16="http://schemas.microsoft.com/office/drawing/2014/main" id="{00000000-0008-0000-0600-00003A020000}"/>
            </a:ext>
          </a:extLst>
        </xdr:cNvPr>
        <xdr:cNvSpPr txBox="1"/>
      </xdr:nvSpPr>
      <xdr:spPr>
        <a:xfrm>
          <a:off x="16370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143527</xdr:rowOff>
    </xdr:from>
    <xdr:ext cx="249299" cy="259045"/>
    <xdr:sp macro="" textlink="">
      <xdr:nvSpPr>
        <xdr:cNvPr id="573" name="失業対策事業費平均値テキスト">
          <a:extLst>
            <a:ext uri="{FF2B5EF4-FFF2-40B4-BE49-F238E27FC236}">
              <a16:creationId xmlns:a16="http://schemas.microsoft.com/office/drawing/2014/main" id="{00000000-0008-0000-0600-00003D020000}"/>
            </a:ext>
          </a:extLst>
        </xdr:cNvPr>
        <xdr:cNvSpPr txBox="1"/>
      </xdr:nvSpPr>
      <xdr:spPr>
        <a:xfrm>
          <a:off x="16370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6268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165100</xdr:rowOff>
    </xdr:from>
    <xdr:to>
      <xdr:col>81</xdr:col>
      <xdr:colOff>101600</xdr:colOff>
      <xdr:row>59</xdr:row>
      <xdr:rowOff>95250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5430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5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53</xdr:row>
      <xdr:rowOff>69850</xdr:rowOff>
    </xdr:from>
    <xdr:to>
      <xdr:col>76</xdr:col>
      <xdr:colOff>165100</xdr:colOff>
      <xdr:row>54</xdr:row>
      <xdr:rowOff>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4541500" y="915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52</xdr:row>
      <xdr:rowOff>16527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893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52</xdr:row>
      <xdr:rowOff>50800</xdr:rowOff>
    </xdr:from>
    <xdr:to>
      <xdr:col>72</xdr:col>
      <xdr:colOff>38100</xdr:colOff>
      <xdr:row>52</xdr:row>
      <xdr:rowOff>152400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3652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50</xdr:row>
      <xdr:rowOff>168927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51</xdr:row>
      <xdr:rowOff>31750</xdr:rowOff>
    </xdr:from>
    <xdr:to>
      <xdr:col>67</xdr:col>
      <xdr:colOff>101600</xdr:colOff>
      <xdr:row>51</xdr:row>
      <xdr:rowOff>133350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2763500" y="877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49</xdr:row>
      <xdr:rowOff>149877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855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29227</xdr:rowOff>
    </xdr:from>
    <xdr:ext cx="249299" cy="259045"/>
    <xdr:sp macro="" textlink="">
      <xdr:nvSpPr>
        <xdr:cNvPr id="592" name="失業対策事業費該当値テキスト">
          <a:extLst>
            <a:ext uri="{FF2B5EF4-FFF2-40B4-BE49-F238E27FC236}">
              <a16:creationId xmlns:a16="http://schemas.microsoft.com/office/drawing/2014/main" id="{00000000-0008-0000-0600-000050020000}"/>
            </a:ext>
          </a:extLst>
        </xdr:cNvPr>
        <xdr:cNvSpPr txBox="1"/>
      </xdr:nvSpPr>
      <xdr:spPr>
        <a:xfrm>
          <a:off x="16370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111777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356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6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7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8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a:extLst>
            <a:ext uri="{FF2B5EF4-FFF2-40B4-BE49-F238E27FC236}">
              <a16:creationId xmlns:a16="http://schemas.microsoft.com/office/drawing/2014/main" id="{00000000-0008-0000-06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123378</xdr:rowOff>
    </xdr:from>
    <xdr:to>
      <xdr:col>85</xdr:col>
      <xdr:colOff>126364</xdr:colOff>
      <xdr:row>79</xdr:row>
      <xdr:rowOff>41551</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6317595" y="12296328"/>
          <a:ext cx="1269" cy="1289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45378</xdr:rowOff>
    </xdr:from>
    <xdr:ext cx="378565" cy="259045"/>
    <xdr:sp macro="" textlink="">
      <xdr:nvSpPr>
        <xdr:cNvPr id="625" name="公債費最小値テキスト">
          <a:extLst>
            <a:ext uri="{FF2B5EF4-FFF2-40B4-BE49-F238E27FC236}">
              <a16:creationId xmlns:a16="http://schemas.microsoft.com/office/drawing/2014/main" id="{00000000-0008-0000-0600-000071020000}"/>
            </a:ext>
          </a:extLst>
        </xdr:cNvPr>
        <xdr:cNvSpPr txBox="1"/>
      </xdr:nvSpPr>
      <xdr:spPr>
        <a:xfrm>
          <a:off x="16370300" y="135899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41551</xdr:rowOff>
    </xdr:from>
    <xdr:to>
      <xdr:col>86</xdr:col>
      <xdr:colOff>25400</xdr:colOff>
      <xdr:row>79</xdr:row>
      <xdr:rowOff>41551</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3586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70055</xdr:rowOff>
    </xdr:from>
    <xdr:ext cx="599010" cy="259045"/>
    <xdr:sp macro="" textlink="">
      <xdr:nvSpPr>
        <xdr:cNvPr id="627" name="公債費最大値テキスト">
          <a:extLst>
            <a:ext uri="{FF2B5EF4-FFF2-40B4-BE49-F238E27FC236}">
              <a16:creationId xmlns:a16="http://schemas.microsoft.com/office/drawing/2014/main" id="{00000000-0008-0000-0600-000073020000}"/>
            </a:ext>
          </a:extLst>
        </xdr:cNvPr>
        <xdr:cNvSpPr txBox="1"/>
      </xdr:nvSpPr>
      <xdr:spPr>
        <a:xfrm>
          <a:off x="16370300" y="12071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123378</xdr:rowOff>
    </xdr:from>
    <xdr:to>
      <xdr:col>86</xdr:col>
      <xdr:colOff>25400</xdr:colOff>
      <xdr:row>71</xdr:row>
      <xdr:rowOff>123378</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2296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72275</xdr:rowOff>
    </xdr:from>
    <xdr:to>
      <xdr:col>85</xdr:col>
      <xdr:colOff>127000</xdr:colOff>
      <xdr:row>76</xdr:row>
      <xdr:rowOff>114269</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5481300" y="13102475"/>
          <a:ext cx="838200" cy="41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35326</xdr:rowOff>
    </xdr:from>
    <xdr:ext cx="599010" cy="259045"/>
    <xdr:sp macro="" textlink="">
      <xdr:nvSpPr>
        <xdr:cNvPr id="630" name="公債費平均値テキスト">
          <a:extLst>
            <a:ext uri="{FF2B5EF4-FFF2-40B4-BE49-F238E27FC236}">
              <a16:creationId xmlns:a16="http://schemas.microsoft.com/office/drawing/2014/main" id="{00000000-0008-0000-0600-000076020000}"/>
            </a:ext>
          </a:extLst>
        </xdr:cNvPr>
        <xdr:cNvSpPr txBox="1"/>
      </xdr:nvSpPr>
      <xdr:spPr>
        <a:xfrm>
          <a:off x="16370300" y="128940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12449</xdr:rowOff>
    </xdr:from>
    <xdr:to>
      <xdr:col>85</xdr:col>
      <xdr:colOff>177800</xdr:colOff>
      <xdr:row>76</xdr:row>
      <xdr:rowOff>114049</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6268700" y="13042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114269</xdr:rowOff>
    </xdr:from>
    <xdr:to>
      <xdr:col>81</xdr:col>
      <xdr:colOff>50800</xdr:colOff>
      <xdr:row>76</xdr:row>
      <xdr:rowOff>130426</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4592300" y="13144469"/>
          <a:ext cx="889000" cy="16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54702</xdr:rowOff>
    </xdr:from>
    <xdr:to>
      <xdr:col>81</xdr:col>
      <xdr:colOff>101600</xdr:colOff>
      <xdr:row>76</xdr:row>
      <xdr:rowOff>156302</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5430500" y="13084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1378</xdr:rowOff>
    </xdr:from>
    <xdr:ext cx="59901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181795" y="12860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130426</xdr:rowOff>
    </xdr:from>
    <xdr:to>
      <xdr:col>76</xdr:col>
      <xdr:colOff>114300</xdr:colOff>
      <xdr:row>76</xdr:row>
      <xdr:rowOff>152837</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3703300" y="13160626"/>
          <a:ext cx="889000" cy="22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84519</xdr:rowOff>
    </xdr:from>
    <xdr:to>
      <xdr:col>76</xdr:col>
      <xdr:colOff>165100</xdr:colOff>
      <xdr:row>77</xdr:row>
      <xdr:rowOff>14669</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4541500" y="13114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5796</xdr:rowOff>
    </xdr:from>
    <xdr:ext cx="59901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292795" y="13207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152837</xdr:rowOff>
    </xdr:from>
    <xdr:to>
      <xdr:col>71</xdr:col>
      <xdr:colOff>177800</xdr:colOff>
      <xdr:row>77</xdr:row>
      <xdr:rowOff>814</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2814300" y="13183037"/>
          <a:ext cx="889000" cy="19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83348</xdr:rowOff>
    </xdr:from>
    <xdr:to>
      <xdr:col>72</xdr:col>
      <xdr:colOff>38100</xdr:colOff>
      <xdr:row>77</xdr:row>
      <xdr:rowOff>13498</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3652500" y="13113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30026</xdr:rowOff>
    </xdr:from>
    <xdr:ext cx="59901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403795" y="12888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77519</xdr:rowOff>
    </xdr:from>
    <xdr:to>
      <xdr:col>67</xdr:col>
      <xdr:colOff>101600</xdr:colOff>
      <xdr:row>77</xdr:row>
      <xdr:rowOff>7669</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2763500" y="13107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24196</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514795" y="12882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21475</xdr:rowOff>
    </xdr:from>
    <xdr:to>
      <xdr:col>85</xdr:col>
      <xdr:colOff>177800</xdr:colOff>
      <xdr:row>76</xdr:row>
      <xdr:rowOff>123075</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6268700" y="13051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171352</xdr:rowOff>
    </xdr:from>
    <xdr:ext cx="599010" cy="259045"/>
    <xdr:sp macro="" textlink="">
      <xdr:nvSpPr>
        <xdr:cNvPr id="649" name="公債費該当値テキスト">
          <a:extLst>
            <a:ext uri="{FF2B5EF4-FFF2-40B4-BE49-F238E27FC236}">
              <a16:creationId xmlns:a16="http://schemas.microsoft.com/office/drawing/2014/main" id="{00000000-0008-0000-0600-000089020000}"/>
            </a:ext>
          </a:extLst>
        </xdr:cNvPr>
        <xdr:cNvSpPr txBox="1"/>
      </xdr:nvSpPr>
      <xdr:spPr>
        <a:xfrm>
          <a:off x="16370300" y="13030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63469</xdr:rowOff>
    </xdr:from>
    <xdr:to>
      <xdr:col>81</xdr:col>
      <xdr:colOff>101600</xdr:colOff>
      <xdr:row>76</xdr:row>
      <xdr:rowOff>165069</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5430500" y="13093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76</xdr:row>
      <xdr:rowOff>156196</xdr:rowOff>
    </xdr:from>
    <xdr:ext cx="59901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181795" y="13186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79626</xdr:rowOff>
    </xdr:from>
    <xdr:to>
      <xdr:col>76</xdr:col>
      <xdr:colOff>165100</xdr:colOff>
      <xdr:row>77</xdr:row>
      <xdr:rowOff>9776</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4541500" y="13109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26303</xdr:rowOff>
    </xdr:from>
    <xdr:ext cx="59901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292795" y="12885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102037</xdr:rowOff>
    </xdr:from>
    <xdr:to>
      <xdr:col>72</xdr:col>
      <xdr:colOff>38100</xdr:colOff>
      <xdr:row>77</xdr:row>
      <xdr:rowOff>32187</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3652500" y="13132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23314</xdr:rowOff>
    </xdr:from>
    <xdr:ext cx="599010"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3403795" y="13224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121464</xdr:rowOff>
    </xdr:from>
    <xdr:to>
      <xdr:col>67</xdr:col>
      <xdr:colOff>101600</xdr:colOff>
      <xdr:row>77</xdr:row>
      <xdr:rowOff>51614</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2763500" y="13151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42741</xdr:rowOff>
    </xdr:from>
    <xdr:ext cx="599010"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514795" y="13244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積立金グラフ枠">
          <a:extLst>
            <a:ext uri="{FF2B5EF4-FFF2-40B4-BE49-F238E27FC236}">
              <a16:creationId xmlns:a16="http://schemas.microsoft.com/office/drawing/2014/main" id="{00000000-0008-0000-06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58925</xdr:rowOff>
    </xdr:from>
    <xdr:to>
      <xdr:col>85</xdr:col>
      <xdr:colOff>126364</xdr:colOff>
      <xdr:row>99</xdr:row>
      <xdr:rowOff>88353</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6317595" y="15660875"/>
          <a:ext cx="1269" cy="1401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92180</xdr:rowOff>
    </xdr:from>
    <xdr:ext cx="469744" cy="259045"/>
    <xdr:sp macro="" textlink="">
      <xdr:nvSpPr>
        <xdr:cNvPr id="684" name="積立金最小値テキスト">
          <a:extLst>
            <a:ext uri="{FF2B5EF4-FFF2-40B4-BE49-F238E27FC236}">
              <a16:creationId xmlns:a16="http://schemas.microsoft.com/office/drawing/2014/main" id="{00000000-0008-0000-0600-0000AC020000}"/>
            </a:ext>
          </a:extLst>
        </xdr:cNvPr>
        <xdr:cNvSpPr txBox="1"/>
      </xdr:nvSpPr>
      <xdr:spPr>
        <a:xfrm>
          <a:off x="16370300" y="17065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88353</xdr:rowOff>
    </xdr:from>
    <xdr:to>
      <xdr:col>86</xdr:col>
      <xdr:colOff>25400</xdr:colOff>
      <xdr:row>99</xdr:row>
      <xdr:rowOff>88353</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7061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5602</xdr:rowOff>
    </xdr:from>
    <xdr:ext cx="599010" cy="259045"/>
    <xdr:sp macro="" textlink="">
      <xdr:nvSpPr>
        <xdr:cNvPr id="686" name="積立金最大値テキスト">
          <a:extLst>
            <a:ext uri="{FF2B5EF4-FFF2-40B4-BE49-F238E27FC236}">
              <a16:creationId xmlns:a16="http://schemas.microsoft.com/office/drawing/2014/main" id="{00000000-0008-0000-0600-0000AE020000}"/>
            </a:ext>
          </a:extLst>
        </xdr:cNvPr>
        <xdr:cNvSpPr txBox="1"/>
      </xdr:nvSpPr>
      <xdr:spPr>
        <a:xfrm>
          <a:off x="16370300" y="15436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58925</xdr:rowOff>
    </xdr:from>
    <xdr:to>
      <xdr:col>86</xdr:col>
      <xdr:colOff>25400</xdr:colOff>
      <xdr:row>91</xdr:row>
      <xdr:rowOff>58925</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6230600" y="15660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83955</xdr:rowOff>
    </xdr:from>
    <xdr:to>
      <xdr:col>85</xdr:col>
      <xdr:colOff>127000</xdr:colOff>
      <xdr:row>98</xdr:row>
      <xdr:rowOff>96442</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5481300" y="16886055"/>
          <a:ext cx="838200" cy="12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158993</xdr:rowOff>
    </xdr:from>
    <xdr:ext cx="534377" cy="259045"/>
    <xdr:sp macro="" textlink="">
      <xdr:nvSpPr>
        <xdr:cNvPr id="689" name="積立金平均値テキスト">
          <a:extLst>
            <a:ext uri="{FF2B5EF4-FFF2-40B4-BE49-F238E27FC236}">
              <a16:creationId xmlns:a16="http://schemas.microsoft.com/office/drawing/2014/main" id="{00000000-0008-0000-0600-0000B1020000}"/>
            </a:ext>
          </a:extLst>
        </xdr:cNvPr>
        <xdr:cNvSpPr txBox="1"/>
      </xdr:nvSpPr>
      <xdr:spPr>
        <a:xfrm>
          <a:off x="16370300" y="166181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136116</xdr:rowOff>
    </xdr:from>
    <xdr:to>
      <xdr:col>85</xdr:col>
      <xdr:colOff>177800</xdr:colOff>
      <xdr:row>98</xdr:row>
      <xdr:rowOff>66266</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6268700" y="16766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96442</xdr:rowOff>
    </xdr:from>
    <xdr:to>
      <xdr:col>81</xdr:col>
      <xdr:colOff>50800</xdr:colOff>
      <xdr:row>99</xdr:row>
      <xdr:rowOff>80702</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4592300" y="16898542"/>
          <a:ext cx="889000" cy="155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15477</xdr:rowOff>
    </xdr:from>
    <xdr:to>
      <xdr:col>81</xdr:col>
      <xdr:colOff>101600</xdr:colOff>
      <xdr:row>97</xdr:row>
      <xdr:rowOff>117077</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5430500" y="16646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133604</xdr:rowOff>
    </xdr:from>
    <xdr:ext cx="59901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181795" y="16421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44478</xdr:rowOff>
    </xdr:from>
    <xdr:to>
      <xdr:col>76</xdr:col>
      <xdr:colOff>114300</xdr:colOff>
      <xdr:row>99</xdr:row>
      <xdr:rowOff>80702</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a:off x="13703300" y="17018028"/>
          <a:ext cx="889000" cy="36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141700</xdr:rowOff>
    </xdr:from>
    <xdr:to>
      <xdr:col>76</xdr:col>
      <xdr:colOff>165100</xdr:colOff>
      <xdr:row>98</xdr:row>
      <xdr:rowOff>71850</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4541500" y="16772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88377</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325111" y="16547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44478</xdr:rowOff>
    </xdr:from>
    <xdr:to>
      <xdr:col>71</xdr:col>
      <xdr:colOff>177800</xdr:colOff>
      <xdr:row>99</xdr:row>
      <xdr:rowOff>92687</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flipV="1">
          <a:off x="12814300" y="17018028"/>
          <a:ext cx="889000" cy="48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48369</xdr:rowOff>
    </xdr:from>
    <xdr:to>
      <xdr:col>72</xdr:col>
      <xdr:colOff>38100</xdr:colOff>
      <xdr:row>98</xdr:row>
      <xdr:rowOff>149969</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3652500" y="16850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166496</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436111" y="16625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66207</xdr:rowOff>
    </xdr:from>
    <xdr:to>
      <xdr:col>67</xdr:col>
      <xdr:colOff>101600</xdr:colOff>
      <xdr:row>98</xdr:row>
      <xdr:rowOff>167807</xdr:rowOff>
    </xdr:to>
    <xdr:sp macro="" textlink="">
      <xdr:nvSpPr>
        <xdr:cNvPr id="700" name="フローチャート: 判断 699">
          <a:extLst>
            <a:ext uri="{FF2B5EF4-FFF2-40B4-BE49-F238E27FC236}">
              <a16:creationId xmlns:a16="http://schemas.microsoft.com/office/drawing/2014/main" id="{00000000-0008-0000-0600-0000BC020000}"/>
            </a:ext>
          </a:extLst>
        </xdr:cNvPr>
        <xdr:cNvSpPr/>
      </xdr:nvSpPr>
      <xdr:spPr>
        <a:xfrm>
          <a:off x="12763500" y="16868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12884</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547111" y="16643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33155</xdr:rowOff>
    </xdr:from>
    <xdr:to>
      <xdr:col>85</xdr:col>
      <xdr:colOff>177800</xdr:colOff>
      <xdr:row>98</xdr:row>
      <xdr:rowOff>134755</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6268700" y="1683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11582</xdr:rowOff>
    </xdr:from>
    <xdr:ext cx="534377" cy="259045"/>
    <xdr:sp macro="" textlink="">
      <xdr:nvSpPr>
        <xdr:cNvPr id="708" name="積立金該当値テキスト">
          <a:extLst>
            <a:ext uri="{FF2B5EF4-FFF2-40B4-BE49-F238E27FC236}">
              <a16:creationId xmlns:a16="http://schemas.microsoft.com/office/drawing/2014/main" id="{00000000-0008-0000-0600-0000C4020000}"/>
            </a:ext>
          </a:extLst>
        </xdr:cNvPr>
        <xdr:cNvSpPr txBox="1"/>
      </xdr:nvSpPr>
      <xdr:spPr>
        <a:xfrm>
          <a:off x="16370300" y="16813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45642</xdr:rowOff>
    </xdr:from>
    <xdr:to>
      <xdr:col>81</xdr:col>
      <xdr:colOff>101600</xdr:colOff>
      <xdr:row>98</xdr:row>
      <xdr:rowOff>147242</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5430500" y="16847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138369</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5214111" y="16940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99</xdr:row>
      <xdr:rowOff>29902</xdr:rowOff>
    </xdr:from>
    <xdr:to>
      <xdr:col>76</xdr:col>
      <xdr:colOff>165100</xdr:colOff>
      <xdr:row>99</xdr:row>
      <xdr:rowOff>131502</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4541500" y="17003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122629</xdr:rowOff>
    </xdr:from>
    <xdr:ext cx="469744"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4357428" y="17096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165128</xdr:rowOff>
    </xdr:from>
    <xdr:to>
      <xdr:col>72</xdr:col>
      <xdr:colOff>38100</xdr:colOff>
      <xdr:row>99</xdr:row>
      <xdr:rowOff>95278</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3652500" y="16967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86405</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3436111" y="17059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41887</xdr:rowOff>
    </xdr:from>
    <xdr:to>
      <xdr:col>67</xdr:col>
      <xdr:colOff>101600</xdr:colOff>
      <xdr:row>99</xdr:row>
      <xdr:rowOff>143487</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2763500" y="17015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134614</xdr:rowOff>
    </xdr:from>
    <xdr:ext cx="469744"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2579428" y="17108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投資及び出資金グラフ枠">
          <a:extLst>
            <a:ext uri="{FF2B5EF4-FFF2-40B4-BE49-F238E27FC236}">
              <a16:creationId xmlns:a16="http://schemas.microsoft.com/office/drawing/2014/main" id="{00000000-0008-0000-0600-0000E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98704</xdr:rowOff>
    </xdr:from>
    <xdr:to>
      <xdr:col>116</xdr:col>
      <xdr:colOff>62864</xdr:colOff>
      <xdr:row>39</xdr:row>
      <xdr:rowOff>44450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flipV="1">
          <a:off x="22159595" y="5413654"/>
          <a:ext cx="1269" cy="13173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1" name="投資及び出資金最小値テキスト">
          <a:extLst>
            <a:ext uri="{FF2B5EF4-FFF2-40B4-BE49-F238E27FC236}">
              <a16:creationId xmlns:a16="http://schemas.microsoft.com/office/drawing/2014/main" id="{00000000-0008-0000-0600-0000E5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45381</xdr:rowOff>
    </xdr:from>
    <xdr:ext cx="534377" cy="259045"/>
    <xdr:sp macro="" textlink="">
      <xdr:nvSpPr>
        <xdr:cNvPr id="743" name="投資及び出資金最大値テキスト">
          <a:extLst>
            <a:ext uri="{FF2B5EF4-FFF2-40B4-BE49-F238E27FC236}">
              <a16:creationId xmlns:a16="http://schemas.microsoft.com/office/drawing/2014/main" id="{00000000-0008-0000-0600-0000E7020000}"/>
            </a:ext>
          </a:extLst>
        </xdr:cNvPr>
        <xdr:cNvSpPr txBox="1"/>
      </xdr:nvSpPr>
      <xdr:spPr>
        <a:xfrm>
          <a:off x="22212300" y="5188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98704</xdr:rowOff>
    </xdr:from>
    <xdr:to>
      <xdr:col>116</xdr:col>
      <xdr:colOff>152400</xdr:colOff>
      <xdr:row>31</xdr:row>
      <xdr:rowOff>98704</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5413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26657</xdr:rowOff>
    </xdr:from>
    <xdr:to>
      <xdr:col>116</xdr:col>
      <xdr:colOff>63500</xdr:colOff>
      <xdr:row>38</xdr:row>
      <xdr:rowOff>41173</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flipV="1">
          <a:off x="21323300" y="6541757"/>
          <a:ext cx="838200" cy="14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538</xdr:rowOff>
    </xdr:from>
    <xdr:ext cx="469744" cy="259045"/>
    <xdr:sp macro="" textlink="">
      <xdr:nvSpPr>
        <xdr:cNvPr id="746" name="投資及び出資金平均値テキスト">
          <a:extLst>
            <a:ext uri="{FF2B5EF4-FFF2-40B4-BE49-F238E27FC236}">
              <a16:creationId xmlns:a16="http://schemas.microsoft.com/office/drawing/2014/main" id="{00000000-0008-0000-0600-0000EA020000}"/>
            </a:ext>
          </a:extLst>
        </xdr:cNvPr>
        <xdr:cNvSpPr txBox="1"/>
      </xdr:nvSpPr>
      <xdr:spPr>
        <a:xfrm>
          <a:off x="22212300" y="65156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22111</xdr:rowOff>
    </xdr:from>
    <xdr:to>
      <xdr:col>116</xdr:col>
      <xdr:colOff>114300</xdr:colOff>
      <xdr:row>38</xdr:row>
      <xdr:rowOff>123711</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2110700" y="653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41173</xdr:rowOff>
    </xdr:from>
    <xdr:to>
      <xdr:col>111</xdr:col>
      <xdr:colOff>177800</xdr:colOff>
      <xdr:row>38</xdr:row>
      <xdr:rowOff>65557</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20434300" y="6556273"/>
          <a:ext cx="889000" cy="24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147688</xdr:rowOff>
    </xdr:from>
    <xdr:to>
      <xdr:col>112</xdr:col>
      <xdr:colOff>38100</xdr:colOff>
      <xdr:row>38</xdr:row>
      <xdr:rowOff>77839</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1272500" y="649133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94365</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088428" y="6266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65557</xdr:rowOff>
    </xdr:from>
    <xdr:to>
      <xdr:col>107</xdr:col>
      <xdr:colOff>50800</xdr:colOff>
      <xdr:row>39</xdr:row>
      <xdr:rowOff>44450</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flipV="1">
          <a:off x="19545300" y="6580657"/>
          <a:ext cx="889000" cy="150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19748</xdr:rowOff>
    </xdr:from>
    <xdr:to>
      <xdr:col>107</xdr:col>
      <xdr:colOff>101600</xdr:colOff>
      <xdr:row>38</xdr:row>
      <xdr:rowOff>121348</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20383500" y="6534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112475</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199428" y="6627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29845</xdr:rowOff>
    </xdr:from>
    <xdr:to>
      <xdr:col>102</xdr:col>
      <xdr:colOff>165100</xdr:colOff>
      <xdr:row>38</xdr:row>
      <xdr:rowOff>131445</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19494500" y="6544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147972</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10428" y="6320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49200</xdr:rowOff>
    </xdr:from>
    <xdr:to>
      <xdr:col>98</xdr:col>
      <xdr:colOff>38100</xdr:colOff>
      <xdr:row>38</xdr:row>
      <xdr:rowOff>150800</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8605500" y="65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167327</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421428" y="633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147307</xdr:rowOff>
    </xdr:from>
    <xdr:to>
      <xdr:col>116</xdr:col>
      <xdr:colOff>114300</xdr:colOff>
      <xdr:row>38</xdr:row>
      <xdr:rowOff>77457</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2110700" y="6490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170184</xdr:rowOff>
    </xdr:from>
    <xdr:ext cx="469744" cy="259045"/>
    <xdr:sp macro="" textlink="">
      <xdr:nvSpPr>
        <xdr:cNvPr id="765" name="投資及び出資金該当値テキスト">
          <a:extLst>
            <a:ext uri="{FF2B5EF4-FFF2-40B4-BE49-F238E27FC236}">
              <a16:creationId xmlns:a16="http://schemas.microsoft.com/office/drawing/2014/main" id="{00000000-0008-0000-0600-0000FD020000}"/>
            </a:ext>
          </a:extLst>
        </xdr:cNvPr>
        <xdr:cNvSpPr txBox="1"/>
      </xdr:nvSpPr>
      <xdr:spPr>
        <a:xfrm>
          <a:off x="22212300" y="6342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161823</xdr:rowOff>
    </xdr:from>
    <xdr:to>
      <xdr:col>112</xdr:col>
      <xdr:colOff>38100</xdr:colOff>
      <xdr:row>38</xdr:row>
      <xdr:rowOff>91973</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1272500" y="6505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83100</xdr:rowOff>
    </xdr:from>
    <xdr:ext cx="469744"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1088428" y="6598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14757</xdr:rowOff>
    </xdr:from>
    <xdr:to>
      <xdr:col>107</xdr:col>
      <xdr:colOff>101600</xdr:colOff>
      <xdr:row>38</xdr:row>
      <xdr:rowOff>116357</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0383500" y="6529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132884</xdr:rowOff>
    </xdr:from>
    <xdr:ext cx="469744"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0199428" y="6305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貸付金グラフ枠">
          <a:extLst>
            <a:ext uri="{FF2B5EF4-FFF2-40B4-BE49-F238E27FC236}">
              <a16:creationId xmlns:a16="http://schemas.microsoft.com/office/drawing/2014/main" id="{00000000-0008-0000-0600-00001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33989</xdr:rowOff>
    </xdr:from>
    <xdr:to>
      <xdr:col>116</xdr:col>
      <xdr:colOff>62864</xdr:colOff>
      <xdr:row>59</xdr:row>
      <xdr:rowOff>98878</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2159595" y="8606489"/>
          <a:ext cx="1269" cy="1607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800" name="貸付金最小値テキスト">
          <a:extLst>
            <a:ext uri="{FF2B5EF4-FFF2-40B4-BE49-F238E27FC236}">
              <a16:creationId xmlns:a16="http://schemas.microsoft.com/office/drawing/2014/main" id="{00000000-0008-0000-0600-000020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152116</xdr:rowOff>
    </xdr:from>
    <xdr:ext cx="534377" cy="259045"/>
    <xdr:sp macro="" textlink="">
      <xdr:nvSpPr>
        <xdr:cNvPr id="802" name="貸付金最大値テキスト">
          <a:extLst>
            <a:ext uri="{FF2B5EF4-FFF2-40B4-BE49-F238E27FC236}">
              <a16:creationId xmlns:a16="http://schemas.microsoft.com/office/drawing/2014/main" id="{00000000-0008-0000-0600-000022030000}"/>
            </a:ext>
          </a:extLst>
        </xdr:cNvPr>
        <xdr:cNvSpPr txBox="1"/>
      </xdr:nvSpPr>
      <xdr:spPr>
        <a:xfrm>
          <a:off x="22212300" y="838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33989</xdr:rowOff>
    </xdr:from>
    <xdr:to>
      <xdr:col>116</xdr:col>
      <xdr:colOff>152400</xdr:colOff>
      <xdr:row>50</xdr:row>
      <xdr:rowOff>33989</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2072600" y="8606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58662</xdr:rowOff>
    </xdr:from>
    <xdr:to>
      <xdr:col>116</xdr:col>
      <xdr:colOff>63500</xdr:colOff>
      <xdr:row>59</xdr:row>
      <xdr:rowOff>95303</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1323300" y="10174212"/>
          <a:ext cx="838200" cy="36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116136</xdr:rowOff>
    </xdr:from>
    <xdr:ext cx="469744" cy="259045"/>
    <xdr:sp macro="" textlink="">
      <xdr:nvSpPr>
        <xdr:cNvPr id="805" name="貸付金平均値テキスト">
          <a:extLst>
            <a:ext uri="{FF2B5EF4-FFF2-40B4-BE49-F238E27FC236}">
              <a16:creationId xmlns:a16="http://schemas.microsoft.com/office/drawing/2014/main" id="{00000000-0008-0000-0600-000025030000}"/>
            </a:ext>
          </a:extLst>
        </xdr:cNvPr>
        <xdr:cNvSpPr txBox="1"/>
      </xdr:nvSpPr>
      <xdr:spPr>
        <a:xfrm>
          <a:off x="22212300" y="98887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93259</xdr:rowOff>
    </xdr:from>
    <xdr:to>
      <xdr:col>116</xdr:col>
      <xdr:colOff>114300</xdr:colOff>
      <xdr:row>59</xdr:row>
      <xdr:rowOff>23409</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2110700" y="10037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58662</xdr:rowOff>
    </xdr:from>
    <xdr:to>
      <xdr:col>111</xdr:col>
      <xdr:colOff>177800</xdr:colOff>
      <xdr:row>59</xdr:row>
      <xdr:rowOff>97736</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20434300" y="10174212"/>
          <a:ext cx="889000" cy="39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129248</xdr:rowOff>
    </xdr:from>
    <xdr:to>
      <xdr:col>112</xdr:col>
      <xdr:colOff>38100</xdr:colOff>
      <xdr:row>59</xdr:row>
      <xdr:rowOff>59398</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1272500" y="10073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75925</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088428" y="9848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95499</xdr:rowOff>
    </xdr:from>
    <xdr:to>
      <xdr:col>107</xdr:col>
      <xdr:colOff>50800</xdr:colOff>
      <xdr:row>59</xdr:row>
      <xdr:rowOff>97736</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9545300" y="10211049"/>
          <a:ext cx="889000" cy="2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126521</xdr:rowOff>
    </xdr:from>
    <xdr:to>
      <xdr:col>107</xdr:col>
      <xdr:colOff>101600</xdr:colOff>
      <xdr:row>59</xdr:row>
      <xdr:rowOff>56671</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20383500" y="10070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73198</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199428" y="9845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95499</xdr:rowOff>
    </xdr:from>
    <xdr:to>
      <xdr:col>102</xdr:col>
      <xdr:colOff>114300</xdr:colOff>
      <xdr:row>59</xdr:row>
      <xdr:rowOff>96119</xdr:rowOff>
    </xdr:to>
    <xdr:cxnSp macro="">
      <xdr:nvCxnSpPr>
        <xdr:cNvPr id="813" name="直線コネクタ 812">
          <a:extLst>
            <a:ext uri="{FF2B5EF4-FFF2-40B4-BE49-F238E27FC236}">
              <a16:creationId xmlns:a16="http://schemas.microsoft.com/office/drawing/2014/main" id="{00000000-0008-0000-0600-00002D030000}"/>
            </a:ext>
          </a:extLst>
        </xdr:cNvPr>
        <xdr:cNvCxnSpPr/>
      </xdr:nvCxnSpPr>
      <xdr:spPr>
        <a:xfrm flipV="1">
          <a:off x="18656300" y="10211049"/>
          <a:ext cx="889000" cy="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140629</xdr:rowOff>
    </xdr:from>
    <xdr:to>
      <xdr:col>102</xdr:col>
      <xdr:colOff>165100</xdr:colOff>
      <xdr:row>59</xdr:row>
      <xdr:rowOff>70779</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9494500" y="10084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87306</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10428" y="9859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112217</xdr:rowOff>
    </xdr:from>
    <xdr:to>
      <xdr:col>98</xdr:col>
      <xdr:colOff>38100</xdr:colOff>
      <xdr:row>59</xdr:row>
      <xdr:rowOff>42367</xdr:rowOff>
    </xdr:to>
    <xdr:sp macro="" textlink="">
      <xdr:nvSpPr>
        <xdr:cNvPr id="816" name="フローチャート: 判断 815">
          <a:extLst>
            <a:ext uri="{FF2B5EF4-FFF2-40B4-BE49-F238E27FC236}">
              <a16:creationId xmlns:a16="http://schemas.microsoft.com/office/drawing/2014/main" id="{00000000-0008-0000-0600-000030030000}"/>
            </a:ext>
          </a:extLst>
        </xdr:cNvPr>
        <xdr:cNvSpPr/>
      </xdr:nvSpPr>
      <xdr:spPr>
        <a:xfrm>
          <a:off x="18605500" y="10056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58894</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21428" y="9831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44503</xdr:rowOff>
    </xdr:from>
    <xdr:to>
      <xdr:col>116</xdr:col>
      <xdr:colOff>114300</xdr:colOff>
      <xdr:row>59</xdr:row>
      <xdr:rowOff>146103</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2110700" y="10160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130880</xdr:rowOff>
    </xdr:from>
    <xdr:ext cx="378565" cy="259045"/>
    <xdr:sp macro="" textlink="">
      <xdr:nvSpPr>
        <xdr:cNvPr id="824" name="貸付金該当値テキスト">
          <a:extLst>
            <a:ext uri="{FF2B5EF4-FFF2-40B4-BE49-F238E27FC236}">
              <a16:creationId xmlns:a16="http://schemas.microsoft.com/office/drawing/2014/main" id="{00000000-0008-0000-0600-000038030000}"/>
            </a:ext>
          </a:extLst>
        </xdr:cNvPr>
        <xdr:cNvSpPr txBox="1"/>
      </xdr:nvSpPr>
      <xdr:spPr>
        <a:xfrm>
          <a:off x="22212300" y="100749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7862</xdr:rowOff>
    </xdr:from>
    <xdr:to>
      <xdr:col>112</xdr:col>
      <xdr:colOff>38100</xdr:colOff>
      <xdr:row>59</xdr:row>
      <xdr:rowOff>109462</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1272500" y="1012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100589</xdr:rowOff>
    </xdr:from>
    <xdr:ext cx="469744"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1088428" y="10216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46936</xdr:rowOff>
    </xdr:from>
    <xdr:to>
      <xdr:col>107</xdr:col>
      <xdr:colOff>101600</xdr:colOff>
      <xdr:row>59</xdr:row>
      <xdr:rowOff>148536</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0383500" y="10162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139663</xdr:rowOff>
    </xdr:from>
    <xdr:ext cx="313932"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20277333" y="1025521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44699</xdr:rowOff>
    </xdr:from>
    <xdr:to>
      <xdr:col>102</xdr:col>
      <xdr:colOff>165100</xdr:colOff>
      <xdr:row>59</xdr:row>
      <xdr:rowOff>146299</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9494500" y="10160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137426</xdr:rowOff>
    </xdr:from>
    <xdr:ext cx="378565"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9356017" y="102529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45319</xdr:rowOff>
    </xdr:from>
    <xdr:to>
      <xdr:col>98</xdr:col>
      <xdr:colOff>38100</xdr:colOff>
      <xdr:row>59</xdr:row>
      <xdr:rowOff>146919</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18605500" y="10160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138046</xdr:rowOff>
    </xdr:from>
    <xdr:ext cx="378565"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467017" y="102535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6" name="繰出金グラフ枠">
          <a:extLst>
            <a:ext uri="{FF2B5EF4-FFF2-40B4-BE49-F238E27FC236}">
              <a16:creationId xmlns:a16="http://schemas.microsoft.com/office/drawing/2014/main" id="{00000000-0008-0000-0600-00005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143129</xdr:rowOff>
    </xdr:from>
    <xdr:to>
      <xdr:col>116</xdr:col>
      <xdr:colOff>62864</xdr:colOff>
      <xdr:row>79</xdr:row>
      <xdr:rowOff>110503</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2159595" y="12144629"/>
          <a:ext cx="1269" cy="1510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114330</xdr:rowOff>
    </xdr:from>
    <xdr:ext cx="534377" cy="259045"/>
    <xdr:sp macro="" textlink="">
      <xdr:nvSpPr>
        <xdr:cNvPr id="858" name="繰出金最小値テキスト">
          <a:extLst>
            <a:ext uri="{FF2B5EF4-FFF2-40B4-BE49-F238E27FC236}">
              <a16:creationId xmlns:a16="http://schemas.microsoft.com/office/drawing/2014/main" id="{00000000-0008-0000-0600-00005A030000}"/>
            </a:ext>
          </a:extLst>
        </xdr:cNvPr>
        <xdr:cNvSpPr txBox="1"/>
      </xdr:nvSpPr>
      <xdr:spPr>
        <a:xfrm>
          <a:off x="22212300" y="13658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110503</xdr:rowOff>
    </xdr:from>
    <xdr:to>
      <xdr:col>116</xdr:col>
      <xdr:colOff>152400</xdr:colOff>
      <xdr:row>79</xdr:row>
      <xdr:rowOff>110503</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3655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89806</xdr:rowOff>
    </xdr:from>
    <xdr:ext cx="599010" cy="259045"/>
    <xdr:sp macro="" textlink="">
      <xdr:nvSpPr>
        <xdr:cNvPr id="860" name="繰出金最大値テキスト">
          <a:extLst>
            <a:ext uri="{FF2B5EF4-FFF2-40B4-BE49-F238E27FC236}">
              <a16:creationId xmlns:a16="http://schemas.microsoft.com/office/drawing/2014/main" id="{00000000-0008-0000-0600-00005C030000}"/>
            </a:ext>
          </a:extLst>
        </xdr:cNvPr>
        <xdr:cNvSpPr txBox="1"/>
      </xdr:nvSpPr>
      <xdr:spPr>
        <a:xfrm>
          <a:off x="22212300" y="11919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143129</xdr:rowOff>
    </xdr:from>
    <xdr:to>
      <xdr:col>116</xdr:col>
      <xdr:colOff>152400</xdr:colOff>
      <xdr:row>70</xdr:row>
      <xdr:rowOff>143129</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22072600" y="12144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21324</xdr:rowOff>
    </xdr:from>
    <xdr:to>
      <xdr:col>116</xdr:col>
      <xdr:colOff>63500</xdr:colOff>
      <xdr:row>75</xdr:row>
      <xdr:rowOff>36106</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21323300" y="12880074"/>
          <a:ext cx="838200" cy="14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154627</xdr:rowOff>
    </xdr:from>
    <xdr:ext cx="534377" cy="259045"/>
    <xdr:sp macro="" textlink="">
      <xdr:nvSpPr>
        <xdr:cNvPr id="863" name="繰出金平均値テキスト">
          <a:extLst>
            <a:ext uri="{FF2B5EF4-FFF2-40B4-BE49-F238E27FC236}">
              <a16:creationId xmlns:a16="http://schemas.microsoft.com/office/drawing/2014/main" id="{00000000-0008-0000-0600-00005F030000}"/>
            </a:ext>
          </a:extLst>
        </xdr:cNvPr>
        <xdr:cNvSpPr txBox="1"/>
      </xdr:nvSpPr>
      <xdr:spPr>
        <a:xfrm>
          <a:off x="22212300" y="128419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4750</xdr:rowOff>
    </xdr:from>
    <xdr:to>
      <xdr:col>116</xdr:col>
      <xdr:colOff>114300</xdr:colOff>
      <xdr:row>75</xdr:row>
      <xdr:rowOff>106350</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2110700" y="1286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160515</xdr:rowOff>
    </xdr:from>
    <xdr:to>
      <xdr:col>111</xdr:col>
      <xdr:colOff>177800</xdr:colOff>
      <xdr:row>75</xdr:row>
      <xdr:rowOff>21324</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20434300" y="12847815"/>
          <a:ext cx="889000" cy="32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34887</xdr:rowOff>
    </xdr:from>
    <xdr:to>
      <xdr:col>112</xdr:col>
      <xdr:colOff>38100</xdr:colOff>
      <xdr:row>75</xdr:row>
      <xdr:rowOff>136487</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1272500" y="12893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127613</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2986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70</xdr:row>
      <xdr:rowOff>97854</xdr:rowOff>
    </xdr:from>
    <xdr:to>
      <xdr:col>107</xdr:col>
      <xdr:colOff>50800</xdr:colOff>
      <xdr:row>74</xdr:row>
      <xdr:rowOff>160515</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a:off x="19545300" y="12099354"/>
          <a:ext cx="889000" cy="748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74511</xdr:rowOff>
    </xdr:from>
    <xdr:to>
      <xdr:col>107</xdr:col>
      <xdr:colOff>101600</xdr:colOff>
      <xdr:row>76</xdr:row>
      <xdr:rowOff>4660</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20383500" y="1293326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167237</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67111" y="13025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70</xdr:row>
      <xdr:rowOff>97854</xdr:rowOff>
    </xdr:from>
    <xdr:to>
      <xdr:col>102</xdr:col>
      <xdr:colOff>114300</xdr:colOff>
      <xdr:row>72</xdr:row>
      <xdr:rowOff>62522</xdr:rowOff>
    </xdr:to>
    <xdr:cxnSp macro="">
      <xdr:nvCxnSpPr>
        <xdr:cNvPr id="871" name="直線コネクタ 870">
          <a:extLst>
            <a:ext uri="{FF2B5EF4-FFF2-40B4-BE49-F238E27FC236}">
              <a16:creationId xmlns:a16="http://schemas.microsoft.com/office/drawing/2014/main" id="{00000000-0008-0000-0600-000067030000}"/>
            </a:ext>
          </a:extLst>
        </xdr:cNvPr>
        <xdr:cNvCxnSpPr/>
      </xdr:nvCxnSpPr>
      <xdr:spPr>
        <a:xfrm flipV="1">
          <a:off x="18656300" y="12099354"/>
          <a:ext cx="889000" cy="307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40805</xdr:rowOff>
    </xdr:from>
    <xdr:to>
      <xdr:col>102</xdr:col>
      <xdr:colOff>165100</xdr:colOff>
      <xdr:row>75</xdr:row>
      <xdr:rowOff>142405</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9494500" y="1289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133532</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278111" y="12992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38709</xdr:rowOff>
    </xdr:from>
    <xdr:to>
      <xdr:col>98</xdr:col>
      <xdr:colOff>38100</xdr:colOff>
      <xdr:row>75</xdr:row>
      <xdr:rowOff>140309</xdr:rowOff>
    </xdr:to>
    <xdr:sp macro="" textlink="">
      <xdr:nvSpPr>
        <xdr:cNvPr id="874" name="フローチャート: 判断 873">
          <a:extLst>
            <a:ext uri="{FF2B5EF4-FFF2-40B4-BE49-F238E27FC236}">
              <a16:creationId xmlns:a16="http://schemas.microsoft.com/office/drawing/2014/main" id="{00000000-0008-0000-0600-00006A030000}"/>
            </a:ext>
          </a:extLst>
        </xdr:cNvPr>
        <xdr:cNvSpPr/>
      </xdr:nvSpPr>
      <xdr:spPr>
        <a:xfrm>
          <a:off x="18605500" y="12897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131436</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389111" y="12990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156756</xdr:rowOff>
    </xdr:from>
    <xdr:to>
      <xdr:col>116</xdr:col>
      <xdr:colOff>114300</xdr:colOff>
      <xdr:row>75</xdr:row>
      <xdr:rowOff>86906</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2110700" y="12844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8183</xdr:rowOff>
    </xdr:from>
    <xdr:ext cx="534377" cy="259045"/>
    <xdr:sp macro="" textlink="">
      <xdr:nvSpPr>
        <xdr:cNvPr id="882" name="繰出金該当値テキスト">
          <a:extLst>
            <a:ext uri="{FF2B5EF4-FFF2-40B4-BE49-F238E27FC236}">
              <a16:creationId xmlns:a16="http://schemas.microsoft.com/office/drawing/2014/main" id="{00000000-0008-0000-0600-000072030000}"/>
            </a:ext>
          </a:extLst>
        </xdr:cNvPr>
        <xdr:cNvSpPr txBox="1"/>
      </xdr:nvSpPr>
      <xdr:spPr>
        <a:xfrm>
          <a:off x="22212300" y="12695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141974</xdr:rowOff>
    </xdr:from>
    <xdr:to>
      <xdr:col>112</xdr:col>
      <xdr:colOff>38100</xdr:colOff>
      <xdr:row>75</xdr:row>
      <xdr:rowOff>72124</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1272500" y="12829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88651</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1056111" y="12604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109715</xdr:rowOff>
    </xdr:from>
    <xdr:to>
      <xdr:col>107</xdr:col>
      <xdr:colOff>101600</xdr:colOff>
      <xdr:row>75</xdr:row>
      <xdr:rowOff>39865</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20383500" y="1279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56392</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20167111" y="12572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70</xdr:row>
      <xdr:rowOff>47054</xdr:rowOff>
    </xdr:from>
    <xdr:to>
      <xdr:col>102</xdr:col>
      <xdr:colOff>165100</xdr:colOff>
      <xdr:row>70</xdr:row>
      <xdr:rowOff>148654</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9494500" y="12048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68</xdr:row>
      <xdr:rowOff>165181</xdr:rowOff>
    </xdr:from>
    <xdr:ext cx="599010"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9245795" y="11823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11722</xdr:rowOff>
    </xdr:from>
    <xdr:to>
      <xdr:col>98</xdr:col>
      <xdr:colOff>38100</xdr:colOff>
      <xdr:row>72</xdr:row>
      <xdr:rowOff>113322</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18605500" y="12356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70</xdr:row>
      <xdr:rowOff>129849</xdr:rowOff>
    </xdr:from>
    <xdr:ext cx="599010"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356795" y="12131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5" name="前年度繰上充用金グラフ枠">
          <a:extLst>
            <a:ext uri="{FF2B5EF4-FFF2-40B4-BE49-F238E27FC236}">
              <a16:creationId xmlns:a16="http://schemas.microsoft.com/office/drawing/2014/main" id="{00000000-0008-0000-0600-000089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7" name="前年度繰上充用金最小値テキスト">
          <a:extLst>
            <a:ext uri="{FF2B5EF4-FFF2-40B4-BE49-F238E27FC236}">
              <a16:creationId xmlns:a16="http://schemas.microsoft.com/office/drawing/2014/main" id="{00000000-0008-0000-0600-00008B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9" name="前年度繰上充用金最大値テキスト">
          <a:extLst>
            <a:ext uri="{FF2B5EF4-FFF2-40B4-BE49-F238E27FC236}">
              <a16:creationId xmlns:a16="http://schemas.microsoft.com/office/drawing/2014/main" id="{00000000-0008-0000-0600-00008D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2" name="前年度繰上充用金平均値テキスト">
          <a:extLst>
            <a:ext uri="{FF2B5EF4-FFF2-40B4-BE49-F238E27FC236}">
              <a16:creationId xmlns:a16="http://schemas.microsoft.com/office/drawing/2014/main" id="{00000000-0008-0000-0600-000090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0" name="直線コネクタ 919">
          <a:extLst>
            <a:ext uri="{FF2B5EF4-FFF2-40B4-BE49-F238E27FC236}">
              <a16:creationId xmlns:a16="http://schemas.microsoft.com/office/drawing/2014/main" id="{00000000-0008-0000-0600-000098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フローチャート: 判断 922">
          <a:extLst>
            <a:ext uri="{FF2B5EF4-FFF2-40B4-BE49-F238E27FC236}">
              <a16:creationId xmlns:a16="http://schemas.microsoft.com/office/drawing/2014/main" id="{00000000-0008-0000-0600-00009B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1" name="前年度繰上充用金該当値テキスト">
          <a:extLst>
            <a:ext uri="{FF2B5EF4-FFF2-40B4-BE49-F238E27FC236}">
              <a16:creationId xmlns:a16="http://schemas.microsoft.com/office/drawing/2014/main" id="{00000000-0008-0000-0600-0000A3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1" name="正方形/長方形 940">
          <a:extLst>
            <a:ext uri="{FF2B5EF4-FFF2-40B4-BE49-F238E27FC236}">
              <a16:creationId xmlns:a16="http://schemas.microsoft.com/office/drawing/2014/main" id="{00000000-0008-0000-0600-0000A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2" name="テキスト ボックス 941">
          <a:extLst>
            <a:ext uri="{FF2B5EF4-FFF2-40B4-BE49-F238E27FC236}">
              <a16:creationId xmlns:a16="http://schemas.microsoft.com/office/drawing/2014/main" id="{00000000-0008-0000-0600-0000A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○人件費は住民一人当たり</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193,022</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円となっており、類似団体と比較して一人当たりのコストが高い状況となっている。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会計年度任用職員の期末手当の支給率（</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R02</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0.65</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月、</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R03</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0.975</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月、</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R04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月）が段階的に引き上げられたことが増額要因となっている。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令和元年度に策定された第６次定員適正化計画</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令和２～１１年度</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を基に、組織運営が持続可能な職員の維持を目標としながら定員削減に努める。（目標数値　令和２年</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153</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133</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普通建設事業費は住民一人当たり</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146,279</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円となっており、類似団体の一人当たりのコストを下回った。</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これは、一般廃棄物処理施設整備が完了したことによる減である。しかしながら、引き続き令和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年度にかけて一般廃棄物最終処分場を整備を進めているため、普通建設事業費の一人当たりｺｽﾄについては再び高い状況になることが想定される。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○繰出金は住民一人当たり</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84,657</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円となっており、類似団体と比較して一人当たりコストが高い状況になっている。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これは、上水道事業・下水道事業会計における公債費償還分としての特別会計への繰出金が必要になっているためである。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鹿児島県喜界町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6,565
6,517
56.82
7,141,610
6,963,918
102,983
4,084,495
7,044,607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16002</xdr:rowOff>
    </xdr:from>
    <xdr:to>
      <xdr:col>24</xdr:col>
      <xdr:colOff>62865</xdr:colOff>
      <xdr:row>38</xdr:row>
      <xdr:rowOff>136906</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30952"/>
          <a:ext cx="1270" cy="1321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140733</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55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136906</xdr:rowOff>
    </xdr:from>
    <xdr:to>
      <xdr:col>24</xdr:col>
      <xdr:colOff>152400</xdr:colOff>
      <xdr:row>38</xdr:row>
      <xdr:rowOff>136906</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52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134129</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06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17,024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16002</xdr:rowOff>
    </xdr:from>
    <xdr:to>
      <xdr:col>24</xdr:col>
      <xdr:colOff>152400</xdr:colOff>
      <xdr:row>31</xdr:row>
      <xdr:rowOff>16002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30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80391</xdr:rowOff>
    </xdr:from>
    <xdr:to>
      <xdr:col>24</xdr:col>
      <xdr:colOff>63500</xdr:colOff>
      <xdr:row>34</xdr:row>
      <xdr:rowOff>131953</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909691"/>
          <a:ext cx="838200" cy="51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97045</xdr:rowOff>
    </xdr:from>
    <xdr:ext cx="534377"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977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118618</xdr:rowOff>
    </xdr:from>
    <xdr:to>
      <xdr:col>24</xdr:col>
      <xdr:colOff>114300</xdr:colOff>
      <xdr:row>36</xdr:row>
      <xdr:rowOff>48768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19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131953</xdr:rowOff>
    </xdr:from>
    <xdr:to>
      <xdr:col>19</xdr:col>
      <xdr:colOff>177800</xdr:colOff>
      <xdr:row>35</xdr:row>
      <xdr:rowOff>3810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961253"/>
          <a:ext cx="889000" cy="43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149225</xdr:rowOff>
    </xdr:from>
    <xdr:to>
      <xdr:col>20</xdr:col>
      <xdr:colOff>38100</xdr:colOff>
      <xdr:row>36</xdr:row>
      <xdr:rowOff>79375</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4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70502</xdr:rowOff>
    </xdr:from>
    <xdr:ext cx="534377"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30111" y="6242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68326</xdr:rowOff>
    </xdr:from>
    <xdr:to>
      <xdr:col>15</xdr:col>
      <xdr:colOff>50800</xdr:colOff>
      <xdr:row>35</xdr:row>
      <xdr:rowOff>3810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897626"/>
          <a:ext cx="889000" cy="106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158750</xdr:rowOff>
    </xdr:from>
    <xdr:to>
      <xdr:col>15</xdr:col>
      <xdr:colOff>101600</xdr:colOff>
      <xdr:row>36</xdr:row>
      <xdr:rowOff>88900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5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80027</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41111" y="6252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68326</xdr:rowOff>
    </xdr:from>
    <xdr:to>
      <xdr:col>10</xdr:col>
      <xdr:colOff>114300</xdr:colOff>
      <xdr:row>34</xdr:row>
      <xdr:rowOff>130429</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897626"/>
          <a:ext cx="889000" cy="62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99060</xdr:rowOff>
    </xdr:from>
    <xdr:to>
      <xdr:col>10</xdr:col>
      <xdr:colOff>165100</xdr:colOff>
      <xdr:row>36</xdr:row>
      <xdr:rowOff>29210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99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20337</xdr:rowOff>
    </xdr:from>
    <xdr:ext cx="534377"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52111" y="6192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107188</xdr:rowOff>
    </xdr:from>
    <xdr:to>
      <xdr:col>6</xdr:col>
      <xdr:colOff>38100</xdr:colOff>
      <xdr:row>36</xdr:row>
      <xdr:rowOff>37338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07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28465</xdr:rowOff>
    </xdr:from>
    <xdr:ext cx="534377"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63111" y="6200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29591</xdr:rowOff>
    </xdr:from>
    <xdr:to>
      <xdr:col>24</xdr:col>
      <xdr:colOff>114300</xdr:colOff>
      <xdr:row>34</xdr:row>
      <xdr:rowOff>131191</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858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52468</xdr:rowOff>
    </xdr:from>
    <xdr:ext cx="534377"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710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81153</xdr:rowOff>
    </xdr:from>
    <xdr:to>
      <xdr:col>20</xdr:col>
      <xdr:colOff>38100</xdr:colOff>
      <xdr:row>35</xdr:row>
      <xdr:rowOff>11303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910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27830</xdr:rowOff>
    </xdr:from>
    <xdr:ext cx="534377"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30111" y="5685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124460</xdr:rowOff>
    </xdr:from>
    <xdr:to>
      <xdr:col>15</xdr:col>
      <xdr:colOff>101600</xdr:colOff>
      <xdr:row>35</xdr:row>
      <xdr:rowOff>54610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95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71137</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41111" y="5728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17526</xdr:rowOff>
    </xdr:from>
    <xdr:to>
      <xdr:col>10</xdr:col>
      <xdr:colOff>165100</xdr:colOff>
      <xdr:row>34</xdr:row>
      <xdr:rowOff>119126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846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135653</xdr:rowOff>
    </xdr:from>
    <xdr:ext cx="534377"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52111" y="5622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79629</xdr:rowOff>
    </xdr:from>
    <xdr:to>
      <xdr:col>6</xdr:col>
      <xdr:colOff>38100</xdr:colOff>
      <xdr:row>35</xdr:row>
      <xdr:rowOff>9779</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908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26306</xdr:rowOff>
    </xdr:from>
    <xdr:ext cx="534377"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63111" y="5684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49594</xdr:rowOff>
    </xdr:from>
    <xdr:to>
      <xdr:col>24</xdr:col>
      <xdr:colOff>62865</xdr:colOff>
      <xdr:row>58</xdr:row>
      <xdr:rowOff>120031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93544"/>
          <a:ext cx="1270" cy="1270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123858</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067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120031</xdr:rowOff>
    </xdr:from>
    <xdr:to>
      <xdr:col>24</xdr:col>
      <xdr:colOff>152400</xdr:colOff>
      <xdr:row>58</xdr:row>
      <xdr:rowOff>120031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64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167721</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68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870,183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49594</xdr:rowOff>
    </xdr:from>
    <xdr:to>
      <xdr:col>24</xdr:col>
      <xdr:colOff>152400</xdr:colOff>
      <xdr:row>51</xdr:row>
      <xdr:rowOff>49594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93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92865</xdr:rowOff>
    </xdr:from>
    <xdr:to>
      <xdr:col>24</xdr:col>
      <xdr:colOff>63500</xdr:colOff>
      <xdr:row>57</xdr:row>
      <xdr:rowOff>109925</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865515"/>
          <a:ext cx="838200" cy="17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12606</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6138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161179</xdr:rowOff>
    </xdr:from>
    <xdr:to>
      <xdr:col>24</xdr:col>
      <xdr:colOff>114300</xdr:colOff>
      <xdr:row>57</xdr:row>
      <xdr:rowOff>91329</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762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170518</xdr:rowOff>
    </xdr:from>
    <xdr:to>
      <xdr:col>19</xdr:col>
      <xdr:colOff>177800</xdr:colOff>
      <xdr:row>57</xdr:row>
      <xdr:rowOff>109925</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9771718"/>
          <a:ext cx="889000" cy="110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119110</xdr:rowOff>
    </xdr:from>
    <xdr:to>
      <xdr:col>20</xdr:col>
      <xdr:colOff>38100</xdr:colOff>
      <xdr:row>57</xdr:row>
      <xdr:rowOff>49260</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72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65787</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495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170518</xdr:rowOff>
    </xdr:from>
    <xdr:to>
      <xdr:col>15</xdr:col>
      <xdr:colOff>50800</xdr:colOff>
      <xdr:row>58</xdr:row>
      <xdr:rowOff>40238</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9771718"/>
          <a:ext cx="889000" cy="212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9866</xdr:rowOff>
    </xdr:from>
    <xdr:to>
      <xdr:col>15</xdr:col>
      <xdr:colOff>101600</xdr:colOff>
      <xdr:row>56</xdr:row>
      <xdr:rowOff>111466</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611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127993</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386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40238</xdr:rowOff>
    </xdr:from>
    <xdr:to>
      <xdr:col>10</xdr:col>
      <xdr:colOff>114300</xdr:colOff>
      <xdr:row>58</xdr:row>
      <xdr:rowOff>83146</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9984338"/>
          <a:ext cx="889000" cy="42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74361</xdr:rowOff>
    </xdr:from>
    <xdr:to>
      <xdr:col>10</xdr:col>
      <xdr:colOff>165100</xdr:colOff>
      <xdr:row>58</xdr:row>
      <xdr:rowOff>4511</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84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21038</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622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95855</xdr:rowOff>
    </xdr:from>
    <xdr:to>
      <xdr:col>6</xdr:col>
      <xdr:colOff>38100</xdr:colOff>
      <xdr:row>58</xdr:row>
      <xdr:rowOff>26005</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86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42532</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643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42065</xdr:rowOff>
    </xdr:from>
    <xdr:to>
      <xdr:col>24</xdr:col>
      <xdr:colOff>114300</xdr:colOff>
      <xdr:row>57</xdr:row>
      <xdr:rowOff>143665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814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20492</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793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59125</xdr:rowOff>
    </xdr:from>
    <xdr:to>
      <xdr:col>20</xdr:col>
      <xdr:colOff>38100</xdr:colOff>
      <xdr:row>57</xdr:row>
      <xdr:rowOff>160725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831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151852</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924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119718</xdr:rowOff>
    </xdr:from>
    <xdr:to>
      <xdr:col>15</xdr:col>
      <xdr:colOff>101600</xdr:colOff>
      <xdr:row>57</xdr:row>
      <xdr:rowOff>49868</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720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40995</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9813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160888</xdr:rowOff>
    </xdr:from>
    <xdr:to>
      <xdr:col>10</xdr:col>
      <xdr:colOff>165100</xdr:colOff>
      <xdr:row>58</xdr:row>
      <xdr:rowOff>91038</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933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82165</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10026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32346</xdr:rowOff>
    </xdr:from>
    <xdr:to>
      <xdr:col>6</xdr:col>
      <xdr:colOff>38100</xdr:colOff>
      <xdr:row>58</xdr:row>
      <xdr:rowOff>133946</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976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125073</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10069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62429</xdr:rowOff>
    </xdr:from>
    <xdr:to>
      <xdr:col>24</xdr:col>
      <xdr:colOff>62865</xdr:colOff>
      <xdr:row>77</xdr:row>
      <xdr:rowOff>154952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406829"/>
          <a:ext cx="1270" cy="949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158779</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360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154952</xdr:rowOff>
    </xdr:from>
    <xdr:to>
      <xdr:col>24</xdr:col>
      <xdr:colOff>152400</xdr:colOff>
      <xdr:row>77</xdr:row>
      <xdr:rowOff>154952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356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9106</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2182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341,901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62429</xdr:rowOff>
    </xdr:from>
    <xdr:to>
      <xdr:col>24</xdr:col>
      <xdr:colOff>152400</xdr:colOff>
      <xdr:row>72</xdr:row>
      <xdr:rowOff>62429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406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13184</xdr:rowOff>
    </xdr:from>
    <xdr:to>
      <xdr:col>24</xdr:col>
      <xdr:colOff>63500</xdr:colOff>
      <xdr:row>76</xdr:row>
      <xdr:rowOff>30969</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3797300" y="12871934"/>
          <a:ext cx="838200" cy="189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48861</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7361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226,261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25984</xdr:rowOff>
    </xdr:from>
    <xdr:to>
      <xdr:col>24</xdr:col>
      <xdr:colOff>114300</xdr:colOff>
      <xdr:row>75</xdr:row>
      <xdr:rowOff>127584</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884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13184</xdr:rowOff>
    </xdr:from>
    <xdr:to>
      <xdr:col>19</xdr:col>
      <xdr:colOff>177800</xdr:colOff>
      <xdr:row>76</xdr:row>
      <xdr:rowOff>12379</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2871934"/>
          <a:ext cx="889000" cy="170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144198</xdr:rowOff>
    </xdr:from>
    <xdr:to>
      <xdr:col>20</xdr:col>
      <xdr:colOff>38100</xdr:colOff>
      <xdr:row>75</xdr:row>
      <xdr:rowOff>74348</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831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65475</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924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12379</xdr:rowOff>
    </xdr:from>
    <xdr:to>
      <xdr:col>15</xdr:col>
      <xdr:colOff>50800</xdr:colOff>
      <xdr:row>76</xdr:row>
      <xdr:rowOff>125572</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042579"/>
          <a:ext cx="889000" cy="113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127364</xdr:rowOff>
    </xdr:from>
    <xdr:to>
      <xdr:col>15</xdr:col>
      <xdr:colOff>101600</xdr:colOff>
      <xdr:row>76</xdr:row>
      <xdr:rowOff>57514</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2986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74041</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761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125572</xdr:rowOff>
    </xdr:from>
    <xdr:to>
      <xdr:col>10</xdr:col>
      <xdr:colOff>114300</xdr:colOff>
      <xdr:row>77</xdr:row>
      <xdr:rowOff>11382</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155772"/>
          <a:ext cx="889000" cy="57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7221</xdr:rowOff>
    </xdr:from>
    <xdr:to>
      <xdr:col>10</xdr:col>
      <xdr:colOff>165100</xdr:colOff>
      <xdr:row>76</xdr:row>
      <xdr:rowOff>108821</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037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125348</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812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32747</xdr:rowOff>
    </xdr:from>
    <xdr:to>
      <xdr:col>6</xdr:col>
      <xdr:colOff>38100</xdr:colOff>
      <xdr:row>76</xdr:row>
      <xdr:rowOff>134347</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06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150874</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2838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151619</xdr:rowOff>
    </xdr:from>
    <xdr:to>
      <xdr:col>24</xdr:col>
      <xdr:colOff>114300</xdr:colOff>
      <xdr:row>76</xdr:row>
      <xdr:rowOff>81769</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010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130046</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988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133834</xdr:rowOff>
    </xdr:from>
    <xdr:to>
      <xdr:col>20</xdr:col>
      <xdr:colOff>38100</xdr:colOff>
      <xdr:row>75</xdr:row>
      <xdr:rowOff>63984</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821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80511</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596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133029</xdr:rowOff>
    </xdr:from>
    <xdr:to>
      <xdr:col>15</xdr:col>
      <xdr:colOff>101600</xdr:colOff>
      <xdr:row>76</xdr:row>
      <xdr:rowOff>63179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991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54306</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084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74772</xdr:rowOff>
    </xdr:from>
    <xdr:to>
      <xdr:col>10</xdr:col>
      <xdr:colOff>165100</xdr:colOff>
      <xdr:row>77</xdr:row>
      <xdr:rowOff>4922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104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167499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197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132032</xdr:rowOff>
    </xdr:from>
    <xdr:to>
      <xdr:col>6</xdr:col>
      <xdr:colOff>38100</xdr:colOff>
      <xdr:row>77</xdr:row>
      <xdr:rowOff>62182</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162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53309</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254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160534</xdr:rowOff>
    </xdr:from>
    <xdr:to>
      <xdr:col>24</xdr:col>
      <xdr:colOff>62865</xdr:colOff>
      <xdr:row>97</xdr:row>
      <xdr:rowOff>133967</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591034"/>
          <a:ext cx="1270" cy="11735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137794</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768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133967</xdr:rowOff>
    </xdr:from>
    <xdr:to>
      <xdr:col>24</xdr:col>
      <xdr:colOff>152400</xdr:colOff>
      <xdr:row>97</xdr:row>
      <xdr:rowOff>133967</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764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107211</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366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295,443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160534</xdr:rowOff>
    </xdr:from>
    <xdr:to>
      <xdr:col>24</xdr:col>
      <xdr:colOff>152400</xdr:colOff>
      <xdr:row>90</xdr:row>
      <xdr:rowOff>160534</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591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8666</xdr:rowOff>
    </xdr:from>
    <xdr:to>
      <xdr:col>24</xdr:col>
      <xdr:colOff>63500</xdr:colOff>
      <xdr:row>95</xdr:row>
      <xdr:rowOff>147673</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3797300" y="16124966"/>
          <a:ext cx="838200" cy="310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91180</xdr:rowOff>
    </xdr:from>
    <xdr:ext cx="599010"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3789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112753</xdr:rowOff>
    </xdr:from>
    <xdr:to>
      <xdr:col>24</xdr:col>
      <xdr:colOff>114300</xdr:colOff>
      <xdr:row>96</xdr:row>
      <xdr:rowOff>42903</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400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97771</xdr:rowOff>
    </xdr:from>
    <xdr:to>
      <xdr:col>19</xdr:col>
      <xdr:colOff>177800</xdr:colOff>
      <xdr:row>94</xdr:row>
      <xdr:rowOff>8666</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908300" y="16042621"/>
          <a:ext cx="889000" cy="82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118969</xdr:rowOff>
    </xdr:from>
    <xdr:to>
      <xdr:col>20</xdr:col>
      <xdr:colOff>38100</xdr:colOff>
      <xdr:row>96</xdr:row>
      <xdr:rowOff>49119</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406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40246</xdr:rowOff>
    </xdr:from>
    <xdr:ext cx="599010"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497795" y="16499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97771</xdr:rowOff>
    </xdr:from>
    <xdr:to>
      <xdr:col>15</xdr:col>
      <xdr:colOff>50800</xdr:colOff>
      <xdr:row>93</xdr:row>
      <xdr:rowOff>158775</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042621"/>
          <a:ext cx="889000" cy="61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11354</xdr:rowOff>
    </xdr:from>
    <xdr:to>
      <xdr:col>15</xdr:col>
      <xdr:colOff>101600</xdr:colOff>
      <xdr:row>96</xdr:row>
      <xdr:rowOff>112954</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47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104081</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563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158775</xdr:rowOff>
    </xdr:from>
    <xdr:to>
      <xdr:col>10</xdr:col>
      <xdr:colOff>114300</xdr:colOff>
      <xdr:row>94</xdr:row>
      <xdr:rowOff>162144</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103625"/>
          <a:ext cx="889000" cy="174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29756</xdr:rowOff>
    </xdr:from>
    <xdr:to>
      <xdr:col>10</xdr:col>
      <xdr:colOff>165100</xdr:colOff>
      <xdr:row>96</xdr:row>
      <xdr:rowOff>131356</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48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122483</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581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52643</xdr:rowOff>
    </xdr:from>
    <xdr:to>
      <xdr:col>6</xdr:col>
      <xdr:colOff>38100</xdr:colOff>
      <xdr:row>96</xdr:row>
      <xdr:rowOff>154243</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51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145370</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604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96873</xdr:rowOff>
    </xdr:from>
    <xdr:to>
      <xdr:col>24</xdr:col>
      <xdr:colOff>114300</xdr:colOff>
      <xdr:row>96</xdr:row>
      <xdr:rowOff>27023</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384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119750</xdr:rowOff>
    </xdr:from>
    <xdr:ext cx="599010"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236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129316</xdr:rowOff>
    </xdr:from>
    <xdr:to>
      <xdr:col>20</xdr:col>
      <xdr:colOff>38100</xdr:colOff>
      <xdr:row>94</xdr:row>
      <xdr:rowOff>59466</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074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75993</xdr:rowOff>
    </xdr:from>
    <xdr:ext cx="59901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497795" y="15849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46971</xdr:rowOff>
    </xdr:from>
    <xdr:to>
      <xdr:col>15</xdr:col>
      <xdr:colOff>101600</xdr:colOff>
      <xdr:row>93</xdr:row>
      <xdr:rowOff>148571</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5991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165098</xdr:rowOff>
    </xdr:from>
    <xdr:ext cx="59901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08795" y="15767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107975</xdr:rowOff>
    </xdr:from>
    <xdr:to>
      <xdr:col>10</xdr:col>
      <xdr:colOff>165100</xdr:colOff>
      <xdr:row>94</xdr:row>
      <xdr:rowOff>38125</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052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54652</xdr:rowOff>
    </xdr:from>
    <xdr:ext cx="59901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19795" y="15828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111344</xdr:rowOff>
    </xdr:from>
    <xdr:to>
      <xdr:col>6</xdr:col>
      <xdr:colOff>38100</xdr:colOff>
      <xdr:row>95</xdr:row>
      <xdr:rowOff>41494</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227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58021</xdr:rowOff>
    </xdr:from>
    <xdr:ext cx="599010"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30795" y="16002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156682</xdr:rowOff>
    </xdr:from>
    <xdr:to>
      <xdr:col>54</xdr:col>
      <xdr:colOff>189865</xdr:colOff>
      <xdr:row>39</xdr:row>
      <xdr:rowOff>98878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300182"/>
          <a:ext cx="1270" cy="14852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103359</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075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156682</xdr:rowOff>
    </xdr:from>
    <xdr:to>
      <xdr:col>55</xdr:col>
      <xdr:colOff>88900</xdr:colOff>
      <xdr:row>30</xdr:row>
      <xdr:rowOff>156682</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300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86305</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42995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63427</xdr:rowOff>
    </xdr:from>
    <xdr:to>
      <xdr:col>55</xdr:col>
      <xdr:colOff>50800</xdr:colOff>
      <xdr:row>38</xdr:row>
      <xdr:rowOff>165027</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7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84981</xdr:rowOff>
    </xdr:from>
    <xdr:to>
      <xdr:col>50</xdr:col>
      <xdr:colOff>165100</xdr:colOff>
      <xdr:row>39</xdr:row>
      <xdr:rowOff>15131</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600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31658</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3753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85961</xdr:rowOff>
    </xdr:from>
    <xdr:to>
      <xdr:col>46</xdr:col>
      <xdr:colOff>38100</xdr:colOff>
      <xdr:row>39</xdr:row>
      <xdr:rowOff>16111</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601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32638</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3762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53957</xdr:rowOff>
    </xdr:from>
    <xdr:to>
      <xdr:col>41</xdr:col>
      <xdr:colOff>101600</xdr:colOff>
      <xdr:row>38</xdr:row>
      <xdr:rowOff>155557</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569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634</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3442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48732</xdr:rowOff>
    </xdr:from>
    <xdr:to>
      <xdr:col>36</xdr:col>
      <xdr:colOff>165100</xdr:colOff>
      <xdr:row>38</xdr:row>
      <xdr:rowOff>150332</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56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166859</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3390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45350</xdr:rowOff>
    </xdr:from>
    <xdr:to>
      <xdr:col>54</xdr:col>
      <xdr:colOff>189865</xdr:colOff>
      <xdr:row>59</xdr:row>
      <xdr:rowOff>42059</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617850"/>
          <a:ext cx="1270" cy="1539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45886</xdr:rowOff>
    </xdr:from>
    <xdr:ext cx="534377"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161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42059</xdr:rowOff>
    </xdr:from>
    <xdr:to>
      <xdr:col>55</xdr:col>
      <xdr:colOff>88900</xdr:colOff>
      <xdr:row>59</xdr:row>
      <xdr:rowOff>42059</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157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163477</xdr:rowOff>
    </xdr:from>
    <xdr:ext cx="599010"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393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488,891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45350</xdr:rowOff>
    </xdr:from>
    <xdr:to>
      <xdr:col>55</xdr:col>
      <xdr:colOff>88900</xdr:colOff>
      <xdr:row>50</xdr:row>
      <xdr:rowOff>45350</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61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65663</xdr:rowOff>
    </xdr:from>
    <xdr:to>
      <xdr:col>55</xdr:col>
      <xdr:colOff>0</xdr:colOff>
      <xdr:row>56</xdr:row>
      <xdr:rowOff>147952</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9639300" y="9666863"/>
          <a:ext cx="838200" cy="82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159812</xdr:rowOff>
    </xdr:from>
    <xdr:ext cx="599010"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76101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9935</xdr:rowOff>
    </xdr:from>
    <xdr:to>
      <xdr:col>55</xdr:col>
      <xdr:colOff>50800</xdr:colOff>
      <xdr:row>57</xdr:row>
      <xdr:rowOff>111535</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78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65663</xdr:rowOff>
    </xdr:from>
    <xdr:to>
      <xdr:col>50</xdr:col>
      <xdr:colOff>114300</xdr:colOff>
      <xdr:row>56</xdr:row>
      <xdr:rowOff>150813</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8750300" y="9666863"/>
          <a:ext cx="889000" cy="85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40887</xdr:rowOff>
    </xdr:from>
    <xdr:to>
      <xdr:col>50</xdr:col>
      <xdr:colOff>165100</xdr:colOff>
      <xdr:row>57</xdr:row>
      <xdr:rowOff>142487</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813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133614</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339795" y="9906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84300</xdr:rowOff>
    </xdr:from>
    <xdr:to>
      <xdr:col>45</xdr:col>
      <xdr:colOff>177800</xdr:colOff>
      <xdr:row>56</xdr:row>
      <xdr:rowOff>150813</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7861300" y="9685500"/>
          <a:ext cx="889000" cy="66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62719</xdr:rowOff>
    </xdr:from>
    <xdr:to>
      <xdr:col>46</xdr:col>
      <xdr:colOff>38100</xdr:colOff>
      <xdr:row>57</xdr:row>
      <xdr:rowOff>164319</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83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155446</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450795" y="9928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84300</xdr:rowOff>
    </xdr:from>
    <xdr:to>
      <xdr:col>41</xdr:col>
      <xdr:colOff>50800</xdr:colOff>
      <xdr:row>57</xdr:row>
      <xdr:rowOff>67025</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6972300" y="9685500"/>
          <a:ext cx="889000" cy="154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46675</xdr:rowOff>
    </xdr:from>
    <xdr:to>
      <xdr:col>41</xdr:col>
      <xdr:colOff>101600</xdr:colOff>
      <xdr:row>57</xdr:row>
      <xdr:rowOff>148275</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819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139402</xdr:rowOff>
    </xdr:from>
    <xdr:ext cx="59901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561795" y="9912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66049</xdr:rowOff>
    </xdr:from>
    <xdr:to>
      <xdr:col>36</xdr:col>
      <xdr:colOff>165100</xdr:colOff>
      <xdr:row>57</xdr:row>
      <xdr:rowOff>167649</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838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158776</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05111" y="9931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97152</xdr:rowOff>
    </xdr:from>
    <xdr:to>
      <xdr:col>55</xdr:col>
      <xdr:colOff>50800</xdr:colOff>
      <xdr:row>57</xdr:row>
      <xdr:rowOff>27302</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9698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120029</xdr:rowOff>
    </xdr:from>
    <xdr:ext cx="599010"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549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14863</xdr:rowOff>
    </xdr:from>
    <xdr:to>
      <xdr:col>50</xdr:col>
      <xdr:colOff>165100</xdr:colOff>
      <xdr:row>56</xdr:row>
      <xdr:rowOff>116463</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9616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132990</xdr:rowOff>
    </xdr:from>
    <xdr:ext cx="59901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339795" y="9391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100013</xdr:rowOff>
    </xdr:from>
    <xdr:to>
      <xdr:col>46</xdr:col>
      <xdr:colOff>38100</xdr:colOff>
      <xdr:row>57</xdr:row>
      <xdr:rowOff>30163</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9701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46690</xdr:rowOff>
    </xdr:from>
    <xdr:ext cx="599010"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450795" y="9476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33500</xdr:rowOff>
    </xdr:from>
    <xdr:to>
      <xdr:col>41</xdr:col>
      <xdr:colOff>101600</xdr:colOff>
      <xdr:row>56</xdr:row>
      <xdr:rowOff>135100</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963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151627</xdr:rowOff>
    </xdr:from>
    <xdr:ext cx="599010"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561795" y="9409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16225</xdr:rowOff>
    </xdr:from>
    <xdr:to>
      <xdr:col>36</xdr:col>
      <xdr:colOff>165100</xdr:colOff>
      <xdr:row>57</xdr:row>
      <xdr:rowOff>117825</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9788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134352</xdr:rowOff>
    </xdr:from>
    <xdr:ext cx="599010"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672795" y="9564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13037</xdr:rowOff>
    </xdr:from>
    <xdr:to>
      <xdr:col>54</xdr:col>
      <xdr:colOff>189865</xdr:colOff>
      <xdr:row>78</xdr:row>
      <xdr:rowOff>109187</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185987"/>
          <a:ext cx="1270" cy="1296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113014</xdr:rowOff>
    </xdr:from>
    <xdr:ext cx="469744"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486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109187</xdr:rowOff>
    </xdr:from>
    <xdr:to>
      <xdr:col>55</xdr:col>
      <xdr:colOff>88900</xdr:colOff>
      <xdr:row>78</xdr:row>
      <xdr:rowOff>109187</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482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131164</xdr:rowOff>
    </xdr:from>
    <xdr:ext cx="599010"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1961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290,204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13037</xdr:rowOff>
    </xdr:from>
    <xdr:to>
      <xdr:col>55</xdr:col>
      <xdr:colOff>88900</xdr:colOff>
      <xdr:row>71</xdr:row>
      <xdr:rowOff>13037</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185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97358</xdr:rowOff>
    </xdr:from>
    <xdr:to>
      <xdr:col>55</xdr:col>
      <xdr:colOff>0</xdr:colOff>
      <xdr:row>78</xdr:row>
      <xdr:rowOff>59389</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9639300" y="13299008"/>
          <a:ext cx="838200" cy="133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65009</xdr:rowOff>
    </xdr:from>
    <xdr:ext cx="534377"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30952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42132</xdr:rowOff>
    </xdr:from>
    <xdr:to>
      <xdr:col>55</xdr:col>
      <xdr:colOff>50800</xdr:colOff>
      <xdr:row>77</xdr:row>
      <xdr:rowOff>143732</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324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59389</xdr:rowOff>
    </xdr:from>
    <xdr:to>
      <xdr:col>50</xdr:col>
      <xdr:colOff>114300</xdr:colOff>
      <xdr:row>78</xdr:row>
      <xdr:rowOff>98081</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8750300" y="13432489"/>
          <a:ext cx="889000" cy="38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65565</xdr:rowOff>
    </xdr:from>
    <xdr:to>
      <xdr:col>50</xdr:col>
      <xdr:colOff>165100</xdr:colOff>
      <xdr:row>77</xdr:row>
      <xdr:rowOff>167165</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3267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12242</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372111" y="13042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98081</xdr:rowOff>
    </xdr:from>
    <xdr:to>
      <xdr:col>45</xdr:col>
      <xdr:colOff>177800</xdr:colOff>
      <xdr:row>78</xdr:row>
      <xdr:rowOff>107083</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7861300" y="13471181"/>
          <a:ext cx="889000" cy="9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45901</xdr:rowOff>
    </xdr:from>
    <xdr:to>
      <xdr:col>46</xdr:col>
      <xdr:colOff>38100</xdr:colOff>
      <xdr:row>77</xdr:row>
      <xdr:rowOff>147501</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3247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164028</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483111" y="13022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107083</xdr:rowOff>
    </xdr:from>
    <xdr:to>
      <xdr:col>41</xdr:col>
      <xdr:colOff>50800</xdr:colOff>
      <xdr:row>78</xdr:row>
      <xdr:rowOff>119262</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6972300" y="13480183"/>
          <a:ext cx="889000" cy="12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132069</xdr:rowOff>
    </xdr:from>
    <xdr:to>
      <xdr:col>41</xdr:col>
      <xdr:colOff>101600</xdr:colOff>
      <xdr:row>78</xdr:row>
      <xdr:rowOff>62219</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3333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78746</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594111" y="13108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134012</xdr:rowOff>
    </xdr:from>
    <xdr:to>
      <xdr:col>36</xdr:col>
      <xdr:colOff>165100</xdr:colOff>
      <xdr:row>78</xdr:row>
      <xdr:rowOff>64162</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3335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80689</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05111" y="13110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46558</xdr:rowOff>
    </xdr:from>
    <xdr:to>
      <xdr:col>55</xdr:col>
      <xdr:colOff>50800</xdr:colOff>
      <xdr:row>77</xdr:row>
      <xdr:rowOff>148158</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3248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24985</xdr:rowOff>
    </xdr:from>
    <xdr:ext cx="534377"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3226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8589</xdr:rowOff>
    </xdr:from>
    <xdr:to>
      <xdr:col>50</xdr:col>
      <xdr:colOff>165100</xdr:colOff>
      <xdr:row>78</xdr:row>
      <xdr:rowOff>110189</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3381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101316</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372111" y="13474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47281</xdr:rowOff>
    </xdr:from>
    <xdr:to>
      <xdr:col>46</xdr:col>
      <xdr:colOff>38100</xdr:colOff>
      <xdr:row>78</xdr:row>
      <xdr:rowOff>148881</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3420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140008</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515428" y="13513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56283</xdr:rowOff>
    </xdr:from>
    <xdr:to>
      <xdr:col>41</xdr:col>
      <xdr:colOff>101600</xdr:colOff>
      <xdr:row>78</xdr:row>
      <xdr:rowOff>157883</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3429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149010</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626428" y="13522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68462</xdr:rowOff>
    </xdr:from>
    <xdr:to>
      <xdr:col>36</xdr:col>
      <xdr:colOff>165100</xdr:colOff>
      <xdr:row>78</xdr:row>
      <xdr:rowOff>170062</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3441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161189</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37428" y="13534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147084</xdr:rowOff>
    </xdr:from>
    <xdr:to>
      <xdr:col>54</xdr:col>
      <xdr:colOff>189865</xdr:colOff>
      <xdr:row>99</xdr:row>
      <xdr:rowOff>137849</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749034"/>
          <a:ext cx="1270" cy="1362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141676</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7115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137849</xdr:rowOff>
    </xdr:from>
    <xdr:to>
      <xdr:col>55</xdr:col>
      <xdr:colOff>88900</xdr:colOff>
      <xdr:row>99</xdr:row>
      <xdr:rowOff>137849</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7111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93761</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524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216,531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147084</xdr:rowOff>
    </xdr:from>
    <xdr:to>
      <xdr:col>55</xdr:col>
      <xdr:colOff>88900</xdr:colOff>
      <xdr:row>91</xdr:row>
      <xdr:rowOff>147084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749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81886</xdr:rowOff>
    </xdr:from>
    <xdr:to>
      <xdr:col>55</xdr:col>
      <xdr:colOff>0</xdr:colOff>
      <xdr:row>98</xdr:row>
      <xdr:rowOff>42560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9639300" y="16712536"/>
          <a:ext cx="838200" cy="132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85306</xdr:rowOff>
    </xdr:from>
    <xdr:ext cx="599010"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3730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62429</xdr:rowOff>
    </xdr:from>
    <xdr:to>
      <xdr:col>55</xdr:col>
      <xdr:colOff>50800</xdr:colOff>
      <xdr:row>96</xdr:row>
      <xdr:rowOff>164029</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52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168252</xdr:rowOff>
    </xdr:from>
    <xdr:to>
      <xdr:col>50</xdr:col>
      <xdr:colOff>114300</xdr:colOff>
      <xdr:row>97</xdr:row>
      <xdr:rowOff>81886</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8750300" y="16627452"/>
          <a:ext cx="889000" cy="85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88778</xdr:rowOff>
    </xdr:from>
    <xdr:to>
      <xdr:col>50</xdr:col>
      <xdr:colOff>165100</xdr:colOff>
      <xdr:row>97</xdr:row>
      <xdr:rowOff>18928</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54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35455</xdr:rowOff>
    </xdr:from>
    <xdr:ext cx="59901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39795" y="16323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49137</xdr:rowOff>
    </xdr:from>
    <xdr:to>
      <xdr:col>45</xdr:col>
      <xdr:colOff>177800</xdr:colOff>
      <xdr:row>96</xdr:row>
      <xdr:rowOff>168252</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7861300" y="16508337"/>
          <a:ext cx="889000" cy="119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128174</xdr:rowOff>
    </xdr:from>
    <xdr:to>
      <xdr:col>46</xdr:col>
      <xdr:colOff>38100</xdr:colOff>
      <xdr:row>97</xdr:row>
      <xdr:rowOff>58324</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587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49451</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680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49137</xdr:rowOff>
    </xdr:from>
    <xdr:to>
      <xdr:col>41</xdr:col>
      <xdr:colOff>50800</xdr:colOff>
      <xdr:row>97</xdr:row>
      <xdr:rowOff>65771</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6972300" y="16508337"/>
          <a:ext cx="889000" cy="188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140244</xdr:rowOff>
    </xdr:from>
    <xdr:to>
      <xdr:col>41</xdr:col>
      <xdr:colOff>101600</xdr:colOff>
      <xdr:row>97</xdr:row>
      <xdr:rowOff>70394</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599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61521</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692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158555</xdr:rowOff>
    </xdr:from>
    <xdr:to>
      <xdr:col>36</xdr:col>
      <xdr:colOff>165100</xdr:colOff>
      <xdr:row>97</xdr:row>
      <xdr:rowOff>88705</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617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105232</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392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163210</xdr:rowOff>
    </xdr:from>
    <xdr:to>
      <xdr:col>55</xdr:col>
      <xdr:colOff>50800</xdr:colOff>
      <xdr:row>98</xdr:row>
      <xdr:rowOff>93360</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79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141637</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772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31086</xdr:rowOff>
    </xdr:from>
    <xdr:to>
      <xdr:col>50</xdr:col>
      <xdr:colOff>165100</xdr:colOff>
      <xdr:row>97</xdr:row>
      <xdr:rowOff>132686</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661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123813</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754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117452</xdr:rowOff>
    </xdr:from>
    <xdr:to>
      <xdr:col>46</xdr:col>
      <xdr:colOff>38100</xdr:colOff>
      <xdr:row>97</xdr:row>
      <xdr:rowOff>47602</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576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64129</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50795" y="16351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169787</xdr:rowOff>
    </xdr:from>
    <xdr:to>
      <xdr:col>41</xdr:col>
      <xdr:colOff>101600</xdr:colOff>
      <xdr:row>96</xdr:row>
      <xdr:rowOff>99937</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457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116464</xdr:rowOff>
    </xdr:from>
    <xdr:ext cx="59901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61795" y="16232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14971</xdr:rowOff>
    </xdr:from>
    <xdr:to>
      <xdr:col>36</xdr:col>
      <xdr:colOff>165100</xdr:colOff>
      <xdr:row>97</xdr:row>
      <xdr:rowOff>116571</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645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107698</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6738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73814</xdr:rowOff>
    </xdr:from>
    <xdr:to>
      <xdr:col>85</xdr:col>
      <xdr:colOff>126364</xdr:colOff>
      <xdr:row>39</xdr:row>
      <xdr:rowOff>80868</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217314"/>
          <a:ext cx="1269" cy="1550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84695</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771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80868</xdr:rowOff>
    </xdr:from>
    <xdr:to>
      <xdr:col>86</xdr:col>
      <xdr:colOff>25400</xdr:colOff>
      <xdr:row>39</xdr:row>
      <xdr:rowOff>80868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767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20491</xdr:rowOff>
    </xdr:from>
    <xdr:ext cx="599010"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4992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116,035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73814</xdr:rowOff>
    </xdr:from>
    <xdr:to>
      <xdr:col>86</xdr:col>
      <xdr:colOff>25400</xdr:colOff>
      <xdr:row>30</xdr:row>
      <xdr:rowOff>73814</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217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75202</xdr:rowOff>
    </xdr:from>
    <xdr:to>
      <xdr:col>85</xdr:col>
      <xdr:colOff>127000</xdr:colOff>
      <xdr:row>38</xdr:row>
      <xdr:rowOff>97360</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590302"/>
          <a:ext cx="838200" cy="22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164143</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1648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141266</xdr:rowOff>
    </xdr:from>
    <xdr:to>
      <xdr:col>85</xdr:col>
      <xdr:colOff>177800</xdr:colOff>
      <xdr:row>37</xdr:row>
      <xdr:rowOff>71416</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313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97360</xdr:rowOff>
    </xdr:from>
    <xdr:to>
      <xdr:col>81</xdr:col>
      <xdr:colOff>50800</xdr:colOff>
      <xdr:row>39</xdr:row>
      <xdr:rowOff>12011</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6612460"/>
          <a:ext cx="889000" cy="86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99824</xdr:rowOff>
    </xdr:from>
    <xdr:to>
      <xdr:col>81</xdr:col>
      <xdr:colOff>101600</xdr:colOff>
      <xdr:row>37</xdr:row>
      <xdr:rowOff>29974</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272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46501</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047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12011</xdr:rowOff>
    </xdr:from>
    <xdr:to>
      <xdr:col>76</xdr:col>
      <xdr:colOff>114300</xdr:colOff>
      <xdr:row>39</xdr:row>
      <xdr:rowOff>33597</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3703300" y="6698561"/>
          <a:ext cx="889000" cy="21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36126</xdr:rowOff>
    </xdr:from>
    <xdr:to>
      <xdr:col>76</xdr:col>
      <xdr:colOff>165100</xdr:colOff>
      <xdr:row>36</xdr:row>
      <xdr:rowOff>137726</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208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154253</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598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120661</xdr:rowOff>
    </xdr:from>
    <xdr:to>
      <xdr:col>71</xdr:col>
      <xdr:colOff>177800</xdr:colOff>
      <xdr:row>39</xdr:row>
      <xdr:rowOff>33597</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2814300" y="6635761"/>
          <a:ext cx="889000" cy="84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142915</xdr:rowOff>
    </xdr:from>
    <xdr:to>
      <xdr:col>72</xdr:col>
      <xdr:colOff>38100</xdr:colOff>
      <xdr:row>37</xdr:row>
      <xdr:rowOff>73065</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315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89592</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090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38314</xdr:rowOff>
    </xdr:from>
    <xdr:to>
      <xdr:col>67</xdr:col>
      <xdr:colOff>101600</xdr:colOff>
      <xdr:row>37</xdr:row>
      <xdr:rowOff>139914</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381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156441</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157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24402</xdr:rowOff>
    </xdr:from>
    <xdr:to>
      <xdr:col>85</xdr:col>
      <xdr:colOff>177800</xdr:colOff>
      <xdr:row>38</xdr:row>
      <xdr:rowOff>126002</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539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2829</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517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46560</xdr:rowOff>
    </xdr:from>
    <xdr:to>
      <xdr:col>81</xdr:col>
      <xdr:colOff>101600</xdr:colOff>
      <xdr:row>38</xdr:row>
      <xdr:rowOff>148160</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56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139287</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654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132661</xdr:rowOff>
    </xdr:from>
    <xdr:to>
      <xdr:col>76</xdr:col>
      <xdr:colOff>165100</xdr:colOff>
      <xdr:row>39</xdr:row>
      <xdr:rowOff>62811</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647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53938</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740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154247</xdr:rowOff>
    </xdr:from>
    <xdr:to>
      <xdr:col>72</xdr:col>
      <xdr:colOff>38100</xdr:colOff>
      <xdr:row>39</xdr:row>
      <xdr:rowOff>84397</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669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75524</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762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69861</xdr:rowOff>
    </xdr:from>
    <xdr:to>
      <xdr:col>67</xdr:col>
      <xdr:colOff>101600</xdr:colOff>
      <xdr:row>39</xdr:row>
      <xdr:rowOff>11</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58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162588</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677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00000000-0008-0000-07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144831</xdr:rowOff>
    </xdr:from>
    <xdr:to>
      <xdr:col>85</xdr:col>
      <xdr:colOff>126364</xdr:colOff>
      <xdr:row>58</xdr:row>
      <xdr:rowOff>134651</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6317595" y="8717331"/>
          <a:ext cx="1269" cy="1361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138478</xdr:rowOff>
    </xdr:from>
    <xdr:ext cx="534377" cy="259045"/>
    <xdr:sp macro="" textlink="">
      <xdr:nvSpPr>
        <xdr:cNvPr id="577" name="教育費最小値テキスト">
          <a:extLst>
            <a:ext uri="{FF2B5EF4-FFF2-40B4-BE49-F238E27FC236}">
              <a16:creationId xmlns:a16="http://schemas.microsoft.com/office/drawing/2014/main" id="{00000000-0008-0000-0700-000041020000}"/>
            </a:ext>
          </a:extLst>
        </xdr:cNvPr>
        <xdr:cNvSpPr txBox="1"/>
      </xdr:nvSpPr>
      <xdr:spPr>
        <a:xfrm>
          <a:off x="16370300" y="10082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134651</xdr:rowOff>
    </xdr:from>
    <xdr:to>
      <xdr:col>86</xdr:col>
      <xdr:colOff>25400</xdr:colOff>
      <xdr:row>58</xdr:row>
      <xdr:rowOff>134651</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10078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91508</xdr:rowOff>
    </xdr:from>
    <xdr:ext cx="599010" cy="259045"/>
    <xdr:sp macro="" textlink="">
      <xdr:nvSpPr>
        <xdr:cNvPr id="579" name="教育費最大値テキスト">
          <a:extLst>
            <a:ext uri="{FF2B5EF4-FFF2-40B4-BE49-F238E27FC236}">
              <a16:creationId xmlns:a16="http://schemas.microsoft.com/office/drawing/2014/main" id="{00000000-0008-0000-0700-000043020000}"/>
            </a:ext>
          </a:extLst>
        </xdr:cNvPr>
        <xdr:cNvSpPr txBox="1"/>
      </xdr:nvSpPr>
      <xdr:spPr>
        <a:xfrm>
          <a:off x="16370300" y="8492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458,429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144831</xdr:rowOff>
    </xdr:from>
    <xdr:to>
      <xdr:col>86</xdr:col>
      <xdr:colOff>25400</xdr:colOff>
      <xdr:row>50</xdr:row>
      <xdr:rowOff>144831</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8717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80604</xdr:rowOff>
    </xdr:from>
    <xdr:to>
      <xdr:col>85</xdr:col>
      <xdr:colOff>127000</xdr:colOff>
      <xdr:row>57</xdr:row>
      <xdr:rowOff>103950</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5481300" y="9853254"/>
          <a:ext cx="838200" cy="23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34772</xdr:rowOff>
    </xdr:from>
    <xdr:ext cx="599010" cy="259045"/>
    <xdr:sp macro="" textlink="">
      <xdr:nvSpPr>
        <xdr:cNvPr id="582" name="教育費平均値テキスト">
          <a:extLst>
            <a:ext uri="{FF2B5EF4-FFF2-40B4-BE49-F238E27FC236}">
              <a16:creationId xmlns:a16="http://schemas.microsoft.com/office/drawing/2014/main" id="{00000000-0008-0000-0700-000046020000}"/>
            </a:ext>
          </a:extLst>
        </xdr:cNvPr>
        <xdr:cNvSpPr txBox="1"/>
      </xdr:nvSpPr>
      <xdr:spPr>
        <a:xfrm>
          <a:off x="16370300" y="96359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11895</xdr:rowOff>
    </xdr:from>
    <xdr:to>
      <xdr:col>85</xdr:col>
      <xdr:colOff>177800</xdr:colOff>
      <xdr:row>57</xdr:row>
      <xdr:rowOff>113495</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6268700" y="978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80604</xdr:rowOff>
    </xdr:from>
    <xdr:to>
      <xdr:col>81</xdr:col>
      <xdr:colOff>50800</xdr:colOff>
      <xdr:row>57</xdr:row>
      <xdr:rowOff>110406</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4592300" y="9853254"/>
          <a:ext cx="889000" cy="29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43873</xdr:rowOff>
    </xdr:from>
    <xdr:to>
      <xdr:col>81</xdr:col>
      <xdr:colOff>101600</xdr:colOff>
      <xdr:row>57</xdr:row>
      <xdr:rowOff>145473</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5430500" y="9816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57</xdr:row>
      <xdr:rowOff>136600</xdr:rowOff>
    </xdr:from>
    <xdr:ext cx="59901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181795" y="9909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59282</xdr:rowOff>
    </xdr:from>
    <xdr:to>
      <xdr:col>76</xdr:col>
      <xdr:colOff>114300</xdr:colOff>
      <xdr:row>57</xdr:row>
      <xdr:rowOff>110406</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3703300" y="9831932"/>
          <a:ext cx="889000" cy="51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60413</xdr:rowOff>
    </xdr:from>
    <xdr:to>
      <xdr:col>76</xdr:col>
      <xdr:colOff>165100</xdr:colOff>
      <xdr:row>57</xdr:row>
      <xdr:rowOff>162013</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4541500" y="9833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153140</xdr:rowOff>
    </xdr:from>
    <xdr:ext cx="59901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292795" y="9925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59282</xdr:rowOff>
    </xdr:from>
    <xdr:to>
      <xdr:col>71</xdr:col>
      <xdr:colOff>177800</xdr:colOff>
      <xdr:row>57</xdr:row>
      <xdr:rowOff>114658</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2814300" y="9831932"/>
          <a:ext cx="889000" cy="55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66517</xdr:rowOff>
    </xdr:from>
    <xdr:to>
      <xdr:col>72</xdr:col>
      <xdr:colOff>38100</xdr:colOff>
      <xdr:row>57</xdr:row>
      <xdr:rowOff>168117</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3652500" y="9839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159244</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9931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83420</xdr:rowOff>
    </xdr:from>
    <xdr:to>
      <xdr:col>67</xdr:col>
      <xdr:colOff>101600</xdr:colOff>
      <xdr:row>58</xdr:row>
      <xdr:rowOff>13570</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2763500" y="9856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4697</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9948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53150</xdr:rowOff>
    </xdr:from>
    <xdr:to>
      <xdr:col>85</xdr:col>
      <xdr:colOff>177800</xdr:colOff>
      <xdr:row>57</xdr:row>
      <xdr:rowOff>154750</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6268700" y="982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31577</xdr:rowOff>
    </xdr:from>
    <xdr:ext cx="599010" cy="259045"/>
    <xdr:sp macro="" textlink="">
      <xdr:nvSpPr>
        <xdr:cNvPr id="601" name="教育費該当値テキスト">
          <a:extLst>
            <a:ext uri="{FF2B5EF4-FFF2-40B4-BE49-F238E27FC236}">
              <a16:creationId xmlns:a16="http://schemas.microsoft.com/office/drawing/2014/main" id="{00000000-0008-0000-0700-000059020000}"/>
            </a:ext>
          </a:extLst>
        </xdr:cNvPr>
        <xdr:cNvSpPr txBox="1"/>
      </xdr:nvSpPr>
      <xdr:spPr>
        <a:xfrm>
          <a:off x="16370300" y="9804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29804</xdr:rowOff>
    </xdr:from>
    <xdr:to>
      <xdr:col>81</xdr:col>
      <xdr:colOff>101600</xdr:colOff>
      <xdr:row>57</xdr:row>
      <xdr:rowOff>131404</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5430500" y="980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147931</xdr:rowOff>
    </xdr:from>
    <xdr:ext cx="59901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181795" y="9577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59606</xdr:rowOff>
    </xdr:from>
    <xdr:to>
      <xdr:col>76</xdr:col>
      <xdr:colOff>165100</xdr:colOff>
      <xdr:row>57</xdr:row>
      <xdr:rowOff>161206</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4541500" y="9832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6283</xdr:rowOff>
    </xdr:from>
    <xdr:ext cx="599010"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4292795" y="9607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8482</xdr:rowOff>
    </xdr:from>
    <xdr:to>
      <xdr:col>72</xdr:col>
      <xdr:colOff>38100</xdr:colOff>
      <xdr:row>57</xdr:row>
      <xdr:rowOff>110082</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3652500" y="9781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126609</xdr:rowOff>
    </xdr:from>
    <xdr:ext cx="599010"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403795" y="9556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63858</xdr:rowOff>
    </xdr:from>
    <xdr:to>
      <xdr:col>67</xdr:col>
      <xdr:colOff>101600</xdr:colOff>
      <xdr:row>57</xdr:row>
      <xdr:rowOff>165458</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2763500" y="9836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10535</xdr:rowOff>
    </xdr:from>
    <xdr:ext cx="599010"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514795" y="9611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a:extLst>
            <a:ext uri="{FF2B5EF4-FFF2-40B4-BE49-F238E27FC236}">
              <a16:creationId xmlns:a16="http://schemas.microsoft.com/office/drawing/2014/main" id="{00000000-0008-0000-0700-00007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28511</xdr:rowOff>
    </xdr:from>
    <xdr:to>
      <xdr:col>85</xdr:col>
      <xdr:colOff>126364</xdr:colOff>
      <xdr:row>79</xdr:row>
      <xdr:rowOff>44450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6317595" y="12030011"/>
          <a:ext cx="1269" cy="1558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4" name="災害復旧費最小値テキスト">
          <a:extLst>
            <a:ext uri="{FF2B5EF4-FFF2-40B4-BE49-F238E27FC236}">
              <a16:creationId xmlns:a16="http://schemas.microsoft.com/office/drawing/2014/main" id="{00000000-0008-0000-0700-00007A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146638</xdr:rowOff>
    </xdr:from>
    <xdr:ext cx="599010" cy="259045"/>
    <xdr:sp macro="" textlink="">
      <xdr:nvSpPr>
        <xdr:cNvPr id="636" name="災害復旧費最大値テキスト">
          <a:extLst>
            <a:ext uri="{FF2B5EF4-FFF2-40B4-BE49-F238E27FC236}">
              <a16:creationId xmlns:a16="http://schemas.microsoft.com/office/drawing/2014/main" id="{00000000-0008-0000-0700-00007C020000}"/>
            </a:ext>
          </a:extLst>
        </xdr:cNvPr>
        <xdr:cNvSpPr txBox="1"/>
      </xdr:nvSpPr>
      <xdr:spPr>
        <a:xfrm>
          <a:off x="16370300" y="11805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122,755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28511</xdr:rowOff>
    </xdr:from>
    <xdr:to>
      <xdr:col>86</xdr:col>
      <xdr:colOff>25400</xdr:colOff>
      <xdr:row>70</xdr:row>
      <xdr:rowOff>28511</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2030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147219</xdr:rowOff>
    </xdr:from>
    <xdr:to>
      <xdr:col>85</xdr:col>
      <xdr:colOff>127000</xdr:colOff>
      <xdr:row>79</xdr:row>
      <xdr:rowOff>44450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5481300" y="13520319"/>
          <a:ext cx="838200" cy="68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2291</xdr:rowOff>
    </xdr:from>
    <xdr:ext cx="534377" cy="259045"/>
    <xdr:sp macro="" textlink="">
      <xdr:nvSpPr>
        <xdr:cNvPr id="639" name="災害復旧費平均値テキスト">
          <a:extLst>
            <a:ext uri="{FF2B5EF4-FFF2-40B4-BE49-F238E27FC236}">
              <a16:creationId xmlns:a16="http://schemas.microsoft.com/office/drawing/2014/main" id="{00000000-0008-0000-0700-00007F020000}"/>
            </a:ext>
          </a:extLst>
        </xdr:cNvPr>
        <xdr:cNvSpPr txBox="1"/>
      </xdr:nvSpPr>
      <xdr:spPr>
        <a:xfrm>
          <a:off x="16370300" y="132039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150864</xdr:rowOff>
    </xdr:from>
    <xdr:to>
      <xdr:col>85</xdr:col>
      <xdr:colOff>177800</xdr:colOff>
      <xdr:row>78</xdr:row>
      <xdr:rowOff>81014</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6268700" y="13352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125540</xdr:rowOff>
    </xdr:from>
    <xdr:to>
      <xdr:col>81</xdr:col>
      <xdr:colOff>50800</xdr:colOff>
      <xdr:row>78</xdr:row>
      <xdr:rowOff>147219</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4592300" y="13498640"/>
          <a:ext cx="889000" cy="21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163258</xdr:rowOff>
    </xdr:from>
    <xdr:to>
      <xdr:col>81</xdr:col>
      <xdr:colOff>101600</xdr:colOff>
      <xdr:row>78</xdr:row>
      <xdr:rowOff>93408</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5430500" y="13364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109935</xdr:rowOff>
    </xdr:from>
    <xdr:ext cx="534377"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14111" y="13140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2756</xdr:rowOff>
    </xdr:from>
    <xdr:to>
      <xdr:col>76</xdr:col>
      <xdr:colOff>114300</xdr:colOff>
      <xdr:row>78</xdr:row>
      <xdr:rowOff>125540</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3703300" y="13204406"/>
          <a:ext cx="889000" cy="294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102832</xdr:rowOff>
    </xdr:from>
    <xdr:to>
      <xdr:col>76</xdr:col>
      <xdr:colOff>165100</xdr:colOff>
      <xdr:row>78</xdr:row>
      <xdr:rowOff>32982</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4541500" y="13304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49509</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325111" y="13079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1295</xdr:rowOff>
    </xdr:from>
    <xdr:to>
      <xdr:col>71</xdr:col>
      <xdr:colOff>177800</xdr:colOff>
      <xdr:row>77</xdr:row>
      <xdr:rowOff>2756</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2814300" y="12517145"/>
          <a:ext cx="889000" cy="687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127102</xdr:rowOff>
    </xdr:from>
    <xdr:to>
      <xdr:col>72</xdr:col>
      <xdr:colOff>38100</xdr:colOff>
      <xdr:row>78</xdr:row>
      <xdr:rowOff>57252</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3652500" y="13328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48379</xdr:rowOff>
    </xdr:from>
    <xdr:ext cx="534377"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436111" y="13421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134519</xdr:rowOff>
    </xdr:from>
    <xdr:to>
      <xdr:col>67</xdr:col>
      <xdr:colOff>101600</xdr:colOff>
      <xdr:row>78</xdr:row>
      <xdr:rowOff>64669</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2763500" y="13336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55796</xdr:rowOff>
    </xdr:from>
    <xdr:ext cx="534377"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547111" y="13428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58" name="災害復旧費該当値テキスト">
          <a:extLst>
            <a:ext uri="{FF2B5EF4-FFF2-40B4-BE49-F238E27FC236}">
              <a16:creationId xmlns:a16="http://schemas.microsoft.com/office/drawing/2014/main" id="{00000000-0008-0000-0700-000092020000}"/>
            </a:ext>
          </a:extLst>
        </xdr:cNvPr>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96419</xdr:rowOff>
    </xdr:from>
    <xdr:to>
      <xdr:col>81</xdr:col>
      <xdr:colOff>101600</xdr:colOff>
      <xdr:row>79</xdr:row>
      <xdr:rowOff>26569</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5430500" y="13469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17696</xdr:rowOff>
    </xdr:from>
    <xdr:ext cx="469744"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5246428" y="13562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74740</xdr:rowOff>
    </xdr:from>
    <xdr:to>
      <xdr:col>76</xdr:col>
      <xdr:colOff>165100</xdr:colOff>
      <xdr:row>79</xdr:row>
      <xdr:rowOff>4890</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4541500" y="13447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167467</xdr:rowOff>
    </xdr:from>
    <xdr:ext cx="469744"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4357428" y="13540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123406</xdr:rowOff>
    </xdr:from>
    <xdr:to>
      <xdr:col>72</xdr:col>
      <xdr:colOff>38100</xdr:colOff>
      <xdr:row>77</xdr:row>
      <xdr:rowOff>53556</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3652500" y="13153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70083</xdr:rowOff>
    </xdr:from>
    <xdr:ext cx="534377"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3436111" y="12928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121945</xdr:rowOff>
    </xdr:from>
    <xdr:to>
      <xdr:col>67</xdr:col>
      <xdr:colOff>101600</xdr:colOff>
      <xdr:row>73</xdr:row>
      <xdr:rowOff>52095</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2763500" y="12466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68622</xdr:rowOff>
    </xdr:from>
    <xdr:ext cx="534377"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547111" y="12241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a:extLst>
            <a:ext uri="{FF2B5EF4-FFF2-40B4-BE49-F238E27FC236}">
              <a16:creationId xmlns:a16="http://schemas.microsoft.com/office/drawing/2014/main" id="{00000000-0008-0000-0700-0000B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123379</xdr:rowOff>
    </xdr:from>
    <xdr:to>
      <xdr:col>85</xdr:col>
      <xdr:colOff>126364</xdr:colOff>
      <xdr:row>99</xdr:row>
      <xdr:rowOff>41551</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6317595" y="15725329"/>
          <a:ext cx="1269" cy="1289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45378</xdr:rowOff>
    </xdr:from>
    <xdr:ext cx="378565" cy="259045"/>
    <xdr:sp macro="" textlink="">
      <xdr:nvSpPr>
        <xdr:cNvPr id="691" name="公債費最小値テキスト">
          <a:extLst>
            <a:ext uri="{FF2B5EF4-FFF2-40B4-BE49-F238E27FC236}">
              <a16:creationId xmlns:a16="http://schemas.microsoft.com/office/drawing/2014/main" id="{00000000-0008-0000-0700-0000B3020000}"/>
            </a:ext>
          </a:extLst>
        </xdr:cNvPr>
        <xdr:cNvSpPr txBox="1"/>
      </xdr:nvSpPr>
      <xdr:spPr>
        <a:xfrm>
          <a:off x="16370300" y="170189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41551</xdr:rowOff>
    </xdr:from>
    <xdr:to>
      <xdr:col>86</xdr:col>
      <xdr:colOff>25400</xdr:colOff>
      <xdr:row>99</xdr:row>
      <xdr:rowOff>41551</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7015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70056</xdr:rowOff>
    </xdr:from>
    <xdr:ext cx="599010" cy="259045"/>
    <xdr:sp macro="" textlink="">
      <xdr:nvSpPr>
        <xdr:cNvPr id="693" name="公債費最大値テキスト">
          <a:extLst>
            <a:ext uri="{FF2B5EF4-FFF2-40B4-BE49-F238E27FC236}">
              <a16:creationId xmlns:a16="http://schemas.microsoft.com/office/drawing/2014/main" id="{00000000-0008-0000-0700-0000B5020000}"/>
            </a:ext>
          </a:extLst>
        </xdr:cNvPr>
        <xdr:cNvSpPr txBox="1"/>
      </xdr:nvSpPr>
      <xdr:spPr>
        <a:xfrm>
          <a:off x="16370300" y="15500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339,284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123379</xdr:rowOff>
    </xdr:from>
    <xdr:to>
      <xdr:col>86</xdr:col>
      <xdr:colOff>25400</xdr:colOff>
      <xdr:row>91</xdr:row>
      <xdr:rowOff>123379</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5725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72275</xdr:rowOff>
    </xdr:from>
    <xdr:to>
      <xdr:col>85</xdr:col>
      <xdr:colOff>127000</xdr:colOff>
      <xdr:row>96</xdr:row>
      <xdr:rowOff>114269</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5481300" y="16531475"/>
          <a:ext cx="838200" cy="41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35313</xdr:rowOff>
    </xdr:from>
    <xdr:ext cx="599010" cy="259045"/>
    <xdr:sp macro="" textlink="">
      <xdr:nvSpPr>
        <xdr:cNvPr id="696" name="公債費平均値テキスト">
          <a:extLst>
            <a:ext uri="{FF2B5EF4-FFF2-40B4-BE49-F238E27FC236}">
              <a16:creationId xmlns:a16="http://schemas.microsoft.com/office/drawing/2014/main" id="{00000000-0008-0000-0700-0000B8020000}"/>
            </a:ext>
          </a:extLst>
        </xdr:cNvPr>
        <xdr:cNvSpPr txBox="1"/>
      </xdr:nvSpPr>
      <xdr:spPr>
        <a:xfrm>
          <a:off x="16370300" y="163230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12436</xdr:rowOff>
    </xdr:from>
    <xdr:to>
      <xdr:col>85</xdr:col>
      <xdr:colOff>177800</xdr:colOff>
      <xdr:row>96</xdr:row>
      <xdr:rowOff>114036</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6268700" y="16471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114269</xdr:rowOff>
    </xdr:from>
    <xdr:to>
      <xdr:col>81</xdr:col>
      <xdr:colOff>50800</xdr:colOff>
      <xdr:row>96</xdr:row>
      <xdr:rowOff>130426</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4592300" y="16573469"/>
          <a:ext cx="889000" cy="16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54682</xdr:rowOff>
    </xdr:from>
    <xdr:to>
      <xdr:col>81</xdr:col>
      <xdr:colOff>101600</xdr:colOff>
      <xdr:row>96</xdr:row>
      <xdr:rowOff>156282</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5430500" y="16513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1359</xdr:rowOff>
    </xdr:from>
    <xdr:ext cx="59901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181795" y="16289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130426</xdr:rowOff>
    </xdr:from>
    <xdr:to>
      <xdr:col>76</xdr:col>
      <xdr:colOff>114300</xdr:colOff>
      <xdr:row>96</xdr:row>
      <xdr:rowOff>152837</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3703300" y="16589626"/>
          <a:ext cx="889000" cy="22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84472</xdr:rowOff>
    </xdr:from>
    <xdr:to>
      <xdr:col>76</xdr:col>
      <xdr:colOff>165100</xdr:colOff>
      <xdr:row>97</xdr:row>
      <xdr:rowOff>14622</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4541500" y="1654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5749</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292795" y="16636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152837</xdr:rowOff>
    </xdr:from>
    <xdr:to>
      <xdr:col>71</xdr:col>
      <xdr:colOff>177800</xdr:colOff>
      <xdr:row>97</xdr:row>
      <xdr:rowOff>814</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flipV="1">
          <a:off x="12814300" y="16612037"/>
          <a:ext cx="889000" cy="19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83283</xdr:rowOff>
    </xdr:from>
    <xdr:to>
      <xdr:col>72</xdr:col>
      <xdr:colOff>38100</xdr:colOff>
      <xdr:row>97</xdr:row>
      <xdr:rowOff>13433</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3652500" y="16542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29960</xdr:rowOff>
    </xdr:from>
    <xdr:ext cx="59901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403795" y="16317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77477</xdr:rowOff>
    </xdr:from>
    <xdr:to>
      <xdr:col>67</xdr:col>
      <xdr:colOff>101600</xdr:colOff>
      <xdr:row>97</xdr:row>
      <xdr:rowOff>7627</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2763500" y="16536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24154</xdr:rowOff>
    </xdr:from>
    <xdr:ext cx="59901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514795" y="16311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21475</xdr:rowOff>
    </xdr:from>
    <xdr:to>
      <xdr:col>85</xdr:col>
      <xdr:colOff>177800</xdr:colOff>
      <xdr:row>96</xdr:row>
      <xdr:rowOff>123075</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6268700" y="16480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171352</xdr:rowOff>
    </xdr:from>
    <xdr:ext cx="599010" cy="259045"/>
    <xdr:sp macro="" textlink="">
      <xdr:nvSpPr>
        <xdr:cNvPr id="715" name="公債費該当値テキスト">
          <a:extLst>
            <a:ext uri="{FF2B5EF4-FFF2-40B4-BE49-F238E27FC236}">
              <a16:creationId xmlns:a16="http://schemas.microsoft.com/office/drawing/2014/main" id="{00000000-0008-0000-0700-0000CB020000}"/>
            </a:ext>
          </a:extLst>
        </xdr:cNvPr>
        <xdr:cNvSpPr txBox="1"/>
      </xdr:nvSpPr>
      <xdr:spPr>
        <a:xfrm>
          <a:off x="16370300" y="16459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63469</xdr:rowOff>
    </xdr:from>
    <xdr:to>
      <xdr:col>81</xdr:col>
      <xdr:colOff>101600</xdr:colOff>
      <xdr:row>96</xdr:row>
      <xdr:rowOff>165069</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5430500" y="16522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156196</xdr:rowOff>
    </xdr:from>
    <xdr:ext cx="59901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181795" y="16615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79626</xdr:rowOff>
    </xdr:from>
    <xdr:to>
      <xdr:col>76</xdr:col>
      <xdr:colOff>165100</xdr:colOff>
      <xdr:row>97</xdr:row>
      <xdr:rowOff>9776</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4541500" y="16538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26303</xdr:rowOff>
    </xdr:from>
    <xdr:ext cx="59901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4292795" y="16314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102037</xdr:rowOff>
    </xdr:from>
    <xdr:to>
      <xdr:col>72</xdr:col>
      <xdr:colOff>38100</xdr:colOff>
      <xdr:row>97</xdr:row>
      <xdr:rowOff>32187</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3652500" y="16561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23314</xdr:rowOff>
    </xdr:from>
    <xdr:ext cx="599010"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3403795" y="16653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121464</xdr:rowOff>
    </xdr:from>
    <xdr:to>
      <xdr:col>67</xdr:col>
      <xdr:colOff>101600</xdr:colOff>
      <xdr:row>97</xdr:row>
      <xdr:rowOff>51614</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2763500" y="16580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42741</xdr:rowOff>
    </xdr:from>
    <xdr:ext cx="599010"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2514795" y="16673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a:extLst>
            <a:ext uri="{FF2B5EF4-FFF2-40B4-BE49-F238E27FC236}">
              <a16:creationId xmlns:a16="http://schemas.microsoft.com/office/drawing/2014/main" id="{00000000-0008-0000-0700-0000E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51895</xdr:rowOff>
    </xdr:from>
    <xdr:to>
      <xdr:col>116</xdr:col>
      <xdr:colOff>62864</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flipV="1">
          <a:off x="22159595" y="5366845"/>
          <a:ext cx="1269" cy="1287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5915</xdr:rowOff>
    </xdr:from>
    <xdr:ext cx="249299" cy="259045"/>
    <xdr:sp macro="" textlink="">
      <xdr:nvSpPr>
        <xdr:cNvPr id="746" name="諸支出金最小値テキスト">
          <a:extLst>
            <a:ext uri="{FF2B5EF4-FFF2-40B4-BE49-F238E27FC236}">
              <a16:creationId xmlns:a16="http://schemas.microsoft.com/office/drawing/2014/main" id="{00000000-0008-0000-0700-0000EA020000}"/>
            </a:ext>
          </a:extLst>
        </xdr:cNvPr>
        <xdr:cNvSpPr txBox="1"/>
      </xdr:nvSpPr>
      <xdr:spPr>
        <a:xfrm>
          <a:off x="22212300" y="66924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170022</xdr:rowOff>
    </xdr:from>
    <xdr:ext cx="534377" cy="259045"/>
    <xdr:sp macro="" textlink="">
      <xdr:nvSpPr>
        <xdr:cNvPr id="748" name="諸支出金最大値テキスト">
          <a:extLst>
            <a:ext uri="{FF2B5EF4-FFF2-40B4-BE49-F238E27FC236}">
              <a16:creationId xmlns:a16="http://schemas.microsoft.com/office/drawing/2014/main" id="{00000000-0008-0000-0700-0000EC020000}"/>
            </a:ext>
          </a:extLst>
        </xdr:cNvPr>
        <xdr:cNvSpPr txBox="1"/>
      </xdr:nvSpPr>
      <xdr:spPr>
        <a:xfrm>
          <a:off x="22212300" y="5142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56,341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51895</xdr:rowOff>
    </xdr:from>
    <xdr:to>
      <xdr:col>116</xdr:col>
      <xdr:colOff>152400</xdr:colOff>
      <xdr:row>31</xdr:row>
      <xdr:rowOff>51895</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5366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94815</xdr:rowOff>
    </xdr:from>
    <xdr:ext cx="378565" cy="259045"/>
    <xdr:sp macro="" textlink="">
      <xdr:nvSpPr>
        <xdr:cNvPr id="751" name="諸支出金平均値テキスト">
          <a:extLst>
            <a:ext uri="{FF2B5EF4-FFF2-40B4-BE49-F238E27FC236}">
              <a16:creationId xmlns:a16="http://schemas.microsoft.com/office/drawing/2014/main" id="{00000000-0008-0000-0700-0000EF020000}"/>
            </a:ext>
          </a:extLst>
        </xdr:cNvPr>
        <xdr:cNvSpPr txBox="1"/>
      </xdr:nvSpPr>
      <xdr:spPr>
        <a:xfrm>
          <a:off x="22212300" y="64384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71938</xdr:rowOff>
    </xdr:from>
    <xdr:to>
      <xdr:col>116</xdr:col>
      <xdr:colOff>114300</xdr:colOff>
      <xdr:row>39</xdr:row>
      <xdr:rowOff>2088</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2110700" y="6587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85151</xdr:rowOff>
    </xdr:from>
    <xdr:to>
      <xdr:col>112</xdr:col>
      <xdr:colOff>38100</xdr:colOff>
      <xdr:row>39</xdr:row>
      <xdr:rowOff>15301</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1272500" y="6600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31828</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34017" y="63754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80442</xdr:rowOff>
    </xdr:from>
    <xdr:to>
      <xdr:col>107</xdr:col>
      <xdr:colOff>101600</xdr:colOff>
      <xdr:row>39</xdr:row>
      <xdr:rowOff>10592</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0383500" y="6595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27119</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45017" y="63707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68646</xdr:rowOff>
    </xdr:from>
    <xdr:to>
      <xdr:col>102</xdr:col>
      <xdr:colOff>165100</xdr:colOff>
      <xdr:row>38</xdr:row>
      <xdr:rowOff>170246</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9494500" y="658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15323</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6017" y="63589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83093</xdr:rowOff>
    </xdr:from>
    <xdr:to>
      <xdr:col>98</xdr:col>
      <xdr:colOff>38100</xdr:colOff>
      <xdr:row>39</xdr:row>
      <xdr:rowOff>13243</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8605500" y="6598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29770</xdr:rowOff>
    </xdr:from>
    <xdr:ext cx="378565"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67017" y="63734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50365</xdr:rowOff>
    </xdr:from>
    <xdr:ext cx="249299" cy="259045"/>
    <xdr:sp macro="" textlink="">
      <xdr:nvSpPr>
        <xdr:cNvPr id="770" name="諸支出金該当値テキスト">
          <a:extLst>
            <a:ext uri="{FF2B5EF4-FFF2-40B4-BE49-F238E27FC236}">
              <a16:creationId xmlns:a16="http://schemas.microsoft.com/office/drawing/2014/main" id="{00000000-0008-0000-0700-000002030000}"/>
            </a:ext>
          </a:extLst>
        </xdr:cNvPr>
        <xdr:cNvSpPr txBox="1"/>
      </xdr:nvSpPr>
      <xdr:spPr>
        <a:xfrm>
          <a:off x="22212300" y="65654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a:extLst>
            <a:ext uri="{FF2B5EF4-FFF2-40B4-BE49-F238E27FC236}">
              <a16:creationId xmlns:a16="http://schemas.microsoft.com/office/drawing/2014/main" id="{00000000-0008-0000-0700-00001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a:extLst>
            <a:ext uri="{FF2B5EF4-FFF2-40B4-BE49-F238E27FC236}">
              <a16:creationId xmlns:a16="http://schemas.microsoft.com/office/drawing/2014/main" id="{00000000-0008-0000-0700-00001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a:extLst>
            <a:ext uri="{FF2B5EF4-FFF2-40B4-BE49-F238E27FC236}">
              <a16:creationId xmlns:a16="http://schemas.microsoft.com/office/drawing/2014/main" id="{00000000-0008-0000-0700-00002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a:extLst>
            <a:ext uri="{FF2B5EF4-FFF2-40B4-BE49-F238E27FC236}">
              <a16:creationId xmlns:a16="http://schemas.microsoft.com/office/drawing/2014/main" id="{00000000-0008-0000-0700-00003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○衛生費は住民一人当たり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110,756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円となっており、昨年と比べて大きく減少し、類似団体並みの基準まで戻している。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これは、一般廃棄物処理施設整備が完了したことによるもの。しかし、令和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年度にかけて一般廃棄物最終処分場を整備が進んでおり、衛生費については一人当たりｺｽﾄが再び高い状況になることが想定される。</a:t>
          </a:r>
          <a:b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b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○農林水産業費は住民一人当たり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142,473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円となっており、類似団体と比較して一人当たりｺｽﾄが高い状況となっている。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これは、本町の基幹産業が農業であり、畑地帯整備事業等の基盤整備をしたことによるものである。　</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○商工費は住民一人当たり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46,761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円となっており、一人当たりコストは類似団体を下回ってはいるものの、急激な伸びを見せている。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これは、観光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PR</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動画の作成やジオパーク推進事業の実施等によるもので、今後も高い水準が続いていくことが見込まれる。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鹿児島県喜界町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財政調整基金においては、前年度決算剰余金から</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47</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百万円積み立てたが、年度中に</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150</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百万円取崩したため、結果として基金残高が</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102</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百万円の減となり、標準財政規模比の数値も減少した。</a:t>
          </a:r>
          <a:b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b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一般廃棄物処理整備事業が昨年度で終了したこと等もあり、歳入・歳出決算額が共に約</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1,000</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百万円近い減額となった。実質収支は</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103</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百万円の黒字となったが、年度中に取り崩した財政調整基金を積み戻さず、減債基金やその他特定目的基金への積立額を増やしたため、実質単年度収支が</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5</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百万円の黒字から</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141</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百万円の赤字となり、標準財政規模に占める割合でも</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3.57</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ポイントの減となった。</a:t>
          </a:r>
          <a:b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b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今後も災害等の臨時財政需要に適切に対応できるよう、歳出の削減に取り組み歳出剰余金を積み立てていけるよう努めていく。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鹿児島県喜界町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〇現状</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一般会計においては、実質収支額は昨年度と同水準だったが財政調整基金を取り崩したため実質単年度収支は赤字になった。財政調整基金は取り崩したものの、減債基金やその他特定目的基金への積立額を増やしたため、全体としては基金残高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261</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百円増えた。一般廃棄物処理整備事業が昨年度で終了したこと等により、投資的経費に係る一般財源が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73</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百万円抑制された。</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各会計で適正な財政運営を行うためにも、経常収支の均衡が確保され行政内容が実質的に住民の福祉向上のために適切な行政水準を保つことが、財政運営の基本であると考える。特に水道事業においては、一般会計からの繰出金等への依存度が高いため、独立採算の観点から料金改定の検討や更なる経費削減に努める必要が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税収等の伸びが期待できないことから、繰出金等を抑制しつつ、今後とも計画的かつ効率的な財政運営に努める。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cols>
    <col min="1" max="11" width="2.08984375" style="180" customWidth="1"/>
    <col min="12" max="12" width="2.26953125" style="180" customWidth="1"/>
    <col min="13" max="17" width="2.36328125" style="180" customWidth="1"/>
    <col min="18" max="119" width="2.08984375" style="180" customWidth="1"/>
    <col min="120" max="16384" width="0" style="180" hidden="1"/>
  </cols>
  <sheetData>
    <row r="1" spans="1:119" ht="33" customHeight="1">
      <c r="B1" s="627" t="s">
        <v>81</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 thickBot="1">
      <c r="B2" s="182" t="s">
        <v>82</v>
      </c>
      <c r="C2" s="182"/>
      <c r="D2" s="183"/>
    </row>
    <row r="3" spans="1:119" ht="18.75" customHeight="1" thickBot="1">
      <c r="A3" s="181"/>
      <c r="B3" s="628" t="s">
        <v>83</v>
      </c>
      <c r="C3" s="629"/>
      <c r="D3" s="629"/>
      <c r="E3" s="630"/>
      <c r="F3" s="630"/>
      <c r="G3" s="630"/>
      <c r="H3" s="630"/>
      <c r="I3" s="630"/>
      <c r="J3" s="630"/>
      <c r="K3" s="630"/>
      <c r="L3" s="630" t="s">
        <v>84</v>
      </c>
      <c r="M3" s="630"/>
      <c r="N3" s="630"/>
      <c r="O3" s="630"/>
      <c r="P3" s="630"/>
      <c r="Q3" s="630"/>
      <c r="R3" s="633"/>
      <c r="S3" s="633"/>
      <c r="T3" s="633"/>
      <c r="U3" s="633"/>
      <c r="V3" s="634"/>
      <c r="W3" s="524" t="s">
        <v>85</v>
      </c>
      <c r="X3" s="525"/>
      <c r="Y3" s="525"/>
      <c r="Z3" s="525"/>
      <c r="AA3" s="525"/>
      <c r="AB3" s="629"/>
      <c r="AC3" s="633" t="s">
        <v>86</v>
      </c>
      <c r="AD3" s="525"/>
      <c r="AE3" s="525"/>
      <c r="AF3" s="525"/>
      <c r="AG3" s="525"/>
      <c r="AH3" s="525"/>
      <c r="AI3" s="525"/>
      <c r="AJ3" s="525"/>
      <c r="AK3" s="525"/>
      <c r="AL3" s="595"/>
      <c r="AM3" s="524" t="s">
        <v>87</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88</v>
      </c>
      <c r="BO3" s="525"/>
      <c r="BP3" s="525"/>
      <c r="BQ3" s="525"/>
      <c r="BR3" s="525"/>
      <c r="BS3" s="525"/>
      <c r="BT3" s="525"/>
      <c r="BU3" s="595"/>
      <c r="BV3" s="524" t="s">
        <v>89</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90</v>
      </c>
      <c r="CU3" s="525"/>
      <c r="CV3" s="525"/>
      <c r="CW3" s="525"/>
      <c r="CX3" s="525"/>
      <c r="CY3" s="525"/>
      <c r="CZ3" s="525"/>
      <c r="DA3" s="595"/>
      <c r="DB3" s="524" t="s">
        <v>91</v>
      </c>
      <c r="DC3" s="525"/>
      <c r="DD3" s="525"/>
      <c r="DE3" s="525"/>
      <c r="DF3" s="525"/>
      <c r="DG3" s="525"/>
      <c r="DH3" s="525"/>
      <c r="DI3" s="595"/>
    </row>
    <row r="4" spans="1:119" ht="18.75" customHeight="1">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92</v>
      </c>
      <c r="AZ4" s="482"/>
      <c r="BA4" s="482"/>
      <c r="BB4" s="482"/>
      <c r="BC4" s="482"/>
      <c r="BD4" s="482"/>
      <c r="BE4" s="482"/>
      <c r="BF4" s="482"/>
      <c r="BG4" s="482"/>
      <c r="BH4" s="482"/>
      <c r="BI4" s="482"/>
      <c r="BJ4" s="482"/>
      <c r="BK4" s="482"/>
      <c r="BL4" s="482"/>
      <c r="BM4" s="483"/>
      <c r="BN4" s="484">
        <v>7141610</v>
      </c>
      <c r="BO4" s="485"/>
      <c r="BP4" s="485"/>
      <c r="BQ4" s="485"/>
      <c r="BR4" s="485"/>
      <c r="BS4" s="485"/>
      <c r="BT4" s="485"/>
      <c r="BU4" s="486"/>
      <c r="BV4" s="484">
        <v>8112470</v>
      </c>
      <c r="BW4" s="485"/>
      <c r="BX4" s="485"/>
      <c r="BY4" s="485"/>
      <c r="BZ4" s="485"/>
      <c r="CA4" s="485"/>
      <c r="CB4" s="485"/>
      <c r="CC4" s="486"/>
      <c r="CD4" s="621" t="s">
        <v>93</v>
      </c>
      <c r="CE4" s="622"/>
      <c r="CF4" s="622"/>
      <c r="CG4" s="622"/>
      <c r="CH4" s="622"/>
      <c r="CI4" s="622"/>
      <c r="CJ4" s="622"/>
      <c r="CK4" s="622"/>
      <c r="CL4" s="622"/>
      <c r="CM4" s="622"/>
      <c r="CN4" s="622"/>
      <c r="CO4" s="622"/>
      <c r="CP4" s="622"/>
      <c r="CQ4" s="622"/>
      <c r="CR4" s="622"/>
      <c r="CS4" s="623"/>
      <c r="CT4" s="624">
        <v>2.5</v>
      </c>
      <c r="CU4" s="625"/>
      <c r="CV4" s="625"/>
      <c r="CW4" s="625"/>
      <c r="CX4" s="625"/>
      <c r="CY4" s="625"/>
      <c r="CZ4" s="625"/>
      <c r="DA4" s="626"/>
      <c r="DB4" s="624">
        <v>2.2000000000000002</v>
      </c>
      <c r="DC4" s="625"/>
      <c r="DD4" s="625"/>
      <c r="DE4" s="625"/>
      <c r="DF4" s="625"/>
      <c r="DG4" s="625"/>
      <c r="DH4" s="625"/>
      <c r="DI4" s="626"/>
    </row>
    <row r="5" spans="1:119" ht="18.75" customHeight="1">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94</v>
      </c>
      <c r="AN5" s="412"/>
      <c r="AO5" s="412"/>
      <c r="AP5" s="412"/>
      <c r="AQ5" s="412"/>
      <c r="AR5" s="412"/>
      <c r="AS5" s="412"/>
      <c r="AT5" s="413"/>
      <c r="AU5" s="513" t="s">
        <v>95</v>
      </c>
      <c r="AV5" s="514"/>
      <c r="AW5" s="514"/>
      <c r="AX5" s="514"/>
      <c r="AY5" s="469" t="s">
        <v>96</v>
      </c>
      <c r="AZ5" s="470"/>
      <c r="BA5" s="470"/>
      <c r="BB5" s="470"/>
      <c r="BC5" s="470"/>
      <c r="BD5" s="470"/>
      <c r="BE5" s="470"/>
      <c r="BF5" s="470"/>
      <c r="BG5" s="470"/>
      <c r="BH5" s="470"/>
      <c r="BI5" s="470"/>
      <c r="BJ5" s="470"/>
      <c r="BK5" s="470"/>
      <c r="BL5" s="470"/>
      <c r="BM5" s="471"/>
      <c r="BN5" s="455">
        <v>6963918</v>
      </c>
      <c r="BO5" s="456"/>
      <c r="BP5" s="456"/>
      <c r="BQ5" s="456"/>
      <c r="BR5" s="456"/>
      <c r="BS5" s="456"/>
      <c r="BT5" s="456"/>
      <c r="BU5" s="457"/>
      <c r="BV5" s="455">
        <v>7912359</v>
      </c>
      <c r="BW5" s="456"/>
      <c r="BX5" s="456"/>
      <c r="BY5" s="456"/>
      <c r="BZ5" s="456"/>
      <c r="CA5" s="456"/>
      <c r="CB5" s="456"/>
      <c r="CC5" s="457"/>
      <c r="CD5" s="495" t="s">
        <v>97</v>
      </c>
      <c r="CE5" s="415"/>
      <c r="CF5" s="415"/>
      <c r="CG5" s="415"/>
      <c r="CH5" s="415"/>
      <c r="CI5" s="415"/>
      <c r="CJ5" s="415"/>
      <c r="CK5" s="415"/>
      <c r="CL5" s="415"/>
      <c r="CM5" s="415"/>
      <c r="CN5" s="415"/>
      <c r="CO5" s="415"/>
      <c r="CP5" s="415"/>
      <c r="CQ5" s="415"/>
      <c r="CR5" s="415"/>
      <c r="CS5" s="496"/>
      <c r="CT5" s="452">
        <v>83.6</v>
      </c>
      <c r="CU5" s="453"/>
      <c r="CV5" s="453"/>
      <c r="CW5" s="453"/>
      <c r="CX5" s="453"/>
      <c r="CY5" s="453"/>
      <c r="CZ5" s="453"/>
      <c r="DA5" s="454"/>
      <c r="DB5" s="452">
        <v>78.099999999999994</v>
      </c>
      <c r="DC5" s="453"/>
      <c r="DD5" s="453"/>
      <c r="DE5" s="453"/>
      <c r="DF5" s="453"/>
      <c r="DG5" s="453"/>
      <c r="DH5" s="453"/>
      <c r="DI5" s="454"/>
    </row>
    <row r="6" spans="1:119" ht="18.75" customHeight="1">
      <c r="A6" s="181"/>
      <c r="B6" s="601" t="s">
        <v>98</v>
      </c>
      <c r="C6" s="442"/>
      <c r="D6" s="442"/>
      <c r="E6" s="602"/>
      <c r="F6" s="602"/>
      <c r="G6" s="602"/>
      <c r="H6" s="602"/>
      <c r="I6" s="602"/>
      <c r="J6" s="602"/>
      <c r="K6" s="602"/>
      <c r="L6" s="602" t="s">
        <v>99</v>
      </c>
      <c r="M6" s="602"/>
      <c r="N6" s="602"/>
      <c r="O6" s="602"/>
      <c r="P6" s="602"/>
      <c r="Q6" s="602"/>
      <c r="R6" s="440"/>
      <c r="S6" s="440"/>
      <c r="T6" s="440"/>
      <c r="U6" s="440"/>
      <c r="V6" s="608"/>
      <c r="W6" s="545" t="s">
        <v>100</v>
      </c>
      <c r="X6" s="441"/>
      <c r="Y6" s="441"/>
      <c r="Z6" s="441"/>
      <c r="AA6" s="441"/>
      <c r="AB6" s="442"/>
      <c r="AC6" s="613" t="s">
        <v>101</v>
      </c>
      <c r="AD6" s="614"/>
      <c r="AE6" s="614"/>
      <c r="AF6" s="614"/>
      <c r="AG6" s="614"/>
      <c r="AH6" s="614"/>
      <c r="AI6" s="614"/>
      <c r="AJ6" s="614"/>
      <c r="AK6" s="614"/>
      <c r="AL6" s="615"/>
      <c r="AM6" s="512" t="s">
        <v>102</v>
      </c>
      <c r="AN6" s="412"/>
      <c r="AO6" s="412"/>
      <c r="AP6" s="412"/>
      <c r="AQ6" s="412"/>
      <c r="AR6" s="412"/>
      <c r="AS6" s="412"/>
      <c r="AT6" s="413"/>
      <c r="AU6" s="513" t="s">
        <v>103</v>
      </c>
      <c r="AV6" s="514"/>
      <c r="AW6" s="514"/>
      <c r="AX6" s="514"/>
      <c r="AY6" s="469" t="s">
        <v>104</v>
      </c>
      <c r="AZ6" s="470"/>
      <c r="BA6" s="470"/>
      <c r="BB6" s="470"/>
      <c r="BC6" s="470"/>
      <c r="BD6" s="470"/>
      <c r="BE6" s="470"/>
      <c r="BF6" s="470"/>
      <c r="BG6" s="470"/>
      <c r="BH6" s="470"/>
      <c r="BI6" s="470"/>
      <c r="BJ6" s="470"/>
      <c r="BK6" s="470"/>
      <c r="BL6" s="470"/>
      <c r="BM6" s="471"/>
      <c r="BN6" s="455">
        <v>177692</v>
      </c>
      <c r="BO6" s="456"/>
      <c r="BP6" s="456"/>
      <c r="BQ6" s="456"/>
      <c r="BR6" s="456"/>
      <c r="BS6" s="456"/>
      <c r="BT6" s="456"/>
      <c r="BU6" s="457"/>
      <c r="BV6" s="455">
        <v>200111</v>
      </c>
      <c r="BW6" s="456"/>
      <c r="BX6" s="456"/>
      <c r="BY6" s="456"/>
      <c r="BZ6" s="456"/>
      <c r="CA6" s="456"/>
      <c r="CB6" s="456"/>
      <c r="CC6" s="457"/>
      <c r="CD6" s="495" t="s">
        <v>105</v>
      </c>
      <c r="CE6" s="415"/>
      <c r="CF6" s="415"/>
      <c r="CG6" s="415"/>
      <c r="CH6" s="415"/>
      <c r="CI6" s="415"/>
      <c r="CJ6" s="415"/>
      <c r="CK6" s="415"/>
      <c r="CL6" s="415"/>
      <c r="CM6" s="415"/>
      <c r="CN6" s="415"/>
      <c r="CO6" s="415"/>
      <c r="CP6" s="415"/>
      <c r="CQ6" s="415"/>
      <c r="CR6" s="415"/>
      <c r="CS6" s="496"/>
      <c r="CT6" s="598">
        <v>84.3</v>
      </c>
      <c r="CU6" s="599"/>
      <c r="CV6" s="599"/>
      <c r="CW6" s="599"/>
      <c r="CX6" s="599"/>
      <c r="CY6" s="599"/>
      <c r="CZ6" s="599"/>
      <c r="DA6" s="600"/>
      <c r="DB6" s="598">
        <v>79.900000000000006</v>
      </c>
      <c r="DC6" s="599"/>
      <c r="DD6" s="599"/>
      <c r="DE6" s="599"/>
      <c r="DF6" s="599"/>
      <c r="DG6" s="599"/>
      <c r="DH6" s="599"/>
      <c r="DI6" s="600"/>
    </row>
    <row r="7" spans="1:119" ht="18.75" customHeight="1">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106</v>
      </c>
      <c r="AN7" s="412"/>
      <c r="AO7" s="412"/>
      <c r="AP7" s="412"/>
      <c r="AQ7" s="412"/>
      <c r="AR7" s="412"/>
      <c r="AS7" s="412"/>
      <c r="AT7" s="413"/>
      <c r="AU7" s="513" t="s">
        <v>103</v>
      </c>
      <c r="AV7" s="514"/>
      <c r="AW7" s="514"/>
      <c r="AX7" s="514"/>
      <c r="AY7" s="469" t="s">
        <v>107</v>
      </c>
      <c r="AZ7" s="470"/>
      <c r="BA7" s="470"/>
      <c r="BB7" s="470"/>
      <c r="BC7" s="470"/>
      <c r="BD7" s="470"/>
      <c r="BE7" s="470"/>
      <c r="BF7" s="470"/>
      <c r="BG7" s="470"/>
      <c r="BH7" s="470"/>
      <c r="BI7" s="470"/>
      <c r="BJ7" s="470"/>
      <c r="BK7" s="470"/>
      <c r="BL7" s="470"/>
      <c r="BM7" s="471"/>
      <c r="BN7" s="455">
        <v>74709</v>
      </c>
      <c r="BO7" s="456"/>
      <c r="BP7" s="456"/>
      <c r="BQ7" s="456"/>
      <c r="BR7" s="456"/>
      <c r="BS7" s="456"/>
      <c r="BT7" s="456"/>
      <c r="BU7" s="457"/>
      <c r="BV7" s="455">
        <v>106194</v>
      </c>
      <c r="BW7" s="456"/>
      <c r="BX7" s="456"/>
      <c r="BY7" s="456"/>
      <c r="BZ7" s="456"/>
      <c r="CA7" s="456"/>
      <c r="CB7" s="456"/>
      <c r="CC7" s="457"/>
      <c r="CD7" s="495" t="s">
        <v>108</v>
      </c>
      <c r="CE7" s="415"/>
      <c r="CF7" s="415"/>
      <c r="CG7" s="415"/>
      <c r="CH7" s="415"/>
      <c r="CI7" s="415"/>
      <c r="CJ7" s="415"/>
      <c r="CK7" s="415"/>
      <c r="CL7" s="415"/>
      <c r="CM7" s="415"/>
      <c r="CN7" s="415"/>
      <c r="CO7" s="415"/>
      <c r="CP7" s="415"/>
      <c r="CQ7" s="415"/>
      <c r="CR7" s="415"/>
      <c r="CS7" s="496"/>
      <c r="CT7" s="455">
        <v>4084495</v>
      </c>
      <c r="CU7" s="456"/>
      <c r="CV7" s="456"/>
      <c r="CW7" s="456"/>
      <c r="CX7" s="456"/>
      <c r="CY7" s="456"/>
      <c r="CZ7" s="456"/>
      <c r="DA7" s="457"/>
      <c r="DB7" s="455">
        <v>4184509</v>
      </c>
      <c r="DC7" s="456"/>
      <c r="DD7" s="456"/>
      <c r="DE7" s="456"/>
      <c r="DF7" s="456"/>
      <c r="DG7" s="456"/>
      <c r="DH7" s="456"/>
      <c r="DI7" s="457"/>
    </row>
    <row r="8" spans="1:119" ht="18.75" customHeight="1" thickBot="1">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109</v>
      </c>
      <c r="AN8" s="412"/>
      <c r="AO8" s="412"/>
      <c r="AP8" s="412"/>
      <c r="AQ8" s="412"/>
      <c r="AR8" s="412"/>
      <c r="AS8" s="412"/>
      <c r="AT8" s="413"/>
      <c r="AU8" s="513" t="s">
        <v>110</v>
      </c>
      <c r="AV8" s="514"/>
      <c r="AW8" s="514"/>
      <c r="AX8" s="514"/>
      <c r="AY8" s="469" t="s">
        <v>111</v>
      </c>
      <c r="AZ8" s="470"/>
      <c r="BA8" s="470"/>
      <c r="BB8" s="470"/>
      <c r="BC8" s="470"/>
      <c r="BD8" s="470"/>
      <c r="BE8" s="470"/>
      <c r="BF8" s="470"/>
      <c r="BG8" s="470"/>
      <c r="BH8" s="470"/>
      <c r="BI8" s="470"/>
      <c r="BJ8" s="470"/>
      <c r="BK8" s="470"/>
      <c r="BL8" s="470"/>
      <c r="BM8" s="471"/>
      <c r="BN8" s="455">
        <v>102983</v>
      </c>
      <c r="BO8" s="456"/>
      <c r="BP8" s="456"/>
      <c r="BQ8" s="456"/>
      <c r="BR8" s="456"/>
      <c r="BS8" s="456"/>
      <c r="BT8" s="456"/>
      <c r="BU8" s="457"/>
      <c r="BV8" s="455">
        <v>93917</v>
      </c>
      <c r="BW8" s="456"/>
      <c r="BX8" s="456"/>
      <c r="BY8" s="456"/>
      <c r="BZ8" s="456"/>
      <c r="CA8" s="456"/>
      <c r="CB8" s="456"/>
      <c r="CC8" s="457"/>
      <c r="CD8" s="495" t="s">
        <v>112</v>
      </c>
      <c r="CE8" s="415"/>
      <c r="CF8" s="415"/>
      <c r="CG8" s="415"/>
      <c r="CH8" s="415"/>
      <c r="CI8" s="415"/>
      <c r="CJ8" s="415"/>
      <c r="CK8" s="415"/>
      <c r="CL8" s="415"/>
      <c r="CM8" s="415"/>
      <c r="CN8" s="415"/>
      <c r="CO8" s="415"/>
      <c r="CP8" s="415"/>
      <c r="CQ8" s="415"/>
      <c r="CR8" s="415"/>
      <c r="CS8" s="496"/>
      <c r="CT8" s="558">
        <v>0.16</v>
      </c>
      <c r="CU8" s="559"/>
      <c r="CV8" s="559"/>
      <c r="CW8" s="559"/>
      <c r="CX8" s="559"/>
      <c r="CY8" s="559"/>
      <c r="CZ8" s="559"/>
      <c r="DA8" s="560"/>
      <c r="DB8" s="558">
        <v>0.16</v>
      </c>
      <c r="DC8" s="559"/>
      <c r="DD8" s="559"/>
      <c r="DE8" s="559"/>
      <c r="DF8" s="559"/>
      <c r="DG8" s="559"/>
      <c r="DH8" s="559"/>
      <c r="DI8" s="560"/>
    </row>
    <row r="9" spans="1:119" ht="18.75" customHeight="1" thickBot="1">
      <c r="A9" s="181"/>
      <c r="B9" s="587" t="s">
        <v>113</v>
      </c>
      <c r="C9" s="588"/>
      <c r="D9" s="588"/>
      <c r="E9" s="588"/>
      <c r="F9" s="588"/>
      <c r="G9" s="588"/>
      <c r="H9" s="588"/>
      <c r="I9" s="588"/>
      <c r="J9" s="588"/>
      <c r="K9" s="506"/>
      <c r="L9" s="589" t="s">
        <v>114</v>
      </c>
      <c r="M9" s="590"/>
      <c r="N9" s="590"/>
      <c r="O9" s="590"/>
      <c r="P9" s="590"/>
      <c r="Q9" s="591"/>
      <c r="R9" s="592">
        <v>6629</v>
      </c>
      <c r="S9" s="593"/>
      <c r="T9" s="593"/>
      <c r="U9" s="593"/>
      <c r="V9" s="594"/>
      <c r="W9" s="524" t="s">
        <v>115</v>
      </c>
      <c r="X9" s="525"/>
      <c r="Y9" s="525"/>
      <c r="Z9" s="525"/>
      <c r="AA9" s="525"/>
      <c r="AB9" s="525"/>
      <c r="AC9" s="525"/>
      <c r="AD9" s="525"/>
      <c r="AE9" s="525"/>
      <c r="AF9" s="525"/>
      <c r="AG9" s="525"/>
      <c r="AH9" s="525"/>
      <c r="AI9" s="525"/>
      <c r="AJ9" s="525"/>
      <c r="AK9" s="525"/>
      <c r="AL9" s="595"/>
      <c r="AM9" s="512" t="s">
        <v>116</v>
      </c>
      <c r="AN9" s="412"/>
      <c r="AO9" s="412"/>
      <c r="AP9" s="412"/>
      <c r="AQ9" s="412"/>
      <c r="AR9" s="412"/>
      <c r="AS9" s="412"/>
      <c r="AT9" s="413"/>
      <c r="AU9" s="513" t="s">
        <v>110</v>
      </c>
      <c r="AV9" s="514"/>
      <c r="AW9" s="514"/>
      <c r="AX9" s="514"/>
      <c r="AY9" s="469" t="s">
        <v>117</v>
      </c>
      <c r="AZ9" s="470"/>
      <c r="BA9" s="470"/>
      <c r="BB9" s="470"/>
      <c r="BC9" s="470"/>
      <c r="BD9" s="470"/>
      <c r="BE9" s="470"/>
      <c r="BF9" s="470"/>
      <c r="BG9" s="470"/>
      <c r="BH9" s="470"/>
      <c r="BI9" s="470"/>
      <c r="BJ9" s="470"/>
      <c r="BK9" s="470"/>
      <c r="BL9" s="470"/>
      <c r="BM9" s="471"/>
      <c r="BN9" s="455">
        <v>9066</v>
      </c>
      <c r="BO9" s="456"/>
      <c r="BP9" s="456"/>
      <c r="BQ9" s="456"/>
      <c r="BR9" s="456"/>
      <c r="BS9" s="456"/>
      <c r="BT9" s="456"/>
      <c r="BU9" s="457"/>
      <c r="BV9" s="455">
        <v>4400</v>
      </c>
      <c r="BW9" s="456"/>
      <c r="BX9" s="456"/>
      <c r="BY9" s="456"/>
      <c r="BZ9" s="456"/>
      <c r="CA9" s="456"/>
      <c r="CB9" s="456"/>
      <c r="CC9" s="457"/>
      <c r="CD9" s="495" t="s">
        <v>118</v>
      </c>
      <c r="CE9" s="415"/>
      <c r="CF9" s="415"/>
      <c r="CG9" s="415"/>
      <c r="CH9" s="415"/>
      <c r="CI9" s="415"/>
      <c r="CJ9" s="415"/>
      <c r="CK9" s="415"/>
      <c r="CL9" s="415"/>
      <c r="CM9" s="415"/>
      <c r="CN9" s="415"/>
      <c r="CO9" s="415"/>
      <c r="CP9" s="415"/>
      <c r="CQ9" s="415"/>
      <c r="CR9" s="415"/>
      <c r="CS9" s="496"/>
      <c r="CT9" s="452">
        <v>16.5</v>
      </c>
      <c r="CU9" s="453"/>
      <c r="CV9" s="453"/>
      <c r="CW9" s="453"/>
      <c r="CX9" s="453"/>
      <c r="CY9" s="453"/>
      <c r="CZ9" s="453"/>
      <c r="DA9" s="454"/>
      <c r="DB9" s="452">
        <v>15.7</v>
      </c>
      <c r="DC9" s="453"/>
      <c r="DD9" s="453"/>
      <c r="DE9" s="453"/>
      <c r="DF9" s="453"/>
      <c r="DG9" s="453"/>
      <c r="DH9" s="453"/>
      <c r="DI9" s="454"/>
    </row>
    <row r="10" spans="1:119" ht="18.75" customHeight="1" thickBot="1">
      <c r="A10" s="181"/>
      <c r="B10" s="587"/>
      <c r="C10" s="588"/>
      <c r="D10" s="588"/>
      <c r="E10" s="588"/>
      <c r="F10" s="588"/>
      <c r="G10" s="588"/>
      <c r="H10" s="588"/>
      <c r="I10" s="588"/>
      <c r="J10" s="588"/>
      <c r="K10" s="506"/>
      <c r="L10" s="411" t="s">
        <v>119</v>
      </c>
      <c r="M10" s="412"/>
      <c r="N10" s="412"/>
      <c r="O10" s="412"/>
      <c r="P10" s="412"/>
      <c r="Q10" s="413"/>
      <c r="R10" s="408">
        <v>7212</v>
      </c>
      <c r="S10" s="409"/>
      <c r="T10" s="409"/>
      <c r="U10" s="409"/>
      <c r="V10" s="468"/>
      <c r="W10" s="596"/>
      <c r="X10" s="406"/>
      <c r="Y10" s="406"/>
      <c r="Z10" s="406"/>
      <c r="AA10" s="406"/>
      <c r="AB10" s="406"/>
      <c r="AC10" s="406"/>
      <c r="AD10" s="406"/>
      <c r="AE10" s="406"/>
      <c r="AF10" s="406"/>
      <c r="AG10" s="406"/>
      <c r="AH10" s="406"/>
      <c r="AI10" s="406"/>
      <c r="AJ10" s="406"/>
      <c r="AK10" s="406"/>
      <c r="AL10" s="597"/>
      <c r="AM10" s="512" t="s">
        <v>120</v>
      </c>
      <c r="AN10" s="412"/>
      <c r="AO10" s="412"/>
      <c r="AP10" s="412"/>
      <c r="AQ10" s="412"/>
      <c r="AR10" s="412"/>
      <c r="AS10" s="412"/>
      <c r="AT10" s="413"/>
      <c r="AU10" s="513" t="s">
        <v>121</v>
      </c>
      <c r="AV10" s="514"/>
      <c r="AW10" s="514"/>
      <c r="AX10" s="514"/>
      <c r="AY10" s="469" t="s">
        <v>122</v>
      </c>
      <c r="AZ10" s="470"/>
      <c r="BA10" s="470"/>
      <c r="BB10" s="470"/>
      <c r="BC10" s="470"/>
      <c r="BD10" s="470"/>
      <c r="BE10" s="470"/>
      <c r="BF10" s="470"/>
      <c r="BG10" s="470"/>
      <c r="BH10" s="470"/>
      <c r="BI10" s="470"/>
      <c r="BJ10" s="470"/>
      <c r="BK10" s="470"/>
      <c r="BL10" s="470"/>
      <c r="BM10" s="471"/>
      <c r="BN10" s="455">
        <v>297</v>
      </c>
      <c r="BO10" s="456"/>
      <c r="BP10" s="456"/>
      <c r="BQ10" s="456"/>
      <c r="BR10" s="456"/>
      <c r="BS10" s="456"/>
      <c r="BT10" s="456"/>
      <c r="BU10" s="457"/>
      <c r="BV10" s="455">
        <v>1044</v>
      </c>
      <c r="BW10" s="456"/>
      <c r="BX10" s="456"/>
      <c r="BY10" s="456"/>
      <c r="BZ10" s="456"/>
      <c r="CA10" s="456"/>
      <c r="CB10" s="456"/>
      <c r="CC10" s="457"/>
      <c r="CD10" s="184" t="s">
        <v>123</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c r="A11" s="181"/>
      <c r="B11" s="587"/>
      <c r="C11" s="588"/>
      <c r="D11" s="588"/>
      <c r="E11" s="588"/>
      <c r="F11" s="588"/>
      <c r="G11" s="588"/>
      <c r="H11" s="588"/>
      <c r="I11" s="588"/>
      <c r="J11" s="588"/>
      <c r="K11" s="506"/>
      <c r="L11" s="416" t="s">
        <v>124</v>
      </c>
      <c r="M11" s="417"/>
      <c r="N11" s="417"/>
      <c r="O11" s="417"/>
      <c r="P11" s="417"/>
      <c r="Q11" s="418"/>
      <c r="R11" s="584" t="s">
        <v>125</v>
      </c>
      <c r="S11" s="585"/>
      <c r="T11" s="585"/>
      <c r="U11" s="585"/>
      <c r="V11" s="586"/>
      <c r="W11" s="596"/>
      <c r="X11" s="406"/>
      <c r="Y11" s="406"/>
      <c r="Z11" s="406"/>
      <c r="AA11" s="406"/>
      <c r="AB11" s="406"/>
      <c r="AC11" s="406"/>
      <c r="AD11" s="406"/>
      <c r="AE11" s="406"/>
      <c r="AF11" s="406"/>
      <c r="AG11" s="406"/>
      <c r="AH11" s="406"/>
      <c r="AI11" s="406"/>
      <c r="AJ11" s="406"/>
      <c r="AK11" s="406"/>
      <c r="AL11" s="597"/>
      <c r="AM11" s="512" t="s">
        <v>126</v>
      </c>
      <c r="AN11" s="412"/>
      <c r="AO11" s="412"/>
      <c r="AP11" s="412"/>
      <c r="AQ11" s="412"/>
      <c r="AR11" s="412"/>
      <c r="AS11" s="412"/>
      <c r="AT11" s="413"/>
      <c r="AU11" s="513" t="s">
        <v>103</v>
      </c>
      <c r="AV11" s="514"/>
      <c r="AW11" s="514"/>
      <c r="AX11" s="514"/>
      <c r="AY11" s="469" t="s">
        <v>127</v>
      </c>
      <c r="AZ11" s="470"/>
      <c r="BA11" s="470"/>
      <c r="BB11" s="470"/>
      <c r="BC11" s="470"/>
      <c r="BD11" s="470"/>
      <c r="BE11" s="470"/>
      <c r="BF11" s="470"/>
      <c r="BG11" s="470"/>
      <c r="BH11" s="470"/>
      <c r="BI11" s="470"/>
      <c r="BJ11" s="470"/>
      <c r="BK11" s="470"/>
      <c r="BL11" s="470"/>
      <c r="BM11" s="471"/>
      <c r="BN11" s="455">
        <v>0</v>
      </c>
      <c r="BO11" s="456"/>
      <c r="BP11" s="456"/>
      <c r="BQ11" s="456"/>
      <c r="BR11" s="456"/>
      <c r="BS11" s="456"/>
      <c r="BT11" s="456"/>
      <c r="BU11" s="457"/>
      <c r="BV11" s="455">
        <v>0</v>
      </c>
      <c r="BW11" s="456"/>
      <c r="BX11" s="456"/>
      <c r="BY11" s="456"/>
      <c r="BZ11" s="456"/>
      <c r="CA11" s="456"/>
      <c r="CB11" s="456"/>
      <c r="CC11" s="457"/>
      <c r="CD11" s="495" t="s">
        <v>128</v>
      </c>
      <c r="CE11" s="415"/>
      <c r="CF11" s="415"/>
      <c r="CG11" s="415"/>
      <c r="CH11" s="415"/>
      <c r="CI11" s="415"/>
      <c r="CJ11" s="415"/>
      <c r="CK11" s="415"/>
      <c r="CL11" s="415"/>
      <c r="CM11" s="415"/>
      <c r="CN11" s="415"/>
      <c r="CO11" s="415"/>
      <c r="CP11" s="415"/>
      <c r="CQ11" s="415"/>
      <c r="CR11" s="415"/>
      <c r="CS11" s="496"/>
      <c r="CT11" s="558" t="s">
        <v>129</v>
      </c>
      <c r="CU11" s="559"/>
      <c r="CV11" s="559"/>
      <c r="CW11" s="559"/>
      <c r="CX11" s="559"/>
      <c r="CY11" s="559"/>
      <c r="CZ11" s="559"/>
      <c r="DA11" s="560"/>
      <c r="DB11" s="558" t="s">
        <v>129</v>
      </c>
      <c r="DC11" s="559"/>
      <c r="DD11" s="559"/>
      <c r="DE11" s="559"/>
      <c r="DF11" s="559"/>
      <c r="DG11" s="559"/>
      <c r="DH11" s="559"/>
      <c r="DI11" s="560"/>
    </row>
    <row r="12" spans="1:119" ht="18.75" customHeight="1">
      <c r="A12" s="181"/>
      <c r="B12" s="561" t="s">
        <v>130</v>
      </c>
      <c r="C12" s="562"/>
      <c r="D12" s="562"/>
      <c r="E12" s="562"/>
      <c r="F12" s="562"/>
      <c r="G12" s="562"/>
      <c r="H12" s="562"/>
      <c r="I12" s="562"/>
      <c r="J12" s="562"/>
      <c r="K12" s="563"/>
      <c r="L12" s="570" t="s">
        <v>131</v>
      </c>
      <c r="M12" s="571"/>
      <c r="N12" s="571"/>
      <c r="O12" s="571"/>
      <c r="P12" s="571"/>
      <c r="Q12" s="572"/>
      <c r="R12" s="573">
        <v>6565</v>
      </c>
      <c r="S12" s="574"/>
      <c r="T12" s="574"/>
      <c r="U12" s="574"/>
      <c r="V12" s="575"/>
      <c r="W12" s="576" t="s">
        <v>1</v>
      </c>
      <c r="X12" s="514"/>
      <c r="Y12" s="514"/>
      <c r="Z12" s="514"/>
      <c r="AA12" s="514"/>
      <c r="AB12" s="577"/>
      <c r="AC12" s="578" t="s">
        <v>132</v>
      </c>
      <c r="AD12" s="579"/>
      <c r="AE12" s="579"/>
      <c r="AF12" s="579"/>
      <c r="AG12" s="580"/>
      <c r="AH12" s="578" t="s">
        <v>133</v>
      </c>
      <c r="AI12" s="579"/>
      <c r="AJ12" s="579"/>
      <c r="AK12" s="579"/>
      <c r="AL12" s="581"/>
      <c r="AM12" s="512" t="s">
        <v>134</v>
      </c>
      <c r="AN12" s="412"/>
      <c r="AO12" s="412"/>
      <c r="AP12" s="412"/>
      <c r="AQ12" s="412"/>
      <c r="AR12" s="412"/>
      <c r="AS12" s="412"/>
      <c r="AT12" s="413"/>
      <c r="AU12" s="513" t="s">
        <v>135</v>
      </c>
      <c r="AV12" s="514"/>
      <c r="AW12" s="514"/>
      <c r="AX12" s="514"/>
      <c r="AY12" s="469" t="s">
        <v>136</v>
      </c>
      <c r="AZ12" s="470"/>
      <c r="BA12" s="470"/>
      <c r="BB12" s="470"/>
      <c r="BC12" s="470"/>
      <c r="BD12" s="470"/>
      <c r="BE12" s="470"/>
      <c r="BF12" s="470"/>
      <c r="BG12" s="470"/>
      <c r="BH12" s="470"/>
      <c r="BI12" s="470"/>
      <c r="BJ12" s="470"/>
      <c r="BK12" s="470"/>
      <c r="BL12" s="470"/>
      <c r="BM12" s="471"/>
      <c r="BN12" s="455">
        <v>150000</v>
      </c>
      <c r="BO12" s="456"/>
      <c r="BP12" s="456"/>
      <c r="BQ12" s="456"/>
      <c r="BR12" s="456"/>
      <c r="BS12" s="456"/>
      <c r="BT12" s="456"/>
      <c r="BU12" s="457"/>
      <c r="BV12" s="455">
        <v>0</v>
      </c>
      <c r="BW12" s="456"/>
      <c r="BX12" s="456"/>
      <c r="BY12" s="456"/>
      <c r="BZ12" s="456"/>
      <c r="CA12" s="456"/>
      <c r="CB12" s="456"/>
      <c r="CC12" s="457"/>
      <c r="CD12" s="495" t="s">
        <v>137</v>
      </c>
      <c r="CE12" s="415"/>
      <c r="CF12" s="415"/>
      <c r="CG12" s="415"/>
      <c r="CH12" s="415"/>
      <c r="CI12" s="415"/>
      <c r="CJ12" s="415"/>
      <c r="CK12" s="415"/>
      <c r="CL12" s="415"/>
      <c r="CM12" s="415"/>
      <c r="CN12" s="415"/>
      <c r="CO12" s="415"/>
      <c r="CP12" s="415"/>
      <c r="CQ12" s="415"/>
      <c r="CR12" s="415"/>
      <c r="CS12" s="496"/>
      <c r="CT12" s="558" t="s">
        <v>129</v>
      </c>
      <c r="CU12" s="559"/>
      <c r="CV12" s="559"/>
      <c r="CW12" s="559"/>
      <c r="CX12" s="559"/>
      <c r="CY12" s="559"/>
      <c r="CZ12" s="559"/>
      <c r="DA12" s="560"/>
      <c r="DB12" s="558" t="s">
        <v>129</v>
      </c>
      <c r="DC12" s="559"/>
      <c r="DD12" s="559"/>
      <c r="DE12" s="559"/>
      <c r="DF12" s="559"/>
      <c r="DG12" s="559"/>
      <c r="DH12" s="559"/>
      <c r="DI12" s="560"/>
    </row>
    <row r="13" spans="1:119" ht="18.75" customHeight="1">
      <c r="A13" s="181"/>
      <c r="B13" s="564"/>
      <c r="C13" s="565"/>
      <c r="D13" s="565"/>
      <c r="E13" s="565"/>
      <c r="F13" s="565"/>
      <c r="G13" s="565"/>
      <c r="H13" s="565"/>
      <c r="I13" s="565"/>
      <c r="J13" s="565"/>
      <c r="K13" s="566"/>
      <c r="L13" s="190"/>
      <c r="M13" s="539" t="s">
        <v>138</v>
      </c>
      <c r="N13" s="540"/>
      <c r="O13" s="540"/>
      <c r="P13" s="540"/>
      <c r="Q13" s="541"/>
      <c r="R13" s="542">
        <v>6517</v>
      </c>
      <c r="S13" s="543"/>
      <c r="T13" s="543"/>
      <c r="U13" s="543"/>
      <c r="V13" s="544"/>
      <c r="W13" s="545" t="s">
        <v>139</v>
      </c>
      <c r="X13" s="441"/>
      <c r="Y13" s="441"/>
      <c r="Z13" s="441"/>
      <c r="AA13" s="441"/>
      <c r="AB13" s="442"/>
      <c r="AC13" s="408">
        <v>707</v>
      </c>
      <c r="AD13" s="409"/>
      <c r="AE13" s="409"/>
      <c r="AF13" s="409"/>
      <c r="AG13" s="410"/>
      <c r="AH13" s="408">
        <v>762</v>
      </c>
      <c r="AI13" s="409"/>
      <c r="AJ13" s="409"/>
      <c r="AK13" s="409"/>
      <c r="AL13" s="468"/>
      <c r="AM13" s="512" t="s">
        <v>140</v>
      </c>
      <c r="AN13" s="412"/>
      <c r="AO13" s="412"/>
      <c r="AP13" s="412"/>
      <c r="AQ13" s="412"/>
      <c r="AR13" s="412"/>
      <c r="AS13" s="412"/>
      <c r="AT13" s="413"/>
      <c r="AU13" s="513" t="s">
        <v>141</v>
      </c>
      <c r="AV13" s="514"/>
      <c r="AW13" s="514"/>
      <c r="AX13" s="514"/>
      <c r="AY13" s="469" t="s">
        <v>142</v>
      </c>
      <c r="AZ13" s="470"/>
      <c r="BA13" s="470"/>
      <c r="BB13" s="470"/>
      <c r="BC13" s="470"/>
      <c r="BD13" s="470"/>
      <c r="BE13" s="470"/>
      <c r="BF13" s="470"/>
      <c r="BG13" s="470"/>
      <c r="BH13" s="470"/>
      <c r="BI13" s="470"/>
      <c r="BJ13" s="470"/>
      <c r="BK13" s="470"/>
      <c r="BL13" s="470"/>
      <c r="BM13" s="471"/>
      <c r="BN13" s="455">
        <v>-140637</v>
      </c>
      <c r="BO13" s="456"/>
      <c r="BP13" s="456"/>
      <c r="BQ13" s="456"/>
      <c r="BR13" s="456"/>
      <c r="BS13" s="456"/>
      <c r="BT13" s="456"/>
      <c r="BU13" s="457"/>
      <c r="BV13" s="455">
        <v>5444</v>
      </c>
      <c r="BW13" s="456"/>
      <c r="BX13" s="456"/>
      <c r="BY13" s="456"/>
      <c r="BZ13" s="456"/>
      <c r="CA13" s="456"/>
      <c r="CB13" s="456"/>
      <c r="CC13" s="457"/>
      <c r="CD13" s="495" t="s">
        <v>143</v>
      </c>
      <c r="CE13" s="415"/>
      <c r="CF13" s="415"/>
      <c r="CG13" s="415"/>
      <c r="CH13" s="415"/>
      <c r="CI13" s="415"/>
      <c r="CJ13" s="415"/>
      <c r="CK13" s="415"/>
      <c r="CL13" s="415"/>
      <c r="CM13" s="415"/>
      <c r="CN13" s="415"/>
      <c r="CO13" s="415"/>
      <c r="CP13" s="415"/>
      <c r="CQ13" s="415"/>
      <c r="CR13" s="415"/>
      <c r="CS13" s="496"/>
      <c r="CT13" s="452">
        <v>10.199999999999999</v>
      </c>
      <c r="CU13" s="453"/>
      <c r="CV13" s="453"/>
      <c r="CW13" s="453"/>
      <c r="CX13" s="453"/>
      <c r="CY13" s="453"/>
      <c r="CZ13" s="453"/>
      <c r="DA13" s="454"/>
      <c r="DB13" s="452">
        <v>9.8000000000000007</v>
      </c>
      <c r="DC13" s="453"/>
      <c r="DD13" s="453"/>
      <c r="DE13" s="453"/>
      <c r="DF13" s="453"/>
      <c r="DG13" s="453"/>
      <c r="DH13" s="453"/>
      <c r="DI13" s="454"/>
    </row>
    <row r="14" spans="1:119" ht="18.75" customHeight="1" thickBot="1">
      <c r="A14" s="181"/>
      <c r="B14" s="564"/>
      <c r="C14" s="565"/>
      <c r="D14" s="565"/>
      <c r="E14" s="565"/>
      <c r="F14" s="565"/>
      <c r="G14" s="565"/>
      <c r="H14" s="565"/>
      <c r="I14" s="565"/>
      <c r="J14" s="565"/>
      <c r="K14" s="566"/>
      <c r="L14" s="529" t="s">
        <v>144</v>
      </c>
      <c r="M14" s="582"/>
      <c r="N14" s="582"/>
      <c r="O14" s="582"/>
      <c r="P14" s="582"/>
      <c r="Q14" s="583"/>
      <c r="R14" s="542">
        <v>6747</v>
      </c>
      <c r="S14" s="543"/>
      <c r="T14" s="543"/>
      <c r="U14" s="543"/>
      <c r="V14" s="544"/>
      <c r="W14" s="546"/>
      <c r="X14" s="444"/>
      <c r="Y14" s="444"/>
      <c r="Z14" s="444"/>
      <c r="AA14" s="444"/>
      <c r="AB14" s="445"/>
      <c r="AC14" s="535">
        <v>21</v>
      </c>
      <c r="AD14" s="536"/>
      <c r="AE14" s="536"/>
      <c r="AF14" s="536"/>
      <c r="AG14" s="537"/>
      <c r="AH14" s="535">
        <v>21.7</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145</v>
      </c>
      <c r="CE14" s="493"/>
      <c r="CF14" s="493"/>
      <c r="CG14" s="493"/>
      <c r="CH14" s="493"/>
      <c r="CI14" s="493"/>
      <c r="CJ14" s="493"/>
      <c r="CK14" s="493"/>
      <c r="CL14" s="493"/>
      <c r="CM14" s="493"/>
      <c r="CN14" s="493"/>
      <c r="CO14" s="493"/>
      <c r="CP14" s="493"/>
      <c r="CQ14" s="493"/>
      <c r="CR14" s="493"/>
      <c r="CS14" s="494"/>
      <c r="CT14" s="552" t="s">
        <v>129</v>
      </c>
      <c r="CU14" s="553"/>
      <c r="CV14" s="553"/>
      <c r="CW14" s="553"/>
      <c r="CX14" s="553"/>
      <c r="CY14" s="553"/>
      <c r="CZ14" s="553"/>
      <c r="DA14" s="554"/>
      <c r="DB14" s="552" t="s">
        <v>129</v>
      </c>
      <c r="DC14" s="553"/>
      <c r="DD14" s="553"/>
      <c r="DE14" s="553"/>
      <c r="DF14" s="553"/>
      <c r="DG14" s="553"/>
      <c r="DH14" s="553"/>
      <c r="DI14" s="554"/>
    </row>
    <row r="15" spans="1:119" ht="18.75" customHeight="1">
      <c r="A15" s="181"/>
      <c r="B15" s="564"/>
      <c r="C15" s="565"/>
      <c r="D15" s="565"/>
      <c r="E15" s="565"/>
      <c r="F15" s="565"/>
      <c r="G15" s="565"/>
      <c r="H15" s="565"/>
      <c r="I15" s="565"/>
      <c r="J15" s="565"/>
      <c r="K15" s="566"/>
      <c r="L15" s="190"/>
      <c r="M15" s="539" t="s">
        <v>138</v>
      </c>
      <c r="N15" s="540"/>
      <c r="O15" s="540"/>
      <c r="P15" s="540"/>
      <c r="Q15" s="541"/>
      <c r="R15" s="542">
        <v>6701</v>
      </c>
      <c r="S15" s="543"/>
      <c r="T15" s="543"/>
      <c r="U15" s="543"/>
      <c r="V15" s="544"/>
      <c r="W15" s="545" t="s">
        <v>146</v>
      </c>
      <c r="X15" s="441"/>
      <c r="Y15" s="441"/>
      <c r="Z15" s="441"/>
      <c r="AA15" s="441"/>
      <c r="AB15" s="442"/>
      <c r="AC15" s="408">
        <v>489</v>
      </c>
      <c r="AD15" s="409"/>
      <c r="AE15" s="409"/>
      <c r="AF15" s="409"/>
      <c r="AG15" s="410"/>
      <c r="AH15" s="408">
        <v>495</v>
      </c>
      <c r="AI15" s="409"/>
      <c r="AJ15" s="409"/>
      <c r="AK15" s="409"/>
      <c r="AL15" s="468"/>
      <c r="AM15" s="512"/>
      <c r="AN15" s="412"/>
      <c r="AO15" s="412"/>
      <c r="AP15" s="412"/>
      <c r="AQ15" s="412"/>
      <c r="AR15" s="412"/>
      <c r="AS15" s="412"/>
      <c r="AT15" s="413"/>
      <c r="AU15" s="513"/>
      <c r="AV15" s="514"/>
      <c r="AW15" s="514"/>
      <c r="AX15" s="514"/>
      <c r="AY15" s="481" t="s">
        <v>147</v>
      </c>
      <c r="AZ15" s="482"/>
      <c r="BA15" s="482"/>
      <c r="BB15" s="482"/>
      <c r="BC15" s="482"/>
      <c r="BD15" s="482"/>
      <c r="BE15" s="482"/>
      <c r="BF15" s="482"/>
      <c r="BG15" s="482"/>
      <c r="BH15" s="482"/>
      <c r="BI15" s="482"/>
      <c r="BJ15" s="482"/>
      <c r="BK15" s="482"/>
      <c r="BL15" s="482"/>
      <c r="BM15" s="483"/>
      <c r="BN15" s="484">
        <v>618479</v>
      </c>
      <c r="BO15" s="485"/>
      <c r="BP15" s="485"/>
      <c r="BQ15" s="485"/>
      <c r="BR15" s="485"/>
      <c r="BS15" s="485"/>
      <c r="BT15" s="485"/>
      <c r="BU15" s="486"/>
      <c r="BV15" s="484">
        <v>598699</v>
      </c>
      <c r="BW15" s="485"/>
      <c r="BX15" s="485"/>
      <c r="BY15" s="485"/>
      <c r="BZ15" s="485"/>
      <c r="CA15" s="485"/>
      <c r="CB15" s="485"/>
      <c r="CC15" s="486"/>
      <c r="CD15" s="555" t="s">
        <v>148</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c r="A16" s="181"/>
      <c r="B16" s="564"/>
      <c r="C16" s="565"/>
      <c r="D16" s="565"/>
      <c r="E16" s="565"/>
      <c r="F16" s="565"/>
      <c r="G16" s="565"/>
      <c r="H16" s="565"/>
      <c r="I16" s="565"/>
      <c r="J16" s="565"/>
      <c r="K16" s="566"/>
      <c r="L16" s="529" t="s">
        <v>149</v>
      </c>
      <c r="M16" s="530"/>
      <c r="N16" s="530"/>
      <c r="O16" s="530"/>
      <c r="P16" s="530"/>
      <c r="Q16" s="531"/>
      <c r="R16" s="532" t="s">
        <v>150</v>
      </c>
      <c r="S16" s="533"/>
      <c r="T16" s="533"/>
      <c r="U16" s="533"/>
      <c r="V16" s="534"/>
      <c r="W16" s="546"/>
      <c r="X16" s="444"/>
      <c r="Y16" s="444"/>
      <c r="Z16" s="444"/>
      <c r="AA16" s="444"/>
      <c r="AB16" s="445"/>
      <c r="AC16" s="535">
        <v>14.5</v>
      </c>
      <c r="AD16" s="536"/>
      <c r="AE16" s="536"/>
      <c r="AF16" s="536"/>
      <c r="AG16" s="537"/>
      <c r="AH16" s="535">
        <v>14.1</v>
      </c>
      <c r="AI16" s="536"/>
      <c r="AJ16" s="536"/>
      <c r="AK16" s="536"/>
      <c r="AL16" s="538"/>
      <c r="AM16" s="512"/>
      <c r="AN16" s="412"/>
      <c r="AO16" s="412"/>
      <c r="AP16" s="412"/>
      <c r="AQ16" s="412"/>
      <c r="AR16" s="412"/>
      <c r="AS16" s="412"/>
      <c r="AT16" s="413"/>
      <c r="AU16" s="513"/>
      <c r="AV16" s="514"/>
      <c r="AW16" s="514"/>
      <c r="AX16" s="514"/>
      <c r="AY16" s="469" t="s">
        <v>151</v>
      </c>
      <c r="AZ16" s="470"/>
      <c r="BA16" s="470"/>
      <c r="BB16" s="470"/>
      <c r="BC16" s="470"/>
      <c r="BD16" s="470"/>
      <c r="BE16" s="470"/>
      <c r="BF16" s="470"/>
      <c r="BG16" s="470"/>
      <c r="BH16" s="470"/>
      <c r="BI16" s="470"/>
      <c r="BJ16" s="470"/>
      <c r="BK16" s="470"/>
      <c r="BL16" s="470"/>
      <c r="BM16" s="471"/>
      <c r="BN16" s="455">
        <v>3903206</v>
      </c>
      <c r="BO16" s="456"/>
      <c r="BP16" s="456"/>
      <c r="BQ16" s="456"/>
      <c r="BR16" s="456"/>
      <c r="BS16" s="456"/>
      <c r="BT16" s="456"/>
      <c r="BU16" s="457"/>
      <c r="BV16" s="455">
        <v>3916182</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c r="A17" s="181"/>
      <c r="B17" s="567"/>
      <c r="C17" s="568"/>
      <c r="D17" s="568"/>
      <c r="E17" s="568"/>
      <c r="F17" s="568"/>
      <c r="G17" s="568"/>
      <c r="H17" s="568"/>
      <c r="I17" s="568"/>
      <c r="J17" s="568"/>
      <c r="K17" s="569"/>
      <c r="L17" s="195"/>
      <c r="M17" s="548" t="s">
        <v>152</v>
      </c>
      <c r="N17" s="549"/>
      <c r="O17" s="549"/>
      <c r="P17" s="549"/>
      <c r="Q17" s="550"/>
      <c r="R17" s="532" t="s">
        <v>153</v>
      </c>
      <c r="S17" s="533"/>
      <c r="T17" s="533"/>
      <c r="U17" s="533"/>
      <c r="V17" s="534"/>
      <c r="W17" s="545" t="s">
        <v>154</v>
      </c>
      <c r="X17" s="441"/>
      <c r="Y17" s="441"/>
      <c r="Z17" s="441"/>
      <c r="AA17" s="441"/>
      <c r="AB17" s="442"/>
      <c r="AC17" s="408">
        <v>2177</v>
      </c>
      <c r="AD17" s="409"/>
      <c r="AE17" s="409"/>
      <c r="AF17" s="409"/>
      <c r="AG17" s="410"/>
      <c r="AH17" s="408">
        <v>2247</v>
      </c>
      <c r="AI17" s="409"/>
      <c r="AJ17" s="409"/>
      <c r="AK17" s="409"/>
      <c r="AL17" s="468"/>
      <c r="AM17" s="512"/>
      <c r="AN17" s="412"/>
      <c r="AO17" s="412"/>
      <c r="AP17" s="412"/>
      <c r="AQ17" s="412"/>
      <c r="AR17" s="412"/>
      <c r="AS17" s="412"/>
      <c r="AT17" s="413"/>
      <c r="AU17" s="513"/>
      <c r="AV17" s="514"/>
      <c r="AW17" s="514"/>
      <c r="AX17" s="514"/>
      <c r="AY17" s="469" t="s">
        <v>155</v>
      </c>
      <c r="AZ17" s="470"/>
      <c r="BA17" s="470"/>
      <c r="BB17" s="470"/>
      <c r="BC17" s="470"/>
      <c r="BD17" s="470"/>
      <c r="BE17" s="470"/>
      <c r="BF17" s="470"/>
      <c r="BG17" s="470"/>
      <c r="BH17" s="470"/>
      <c r="BI17" s="470"/>
      <c r="BJ17" s="470"/>
      <c r="BK17" s="470"/>
      <c r="BL17" s="470"/>
      <c r="BM17" s="471"/>
      <c r="BN17" s="455">
        <v>766221</v>
      </c>
      <c r="BO17" s="456"/>
      <c r="BP17" s="456"/>
      <c r="BQ17" s="456"/>
      <c r="BR17" s="456"/>
      <c r="BS17" s="456"/>
      <c r="BT17" s="456"/>
      <c r="BU17" s="457"/>
      <c r="BV17" s="455">
        <v>736761</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c r="A18" s="181"/>
      <c r="B18" s="505" t="s">
        <v>156</v>
      </c>
      <c r="C18" s="506"/>
      <c r="D18" s="506"/>
      <c r="E18" s="507"/>
      <c r="F18" s="507"/>
      <c r="G18" s="507"/>
      <c r="H18" s="507"/>
      <c r="I18" s="507"/>
      <c r="J18" s="507"/>
      <c r="K18" s="507"/>
      <c r="L18" s="508">
        <v>56.82</v>
      </c>
      <c r="M18" s="508"/>
      <c r="N18" s="508"/>
      <c r="O18" s="508"/>
      <c r="P18" s="508"/>
      <c r="Q18" s="508"/>
      <c r="R18" s="509"/>
      <c r="S18" s="509"/>
      <c r="T18" s="509"/>
      <c r="U18" s="509"/>
      <c r="V18" s="510"/>
      <c r="W18" s="526"/>
      <c r="X18" s="527"/>
      <c r="Y18" s="527"/>
      <c r="Z18" s="527"/>
      <c r="AA18" s="527"/>
      <c r="AB18" s="551"/>
      <c r="AC18" s="425">
        <v>64.5</v>
      </c>
      <c r="AD18" s="426"/>
      <c r="AE18" s="426"/>
      <c r="AF18" s="426"/>
      <c r="AG18" s="511"/>
      <c r="AH18" s="425">
        <v>64.099999999999994</v>
      </c>
      <c r="AI18" s="426"/>
      <c r="AJ18" s="426"/>
      <c r="AK18" s="426"/>
      <c r="AL18" s="427"/>
      <c r="AM18" s="512"/>
      <c r="AN18" s="412"/>
      <c r="AO18" s="412"/>
      <c r="AP18" s="412"/>
      <c r="AQ18" s="412"/>
      <c r="AR18" s="412"/>
      <c r="AS18" s="412"/>
      <c r="AT18" s="413"/>
      <c r="AU18" s="513"/>
      <c r="AV18" s="514"/>
      <c r="AW18" s="514"/>
      <c r="AX18" s="514"/>
      <c r="AY18" s="469" t="s">
        <v>157</v>
      </c>
      <c r="AZ18" s="470"/>
      <c r="BA18" s="470"/>
      <c r="BB18" s="470"/>
      <c r="BC18" s="470"/>
      <c r="BD18" s="470"/>
      <c r="BE18" s="470"/>
      <c r="BF18" s="470"/>
      <c r="BG18" s="470"/>
      <c r="BH18" s="470"/>
      <c r="BI18" s="470"/>
      <c r="BJ18" s="470"/>
      <c r="BK18" s="470"/>
      <c r="BL18" s="470"/>
      <c r="BM18" s="471"/>
      <c r="BN18" s="455">
        <v>3454187</v>
      </c>
      <c r="BO18" s="456"/>
      <c r="BP18" s="456"/>
      <c r="BQ18" s="456"/>
      <c r="BR18" s="456"/>
      <c r="BS18" s="456"/>
      <c r="BT18" s="456"/>
      <c r="BU18" s="457"/>
      <c r="BV18" s="455">
        <v>3301734</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c r="A19" s="181"/>
      <c r="B19" s="505" t="s">
        <v>158</v>
      </c>
      <c r="C19" s="506"/>
      <c r="D19" s="506"/>
      <c r="E19" s="507"/>
      <c r="F19" s="507"/>
      <c r="G19" s="507"/>
      <c r="H19" s="507"/>
      <c r="I19" s="507"/>
      <c r="J19" s="507"/>
      <c r="K19" s="507"/>
      <c r="L19" s="515">
        <v>117</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159</v>
      </c>
      <c r="AZ19" s="470"/>
      <c r="BA19" s="470"/>
      <c r="BB19" s="470"/>
      <c r="BC19" s="470"/>
      <c r="BD19" s="470"/>
      <c r="BE19" s="470"/>
      <c r="BF19" s="470"/>
      <c r="BG19" s="470"/>
      <c r="BH19" s="470"/>
      <c r="BI19" s="470"/>
      <c r="BJ19" s="470"/>
      <c r="BK19" s="470"/>
      <c r="BL19" s="470"/>
      <c r="BM19" s="471"/>
      <c r="BN19" s="455">
        <v>4836772</v>
      </c>
      <c r="BO19" s="456"/>
      <c r="BP19" s="456"/>
      <c r="BQ19" s="456"/>
      <c r="BR19" s="456"/>
      <c r="BS19" s="456"/>
      <c r="BT19" s="456"/>
      <c r="BU19" s="457"/>
      <c r="BV19" s="455">
        <v>4749951</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c r="A20" s="181"/>
      <c r="B20" s="505" t="s">
        <v>160</v>
      </c>
      <c r="C20" s="506"/>
      <c r="D20" s="506"/>
      <c r="E20" s="507"/>
      <c r="F20" s="507"/>
      <c r="G20" s="507"/>
      <c r="H20" s="507"/>
      <c r="I20" s="507"/>
      <c r="J20" s="507"/>
      <c r="K20" s="507"/>
      <c r="L20" s="515">
        <v>3258</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c r="A21" s="181"/>
      <c r="B21" s="502" t="s">
        <v>161</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c r="A22" s="181"/>
      <c r="B22" s="431" t="s">
        <v>162</v>
      </c>
      <c r="C22" s="432"/>
      <c r="D22" s="433"/>
      <c r="E22" s="440" t="s">
        <v>1</v>
      </c>
      <c r="F22" s="441"/>
      <c r="G22" s="441"/>
      <c r="H22" s="441"/>
      <c r="I22" s="441"/>
      <c r="J22" s="441"/>
      <c r="K22" s="442"/>
      <c r="L22" s="440" t="s">
        <v>163</v>
      </c>
      <c r="M22" s="441"/>
      <c r="N22" s="441"/>
      <c r="O22" s="441"/>
      <c r="P22" s="442"/>
      <c r="Q22" s="446" t="s">
        <v>164</v>
      </c>
      <c r="R22" s="447"/>
      <c r="S22" s="447"/>
      <c r="T22" s="447"/>
      <c r="U22" s="447"/>
      <c r="V22" s="448"/>
      <c r="W22" s="497" t="s">
        <v>165</v>
      </c>
      <c r="X22" s="432"/>
      <c r="Y22" s="433"/>
      <c r="Z22" s="440" t="s">
        <v>1</v>
      </c>
      <c r="AA22" s="441"/>
      <c r="AB22" s="441"/>
      <c r="AC22" s="441"/>
      <c r="AD22" s="441"/>
      <c r="AE22" s="441"/>
      <c r="AF22" s="441"/>
      <c r="AG22" s="442"/>
      <c r="AH22" s="458" t="s">
        <v>166</v>
      </c>
      <c r="AI22" s="441"/>
      <c r="AJ22" s="441"/>
      <c r="AK22" s="441"/>
      <c r="AL22" s="442"/>
      <c r="AM22" s="458" t="s">
        <v>167</v>
      </c>
      <c r="AN22" s="459"/>
      <c r="AO22" s="459"/>
      <c r="AP22" s="459"/>
      <c r="AQ22" s="459"/>
      <c r="AR22" s="460"/>
      <c r="AS22" s="446" t="s">
        <v>164</v>
      </c>
      <c r="AT22" s="447"/>
      <c r="AU22" s="447"/>
      <c r="AV22" s="447"/>
      <c r="AW22" s="447"/>
      <c r="AX22" s="464"/>
      <c r="AY22" s="481" t="s">
        <v>168</v>
      </c>
      <c r="AZ22" s="482"/>
      <c r="BA22" s="482"/>
      <c r="BB22" s="482"/>
      <c r="BC22" s="482"/>
      <c r="BD22" s="482"/>
      <c r="BE22" s="482"/>
      <c r="BF22" s="482"/>
      <c r="BG22" s="482"/>
      <c r="BH22" s="482"/>
      <c r="BI22" s="482"/>
      <c r="BJ22" s="482"/>
      <c r="BK22" s="482"/>
      <c r="BL22" s="482"/>
      <c r="BM22" s="483"/>
      <c r="BN22" s="484">
        <v>7044607</v>
      </c>
      <c r="BO22" s="485"/>
      <c r="BP22" s="485"/>
      <c r="BQ22" s="485"/>
      <c r="BR22" s="485"/>
      <c r="BS22" s="485"/>
      <c r="BT22" s="485"/>
      <c r="BU22" s="486"/>
      <c r="BV22" s="484">
        <v>7404938</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169</v>
      </c>
      <c r="AZ23" s="470"/>
      <c r="BA23" s="470"/>
      <c r="BB23" s="470"/>
      <c r="BC23" s="470"/>
      <c r="BD23" s="470"/>
      <c r="BE23" s="470"/>
      <c r="BF23" s="470"/>
      <c r="BG23" s="470"/>
      <c r="BH23" s="470"/>
      <c r="BI23" s="470"/>
      <c r="BJ23" s="470"/>
      <c r="BK23" s="470"/>
      <c r="BL23" s="470"/>
      <c r="BM23" s="471"/>
      <c r="BN23" s="455">
        <v>6723568</v>
      </c>
      <c r="BO23" s="456"/>
      <c r="BP23" s="456"/>
      <c r="BQ23" s="456"/>
      <c r="BR23" s="456"/>
      <c r="BS23" s="456"/>
      <c r="BT23" s="456"/>
      <c r="BU23" s="457"/>
      <c r="BV23" s="455">
        <v>6995595</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c r="A24" s="181"/>
      <c r="B24" s="434"/>
      <c r="C24" s="435"/>
      <c r="D24" s="436"/>
      <c r="E24" s="411" t="s">
        <v>170</v>
      </c>
      <c r="F24" s="412"/>
      <c r="G24" s="412"/>
      <c r="H24" s="412"/>
      <c r="I24" s="412"/>
      <c r="J24" s="412"/>
      <c r="K24" s="413"/>
      <c r="L24" s="408">
        <v>1</v>
      </c>
      <c r="M24" s="409"/>
      <c r="N24" s="409"/>
      <c r="O24" s="409"/>
      <c r="P24" s="410"/>
      <c r="Q24" s="408">
        <v>6849</v>
      </c>
      <c r="R24" s="409"/>
      <c r="S24" s="409"/>
      <c r="T24" s="409"/>
      <c r="U24" s="409"/>
      <c r="V24" s="410"/>
      <c r="W24" s="498"/>
      <c r="X24" s="435"/>
      <c r="Y24" s="436"/>
      <c r="Z24" s="411" t="s">
        <v>171</v>
      </c>
      <c r="AA24" s="412"/>
      <c r="AB24" s="412"/>
      <c r="AC24" s="412"/>
      <c r="AD24" s="412"/>
      <c r="AE24" s="412"/>
      <c r="AF24" s="412"/>
      <c r="AG24" s="413"/>
      <c r="AH24" s="408">
        <v>118</v>
      </c>
      <c r="AI24" s="409"/>
      <c r="AJ24" s="409"/>
      <c r="AK24" s="409"/>
      <c r="AL24" s="410"/>
      <c r="AM24" s="408">
        <v>368632</v>
      </c>
      <c r="AN24" s="409"/>
      <c r="AO24" s="409"/>
      <c r="AP24" s="409"/>
      <c r="AQ24" s="409"/>
      <c r="AR24" s="410"/>
      <c r="AS24" s="408">
        <v>3124</v>
      </c>
      <c r="AT24" s="409"/>
      <c r="AU24" s="409"/>
      <c r="AV24" s="409"/>
      <c r="AW24" s="409"/>
      <c r="AX24" s="468"/>
      <c r="AY24" s="428" t="s">
        <v>172</v>
      </c>
      <c r="AZ24" s="429"/>
      <c r="BA24" s="429"/>
      <c r="BB24" s="429"/>
      <c r="BC24" s="429"/>
      <c r="BD24" s="429"/>
      <c r="BE24" s="429"/>
      <c r="BF24" s="429"/>
      <c r="BG24" s="429"/>
      <c r="BH24" s="429"/>
      <c r="BI24" s="429"/>
      <c r="BJ24" s="429"/>
      <c r="BK24" s="429"/>
      <c r="BL24" s="429"/>
      <c r="BM24" s="430"/>
      <c r="BN24" s="455">
        <v>5686573</v>
      </c>
      <c r="BO24" s="456"/>
      <c r="BP24" s="456"/>
      <c r="BQ24" s="456"/>
      <c r="BR24" s="456"/>
      <c r="BS24" s="456"/>
      <c r="BT24" s="456"/>
      <c r="BU24" s="457"/>
      <c r="BV24" s="455">
        <v>5906643</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c r="A25" s="181"/>
      <c r="B25" s="434"/>
      <c r="C25" s="435"/>
      <c r="D25" s="436"/>
      <c r="E25" s="411" t="s">
        <v>173</v>
      </c>
      <c r="F25" s="412"/>
      <c r="G25" s="412"/>
      <c r="H25" s="412"/>
      <c r="I25" s="412"/>
      <c r="J25" s="412"/>
      <c r="K25" s="413"/>
      <c r="L25" s="408">
        <v>1</v>
      </c>
      <c r="M25" s="409"/>
      <c r="N25" s="409"/>
      <c r="O25" s="409"/>
      <c r="P25" s="410"/>
      <c r="Q25" s="408">
        <v>5400</v>
      </c>
      <c r="R25" s="409"/>
      <c r="S25" s="409"/>
      <c r="T25" s="409"/>
      <c r="U25" s="409"/>
      <c r="V25" s="410"/>
      <c r="W25" s="498"/>
      <c r="X25" s="435"/>
      <c r="Y25" s="436"/>
      <c r="Z25" s="411" t="s">
        <v>174</v>
      </c>
      <c r="AA25" s="412"/>
      <c r="AB25" s="412"/>
      <c r="AC25" s="412"/>
      <c r="AD25" s="412"/>
      <c r="AE25" s="412"/>
      <c r="AF25" s="412"/>
      <c r="AG25" s="413"/>
      <c r="AH25" s="408" t="s">
        <v>129</v>
      </c>
      <c r="AI25" s="409"/>
      <c r="AJ25" s="409"/>
      <c r="AK25" s="409"/>
      <c r="AL25" s="410"/>
      <c r="AM25" s="408" t="s">
        <v>129</v>
      </c>
      <c r="AN25" s="409"/>
      <c r="AO25" s="409"/>
      <c r="AP25" s="409"/>
      <c r="AQ25" s="409"/>
      <c r="AR25" s="410"/>
      <c r="AS25" s="408" t="s">
        <v>129</v>
      </c>
      <c r="AT25" s="409"/>
      <c r="AU25" s="409"/>
      <c r="AV25" s="409"/>
      <c r="AW25" s="409"/>
      <c r="AX25" s="468"/>
      <c r="AY25" s="481" t="s">
        <v>175</v>
      </c>
      <c r="AZ25" s="482"/>
      <c r="BA25" s="482"/>
      <c r="BB25" s="482"/>
      <c r="BC25" s="482"/>
      <c r="BD25" s="482"/>
      <c r="BE25" s="482"/>
      <c r="BF25" s="482"/>
      <c r="BG25" s="482"/>
      <c r="BH25" s="482"/>
      <c r="BI25" s="482"/>
      <c r="BJ25" s="482"/>
      <c r="BK25" s="482"/>
      <c r="BL25" s="482"/>
      <c r="BM25" s="483"/>
      <c r="BN25" s="484" t="s">
        <v>129</v>
      </c>
      <c r="BO25" s="485"/>
      <c r="BP25" s="485"/>
      <c r="BQ25" s="485"/>
      <c r="BR25" s="485"/>
      <c r="BS25" s="485"/>
      <c r="BT25" s="485"/>
      <c r="BU25" s="486"/>
      <c r="BV25" s="484" t="s">
        <v>129</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c r="A26" s="181"/>
      <c r="B26" s="434"/>
      <c r="C26" s="435"/>
      <c r="D26" s="436"/>
      <c r="E26" s="411" t="s">
        <v>176</v>
      </c>
      <c r="F26" s="412"/>
      <c r="G26" s="412"/>
      <c r="H26" s="412"/>
      <c r="I26" s="412"/>
      <c r="J26" s="412"/>
      <c r="K26" s="413"/>
      <c r="L26" s="408">
        <v>1</v>
      </c>
      <c r="M26" s="409"/>
      <c r="N26" s="409"/>
      <c r="O26" s="409"/>
      <c r="P26" s="410"/>
      <c r="Q26" s="408">
        <v>5103</v>
      </c>
      <c r="R26" s="409"/>
      <c r="S26" s="409"/>
      <c r="T26" s="409"/>
      <c r="U26" s="409"/>
      <c r="V26" s="410"/>
      <c r="W26" s="498"/>
      <c r="X26" s="435"/>
      <c r="Y26" s="436"/>
      <c r="Z26" s="411" t="s">
        <v>177</v>
      </c>
      <c r="AA26" s="466"/>
      <c r="AB26" s="466"/>
      <c r="AC26" s="466"/>
      <c r="AD26" s="466"/>
      <c r="AE26" s="466"/>
      <c r="AF26" s="466"/>
      <c r="AG26" s="467"/>
      <c r="AH26" s="408" t="s">
        <v>129</v>
      </c>
      <c r="AI26" s="409"/>
      <c r="AJ26" s="409"/>
      <c r="AK26" s="409"/>
      <c r="AL26" s="410"/>
      <c r="AM26" s="408" t="s">
        <v>129</v>
      </c>
      <c r="AN26" s="409"/>
      <c r="AO26" s="409"/>
      <c r="AP26" s="409"/>
      <c r="AQ26" s="409"/>
      <c r="AR26" s="410"/>
      <c r="AS26" s="408" t="s">
        <v>129</v>
      </c>
      <c r="AT26" s="409"/>
      <c r="AU26" s="409"/>
      <c r="AV26" s="409"/>
      <c r="AW26" s="409"/>
      <c r="AX26" s="468"/>
      <c r="AY26" s="495" t="s">
        <v>178</v>
      </c>
      <c r="AZ26" s="415"/>
      <c r="BA26" s="415"/>
      <c r="BB26" s="415"/>
      <c r="BC26" s="415"/>
      <c r="BD26" s="415"/>
      <c r="BE26" s="415"/>
      <c r="BF26" s="415"/>
      <c r="BG26" s="415"/>
      <c r="BH26" s="415"/>
      <c r="BI26" s="415"/>
      <c r="BJ26" s="415"/>
      <c r="BK26" s="415"/>
      <c r="BL26" s="415"/>
      <c r="BM26" s="496"/>
      <c r="BN26" s="455" t="s">
        <v>129</v>
      </c>
      <c r="BO26" s="456"/>
      <c r="BP26" s="456"/>
      <c r="BQ26" s="456"/>
      <c r="BR26" s="456"/>
      <c r="BS26" s="456"/>
      <c r="BT26" s="456"/>
      <c r="BU26" s="457"/>
      <c r="BV26" s="455" t="s">
        <v>129</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c r="A27" s="181"/>
      <c r="B27" s="434"/>
      <c r="C27" s="435"/>
      <c r="D27" s="436"/>
      <c r="E27" s="411" t="s">
        <v>179</v>
      </c>
      <c r="F27" s="412"/>
      <c r="G27" s="412"/>
      <c r="H27" s="412"/>
      <c r="I27" s="412"/>
      <c r="J27" s="412"/>
      <c r="K27" s="413"/>
      <c r="L27" s="408">
        <v>1</v>
      </c>
      <c r="M27" s="409"/>
      <c r="N27" s="409"/>
      <c r="O27" s="409"/>
      <c r="P27" s="410"/>
      <c r="Q27" s="408">
        <v>3040</v>
      </c>
      <c r="R27" s="409"/>
      <c r="S27" s="409"/>
      <c r="T27" s="409"/>
      <c r="U27" s="409"/>
      <c r="V27" s="410"/>
      <c r="W27" s="498"/>
      <c r="X27" s="435"/>
      <c r="Y27" s="436"/>
      <c r="Z27" s="411" t="s">
        <v>180</v>
      </c>
      <c r="AA27" s="412"/>
      <c r="AB27" s="412"/>
      <c r="AC27" s="412"/>
      <c r="AD27" s="412"/>
      <c r="AE27" s="412"/>
      <c r="AF27" s="412"/>
      <c r="AG27" s="413"/>
      <c r="AH27" s="408">
        <v>11</v>
      </c>
      <c r="AI27" s="409"/>
      <c r="AJ27" s="409"/>
      <c r="AK27" s="409"/>
      <c r="AL27" s="410"/>
      <c r="AM27" s="408">
        <v>32626</v>
      </c>
      <c r="AN27" s="409"/>
      <c r="AO27" s="409"/>
      <c r="AP27" s="409"/>
      <c r="AQ27" s="409"/>
      <c r="AR27" s="410"/>
      <c r="AS27" s="408">
        <v>2966</v>
      </c>
      <c r="AT27" s="409"/>
      <c r="AU27" s="409"/>
      <c r="AV27" s="409"/>
      <c r="AW27" s="409"/>
      <c r="AX27" s="468"/>
      <c r="AY27" s="492" t="s">
        <v>181</v>
      </c>
      <c r="AZ27" s="493"/>
      <c r="BA27" s="493"/>
      <c r="BB27" s="493"/>
      <c r="BC27" s="493"/>
      <c r="BD27" s="493"/>
      <c r="BE27" s="493"/>
      <c r="BF27" s="493"/>
      <c r="BG27" s="493"/>
      <c r="BH27" s="493"/>
      <c r="BI27" s="493"/>
      <c r="BJ27" s="493"/>
      <c r="BK27" s="493"/>
      <c r="BL27" s="493"/>
      <c r="BM27" s="494"/>
      <c r="BN27" s="489" t="s">
        <v>129</v>
      </c>
      <c r="BO27" s="490"/>
      <c r="BP27" s="490"/>
      <c r="BQ27" s="490"/>
      <c r="BR27" s="490"/>
      <c r="BS27" s="490"/>
      <c r="BT27" s="490"/>
      <c r="BU27" s="491"/>
      <c r="BV27" s="489" t="s">
        <v>129</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c r="A28" s="181"/>
      <c r="B28" s="434"/>
      <c r="C28" s="435"/>
      <c r="D28" s="436"/>
      <c r="E28" s="411" t="s">
        <v>182</v>
      </c>
      <c r="F28" s="412"/>
      <c r="G28" s="412"/>
      <c r="H28" s="412"/>
      <c r="I28" s="412"/>
      <c r="J28" s="412"/>
      <c r="K28" s="413"/>
      <c r="L28" s="408">
        <v>1</v>
      </c>
      <c r="M28" s="409"/>
      <c r="N28" s="409"/>
      <c r="O28" s="409"/>
      <c r="P28" s="410"/>
      <c r="Q28" s="408">
        <v>2510</v>
      </c>
      <c r="R28" s="409"/>
      <c r="S28" s="409"/>
      <c r="T28" s="409"/>
      <c r="U28" s="409"/>
      <c r="V28" s="410"/>
      <c r="W28" s="498"/>
      <c r="X28" s="435"/>
      <c r="Y28" s="436"/>
      <c r="Z28" s="411" t="s">
        <v>183</v>
      </c>
      <c r="AA28" s="412"/>
      <c r="AB28" s="412"/>
      <c r="AC28" s="412"/>
      <c r="AD28" s="412"/>
      <c r="AE28" s="412"/>
      <c r="AF28" s="412"/>
      <c r="AG28" s="413"/>
      <c r="AH28" s="408" t="s">
        <v>129</v>
      </c>
      <c r="AI28" s="409"/>
      <c r="AJ28" s="409"/>
      <c r="AK28" s="409"/>
      <c r="AL28" s="410"/>
      <c r="AM28" s="408" t="s">
        <v>129</v>
      </c>
      <c r="AN28" s="409"/>
      <c r="AO28" s="409"/>
      <c r="AP28" s="409"/>
      <c r="AQ28" s="409"/>
      <c r="AR28" s="410"/>
      <c r="AS28" s="408" t="s">
        <v>129</v>
      </c>
      <c r="AT28" s="409"/>
      <c r="AU28" s="409"/>
      <c r="AV28" s="409"/>
      <c r="AW28" s="409"/>
      <c r="AX28" s="468"/>
      <c r="AY28" s="472" t="s">
        <v>184</v>
      </c>
      <c r="AZ28" s="473"/>
      <c r="BA28" s="473"/>
      <c r="BB28" s="474"/>
      <c r="BC28" s="481" t="s">
        <v>49</v>
      </c>
      <c r="BD28" s="482"/>
      <c r="BE28" s="482"/>
      <c r="BF28" s="482"/>
      <c r="BG28" s="482"/>
      <c r="BH28" s="482"/>
      <c r="BI28" s="482"/>
      <c r="BJ28" s="482"/>
      <c r="BK28" s="482"/>
      <c r="BL28" s="482"/>
      <c r="BM28" s="483"/>
      <c r="BN28" s="484">
        <v>1738622</v>
      </c>
      <c r="BO28" s="485"/>
      <c r="BP28" s="485"/>
      <c r="BQ28" s="485"/>
      <c r="BR28" s="485"/>
      <c r="BS28" s="485"/>
      <c r="BT28" s="485"/>
      <c r="BU28" s="486"/>
      <c r="BV28" s="484">
        <v>1841326</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c r="A29" s="181"/>
      <c r="B29" s="434"/>
      <c r="C29" s="435"/>
      <c r="D29" s="436"/>
      <c r="E29" s="411" t="s">
        <v>185</v>
      </c>
      <c r="F29" s="412"/>
      <c r="G29" s="412"/>
      <c r="H29" s="412"/>
      <c r="I29" s="412"/>
      <c r="J29" s="412"/>
      <c r="K29" s="413"/>
      <c r="L29" s="408">
        <v>10</v>
      </c>
      <c r="M29" s="409"/>
      <c r="N29" s="409"/>
      <c r="O29" s="409"/>
      <c r="P29" s="410"/>
      <c r="Q29" s="408">
        <v>2296</v>
      </c>
      <c r="R29" s="409"/>
      <c r="S29" s="409"/>
      <c r="T29" s="409"/>
      <c r="U29" s="409"/>
      <c r="V29" s="410"/>
      <c r="W29" s="499"/>
      <c r="X29" s="500"/>
      <c r="Y29" s="501"/>
      <c r="Z29" s="411" t="s">
        <v>186</v>
      </c>
      <c r="AA29" s="412"/>
      <c r="AB29" s="412"/>
      <c r="AC29" s="412"/>
      <c r="AD29" s="412"/>
      <c r="AE29" s="412"/>
      <c r="AF29" s="412"/>
      <c r="AG29" s="413"/>
      <c r="AH29" s="408">
        <v>129</v>
      </c>
      <c r="AI29" s="409"/>
      <c r="AJ29" s="409"/>
      <c r="AK29" s="409"/>
      <c r="AL29" s="410"/>
      <c r="AM29" s="408">
        <v>401258</v>
      </c>
      <c r="AN29" s="409"/>
      <c r="AO29" s="409"/>
      <c r="AP29" s="409"/>
      <c r="AQ29" s="409"/>
      <c r="AR29" s="410"/>
      <c r="AS29" s="408">
        <v>3111</v>
      </c>
      <c r="AT29" s="409"/>
      <c r="AU29" s="409"/>
      <c r="AV29" s="409"/>
      <c r="AW29" s="409"/>
      <c r="AX29" s="468"/>
      <c r="AY29" s="475"/>
      <c r="AZ29" s="476"/>
      <c r="BA29" s="476"/>
      <c r="BB29" s="477"/>
      <c r="BC29" s="469" t="s">
        <v>187</v>
      </c>
      <c r="BD29" s="470"/>
      <c r="BE29" s="470"/>
      <c r="BF29" s="470"/>
      <c r="BG29" s="470"/>
      <c r="BH29" s="470"/>
      <c r="BI29" s="470"/>
      <c r="BJ29" s="470"/>
      <c r="BK29" s="470"/>
      <c r="BL29" s="470"/>
      <c r="BM29" s="471"/>
      <c r="BN29" s="455">
        <v>1067901</v>
      </c>
      <c r="BO29" s="456"/>
      <c r="BP29" s="456"/>
      <c r="BQ29" s="456"/>
      <c r="BR29" s="456"/>
      <c r="BS29" s="456"/>
      <c r="BT29" s="456"/>
      <c r="BU29" s="457"/>
      <c r="BV29" s="455">
        <v>860764</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188</v>
      </c>
      <c r="X30" s="423"/>
      <c r="Y30" s="423"/>
      <c r="Z30" s="423"/>
      <c r="AA30" s="423"/>
      <c r="AB30" s="423"/>
      <c r="AC30" s="423"/>
      <c r="AD30" s="423"/>
      <c r="AE30" s="423"/>
      <c r="AF30" s="423"/>
      <c r="AG30" s="424"/>
      <c r="AH30" s="425">
        <v>94.9</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51</v>
      </c>
      <c r="BD30" s="429"/>
      <c r="BE30" s="429"/>
      <c r="BF30" s="429"/>
      <c r="BG30" s="429"/>
      <c r="BH30" s="429"/>
      <c r="BI30" s="429"/>
      <c r="BJ30" s="429"/>
      <c r="BK30" s="429"/>
      <c r="BL30" s="429"/>
      <c r="BM30" s="430"/>
      <c r="BN30" s="489">
        <v>1287613</v>
      </c>
      <c r="BO30" s="490"/>
      <c r="BP30" s="490"/>
      <c r="BQ30" s="490"/>
      <c r="BR30" s="490"/>
      <c r="BS30" s="490"/>
      <c r="BT30" s="490"/>
      <c r="BU30" s="491"/>
      <c r="BV30" s="489">
        <v>1131159</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c r="A31" s="181"/>
      <c r="B31" s="203"/>
      <c r="DI31" s="204"/>
    </row>
    <row r="32" spans="1:113" ht="13.5" customHeight="1">
      <c r="A32" s="181"/>
      <c r="B32" s="205"/>
      <c r="C32" s="414" t="s">
        <v>189</v>
      </c>
      <c r="D32" s="414"/>
      <c r="E32" s="414"/>
      <c r="F32" s="414"/>
      <c r="G32" s="414"/>
      <c r="H32" s="414"/>
      <c r="I32" s="414"/>
      <c r="J32" s="414"/>
      <c r="K32" s="414"/>
      <c r="L32" s="414"/>
      <c r="M32" s="414"/>
      <c r="N32" s="414"/>
      <c r="O32" s="414"/>
      <c r="P32" s="414"/>
      <c r="Q32" s="414"/>
      <c r="R32" s="414"/>
      <c r="S32" s="414"/>
      <c r="U32" s="415" t="s">
        <v>190</v>
      </c>
      <c r="V32" s="415"/>
      <c r="W32" s="415"/>
      <c r="X32" s="415"/>
      <c r="Y32" s="415"/>
      <c r="Z32" s="415"/>
      <c r="AA32" s="415"/>
      <c r="AB32" s="415"/>
      <c r="AC32" s="415"/>
      <c r="AD32" s="415"/>
      <c r="AE32" s="415"/>
      <c r="AF32" s="415"/>
      <c r="AG32" s="415"/>
      <c r="AH32" s="415"/>
      <c r="AI32" s="415"/>
      <c r="AJ32" s="415"/>
      <c r="AK32" s="415"/>
      <c r="AM32" s="415" t="s">
        <v>191</v>
      </c>
      <c r="AN32" s="415"/>
      <c r="AO32" s="415"/>
      <c r="AP32" s="415"/>
      <c r="AQ32" s="415"/>
      <c r="AR32" s="415"/>
      <c r="AS32" s="415"/>
      <c r="AT32" s="415"/>
      <c r="AU32" s="415"/>
      <c r="AV32" s="415"/>
      <c r="AW32" s="415"/>
      <c r="AX32" s="415"/>
      <c r="AY32" s="415"/>
      <c r="AZ32" s="415"/>
      <c r="BA32" s="415"/>
      <c r="BB32" s="415"/>
      <c r="BC32" s="415"/>
      <c r="BE32" s="415" t="s">
        <v>192</v>
      </c>
      <c r="BF32" s="415"/>
      <c r="BG32" s="415"/>
      <c r="BH32" s="415"/>
      <c r="BI32" s="415"/>
      <c r="BJ32" s="415"/>
      <c r="BK32" s="415"/>
      <c r="BL32" s="415"/>
      <c r="BM32" s="415"/>
      <c r="BN32" s="415"/>
      <c r="BO32" s="415"/>
      <c r="BP32" s="415"/>
      <c r="BQ32" s="415"/>
      <c r="BR32" s="415"/>
      <c r="BS32" s="415"/>
      <c r="BT32" s="415"/>
      <c r="BU32" s="415"/>
      <c r="BW32" s="415" t="s">
        <v>193</v>
      </c>
      <c r="BX32" s="415"/>
      <c r="BY32" s="415"/>
      <c r="BZ32" s="415"/>
      <c r="CA32" s="415"/>
      <c r="CB32" s="415"/>
      <c r="CC32" s="415"/>
      <c r="CD32" s="415"/>
      <c r="CE32" s="415"/>
      <c r="CF32" s="415"/>
      <c r="CG32" s="415"/>
      <c r="CH32" s="415"/>
      <c r="CI32" s="415"/>
      <c r="CJ32" s="415"/>
      <c r="CK32" s="415"/>
      <c r="CL32" s="415"/>
      <c r="CM32" s="415"/>
      <c r="CO32" s="415" t="s">
        <v>194</v>
      </c>
      <c r="CP32" s="415"/>
      <c r="CQ32" s="415"/>
      <c r="CR32" s="415"/>
      <c r="CS32" s="415"/>
      <c r="CT32" s="415"/>
      <c r="CU32" s="415"/>
      <c r="CV32" s="415"/>
      <c r="CW32" s="415"/>
      <c r="CX32" s="415"/>
      <c r="CY32" s="415"/>
      <c r="CZ32" s="415"/>
      <c r="DA32" s="415"/>
      <c r="DB32" s="415"/>
      <c r="DC32" s="415"/>
      <c r="DD32" s="415"/>
      <c r="DE32" s="415"/>
      <c r="DI32" s="204"/>
    </row>
    <row r="33" spans="1:113" ht="13.5" customHeight="1">
      <c r="A33" s="181"/>
      <c r="B33" s="205"/>
      <c r="C33" s="407" t="s">
        <v>195</v>
      </c>
      <c r="D33" s="407"/>
      <c r="E33" s="406" t="s">
        <v>196</v>
      </c>
      <c r="F33" s="406"/>
      <c r="G33" s="406"/>
      <c r="H33" s="406"/>
      <c r="I33" s="406"/>
      <c r="J33" s="406"/>
      <c r="K33" s="406"/>
      <c r="L33" s="406"/>
      <c r="M33" s="406"/>
      <c r="N33" s="406"/>
      <c r="O33" s="406"/>
      <c r="P33" s="406"/>
      <c r="Q33" s="406"/>
      <c r="R33" s="406"/>
      <c r="S33" s="406"/>
      <c r="T33" s="206"/>
      <c r="U33" s="407" t="s">
        <v>195</v>
      </c>
      <c r="V33" s="407"/>
      <c r="W33" s="406" t="s">
        <v>196</v>
      </c>
      <c r="X33" s="406"/>
      <c r="Y33" s="406"/>
      <c r="Z33" s="406"/>
      <c r="AA33" s="406"/>
      <c r="AB33" s="406"/>
      <c r="AC33" s="406"/>
      <c r="AD33" s="406"/>
      <c r="AE33" s="406"/>
      <c r="AF33" s="406"/>
      <c r="AG33" s="406"/>
      <c r="AH33" s="406"/>
      <c r="AI33" s="406"/>
      <c r="AJ33" s="406"/>
      <c r="AK33" s="406"/>
      <c r="AL33" s="206"/>
      <c r="AM33" s="407" t="s">
        <v>195</v>
      </c>
      <c r="AN33" s="407"/>
      <c r="AO33" s="406" t="s">
        <v>196</v>
      </c>
      <c r="AP33" s="406"/>
      <c r="AQ33" s="406"/>
      <c r="AR33" s="406"/>
      <c r="AS33" s="406"/>
      <c r="AT33" s="406"/>
      <c r="AU33" s="406"/>
      <c r="AV33" s="406"/>
      <c r="AW33" s="406"/>
      <c r="AX33" s="406"/>
      <c r="AY33" s="406"/>
      <c r="AZ33" s="406"/>
      <c r="BA33" s="406"/>
      <c r="BB33" s="406"/>
      <c r="BC33" s="406"/>
      <c r="BD33" s="207"/>
      <c r="BE33" s="406" t="s">
        <v>197</v>
      </c>
      <c r="BF33" s="406"/>
      <c r="BG33" s="406" t="s">
        <v>198</v>
      </c>
      <c r="BH33" s="406"/>
      <c r="BI33" s="406"/>
      <c r="BJ33" s="406"/>
      <c r="BK33" s="406"/>
      <c r="BL33" s="406"/>
      <c r="BM33" s="406"/>
      <c r="BN33" s="406"/>
      <c r="BO33" s="406"/>
      <c r="BP33" s="406"/>
      <c r="BQ33" s="406"/>
      <c r="BR33" s="406"/>
      <c r="BS33" s="406"/>
      <c r="BT33" s="406"/>
      <c r="BU33" s="406"/>
      <c r="BV33" s="207"/>
      <c r="BW33" s="407" t="s">
        <v>197</v>
      </c>
      <c r="BX33" s="407"/>
      <c r="BY33" s="406" t="s">
        <v>199</v>
      </c>
      <c r="BZ33" s="406"/>
      <c r="CA33" s="406"/>
      <c r="CB33" s="406"/>
      <c r="CC33" s="406"/>
      <c r="CD33" s="406"/>
      <c r="CE33" s="406"/>
      <c r="CF33" s="406"/>
      <c r="CG33" s="406"/>
      <c r="CH33" s="406"/>
      <c r="CI33" s="406"/>
      <c r="CJ33" s="406"/>
      <c r="CK33" s="406"/>
      <c r="CL33" s="406"/>
      <c r="CM33" s="406"/>
      <c r="CN33" s="206"/>
      <c r="CO33" s="407" t="s">
        <v>195</v>
      </c>
      <c r="CP33" s="407"/>
      <c r="CQ33" s="406" t="s">
        <v>200</v>
      </c>
      <c r="CR33" s="406"/>
      <c r="CS33" s="406"/>
      <c r="CT33" s="406"/>
      <c r="CU33" s="406"/>
      <c r="CV33" s="406"/>
      <c r="CW33" s="406"/>
      <c r="CX33" s="406"/>
      <c r="CY33" s="406"/>
      <c r="CZ33" s="406"/>
      <c r="DA33" s="406"/>
      <c r="DB33" s="406"/>
      <c r="DC33" s="406"/>
      <c r="DD33" s="406"/>
      <c r="DE33" s="406"/>
      <c r="DF33" s="206"/>
      <c r="DG33" s="405" t="s">
        <v>201</v>
      </c>
      <c r="DH33" s="405"/>
      <c r="DI33" s="208"/>
    </row>
    <row r="34" spans="1:113" ht="32.25" customHeight="1">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2</v>
      </c>
      <c r="V34" s="403"/>
      <c r="W34" s="404" t="str">
        <f>IF('各会計、関係団体の財政状況及び健全化判断比率'!B28="","",'各会計、関係団体の財政状況及び健全化判断比率'!B28)</f>
        <v>国民健康保険特別会計(国民健康保険事業)</v>
      </c>
      <c r="X34" s="404"/>
      <c r="Y34" s="404"/>
      <c r="Z34" s="404"/>
      <c r="AA34" s="404"/>
      <c r="AB34" s="404"/>
      <c r="AC34" s="404"/>
      <c r="AD34" s="404"/>
      <c r="AE34" s="404"/>
      <c r="AF34" s="404"/>
      <c r="AG34" s="404"/>
      <c r="AH34" s="404"/>
      <c r="AI34" s="404"/>
      <c r="AJ34" s="404"/>
      <c r="AK34" s="404"/>
      <c r="AL34" s="181"/>
      <c r="AM34" s="403">
        <f>IF(AO34="","",MAX(C34:D43,U34:V43)+1)</f>
        <v>6</v>
      </c>
      <c r="AN34" s="403"/>
      <c r="AO34" s="404" t="str">
        <f>IF('各会計、関係団体の財政状況及び健全化判断比率'!B32="","",'各会計、関係団体の財政状況及び健全化判断比率'!B32)</f>
        <v>水道事業会計</v>
      </c>
      <c r="AP34" s="404"/>
      <c r="AQ34" s="404"/>
      <c r="AR34" s="404"/>
      <c r="AS34" s="404"/>
      <c r="AT34" s="404"/>
      <c r="AU34" s="404"/>
      <c r="AV34" s="404"/>
      <c r="AW34" s="404"/>
      <c r="AX34" s="404"/>
      <c r="AY34" s="404"/>
      <c r="AZ34" s="404"/>
      <c r="BA34" s="404"/>
      <c r="BB34" s="404"/>
      <c r="BC34" s="404"/>
      <c r="BD34" s="181"/>
      <c r="BE34" s="403">
        <f>IF(BG34="","",MAX(C34:D43,U34:V43,AM34:AN43)+1)</f>
        <v>7</v>
      </c>
      <c r="BF34" s="403"/>
      <c r="BG34" s="404" t="str">
        <f>IF('各会計、関係団体の財政状況及び健全化判断比率'!B33="","",'各会計、関係団体の財政状況及び健全化判断比率'!B33)</f>
        <v>農業集落排水事業特別会計</v>
      </c>
      <c r="BH34" s="404"/>
      <c r="BI34" s="404"/>
      <c r="BJ34" s="404"/>
      <c r="BK34" s="404"/>
      <c r="BL34" s="404"/>
      <c r="BM34" s="404"/>
      <c r="BN34" s="404"/>
      <c r="BO34" s="404"/>
      <c r="BP34" s="404"/>
      <c r="BQ34" s="404"/>
      <c r="BR34" s="404"/>
      <c r="BS34" s="404"/>
      <c r="BT34" s="404"/>
      <c r="BU34" s="404"/>
      <c r="BV34" s="181"/>
      <c r="BW34" s="403">
        <f>IF(BY34="","",MAX(C34:D43,U34:V43,AM34:AN43,BE34:BF43)+1)</f>
        <v>9</v>
      </c>
      <c r="BX34" s="403"/>
      <c r="BY34" s="404" t="str">
        <f>IF('各会計、関係団体の財政状況及び健全化判断比率'!B68="","",'各会計、関係団体の財政状況及び健全化判断比率'!B68)</f>
        <v>鹿児島県市町村総合事務組合</v>
      </c>
      <c r="BZ34" s="404"/>
      <c r="CA34" s="404"/>
      <c r="CB34" s="404"/>
      <c r="CC34" s="404"/>
      <c r="CD34" s="404"/>
      <c r="CE34" s="404"/>
      <c r="CF34" s="404"/>
      <c r="CG34" s="404"/>
      <c r="CH34" s="404"/>
      <c r="CI34" s="404"/>
      <c r="CJ34" s="404"/>
      <c r="CK34" s="404"/>
      <c r="CL34" s="404"/>
      <c r="CM34" s="404"/>
      <c r="CN34" s="181"/>
      <c r="CO34" s="403" t="str">
        <f>IF(CQ34="","",MAX(C34:D43,U34:V43,AM34:AN43,BE34:BF43,BW34:BX43)+1)</f>
        <v/>
      </c>
      <c r="CP34" s="403"/>
      <c r="CQ34" s="404" t="str">
        <f>IF('各会計、関係団体の財政状況及び健全化判断比率'!BS7="","",'各会計、関係団体の財政状況及び健全化判断比率'!BS7)</f>
        <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8"/>
    </row>
    <row r="35" spans="1:113" ht="32.25" customHeight="1">
      <c r="A35" s="181"/>
      <c r="B35" s="205"/>
      <c r="C35" s="403" t="str">
        <f>IF(E35="","",C34+1)</f>
        <v/>
      </c>
      <c r="D35" s="403"/>
      <c r="E35" s="404" t="str">
        <f>IF('各会計、関係団体の財政状況及び健全化判断比率'!B8="","",'各会計、関係団体の財政状況及び健全化判断比率'!B8)</f>
        <v/>
      </c>
      <c r="F35" s="404"/>
      <c r="G35" s="404"/>
      <c r="H35" s="404"/>
      <c r="I35" s="404"/>
      <c r="J35" s="404"/>
      <c r="K35" s="404"/>
      <c r="L35" s="404"/>
      <c r="M35" s="404"/>
      <c r="N35" s="404"/>
      <c r="O35" s="404"/>
      <c r="P35" s="404"/>
      <c r="Q35" s="404"/>
      <c r="R35" s="404"/>
      <c r="S35" s="404"/>
      <c r="T35" s="181"/>
      <c r="U35" s="403">
        <f>IF(W35="","",U34+1)</f>
        <v>3</v>
      </c>
      <c r="V35" s="403"/>
      <c r="W35" s="404" t="str">
        <f>IF('各会計、関係団体の財政状況及び健全化判断比率'!B29="","",'各会計、関係団体の財政状況及び健全化判断比率'!B29)</f>
        <v>国民健康保険特別会計(国民健康保険診療所事業)</v>
      </c>
      <c r="X35" s="404"/>
      <c r="Y35" s="404"/>
      <c r="Z35" s="404"/>
      <c r="AA35" s="404"/>
      <c r="AB35" s="404"/>
      <c r="AC35" s="404"/>
      <c r="AD35" s="404"/>
      <c r="AE35" s="404"/>
      <c r="AF35" s="404"/>
      <c r="AG35" s="404"/>
      <c r="AH35" s="404"/>
      <c r="AI35" s="404"/>
      <c r="AJ35" s="404"/>
      <c r="AK35" s="404"/>
      <c r="AL35" s="181"/>
      <c r="AM35" s="403" t="str">
        <f t="shared" ref="AM35:AM43" si="0">IF(AO35="","",AM34+1)</f>
        <v/>
      </c>
      <c r="AN35" s="403"/>
      <c r="AO35" s="404"/>
      <c r="AP35" s="404"/>
      <c r="AQ35" s="404"/>
      <c r="AR35" s="404"/>
      <c r="AS35" s="404"/>
      <c r="AT35" s="404"/>
      <c r="AU35" s="404"/>
      <c r="AV35" s="404"/>
      <c r="AW35" s="404"/>
      <c r="AX35" s="404"/>
      <c r="AY35" s="404"/>
      <c r="AZ35" s="404"/>
      <c r="BA35" s="404"/>
      <c r="BB35" s="404"/>
      <c r="BC35" s="404"/>
      <c r="BD35" s="181"/>
      <c r="BE35" s="403">
        <f t="shared" ref="BE35:BE43" si="1">IF(BG35="","",BE34+1)</f>
        <v>8</v>
      </c>
      <c r="BF35" s="403"/>
      <c r="BG35" s="404" t="str">
        <f>IF('各会計、関係団体の財政状況及び健全化判断比率'!B34="","",'各会計、関係団体の財政状況及び健全化判断比率'!B34)</f>
        <v>公共下水道事業特別会計</v>
      </c>
      <c r="BH35" s="404"/>
      <c r="BI35" s="404"/>
      <c r="BJ35" s="404"/>
      <c r="BK35" s="404"/>
      <c r="BL35" s="404"/>
      <c r="BM35" s="404"/>
      <c r="BN35" s="404"/>
      <c r="BO35" s="404"/>
      <c r="BP35" s="404"/>
      <c r="BQ35" s="404"/>
      <c r="BR35" s="404"/>
      <c r="BS35" s="404"/>
      <c r="BT35" s="404"/>
      <c r="BU35" s="404"/>
      <c r="BV35" s="181"/>
      <c r="BW35" s="403">
        <f t="shared" ref="BW35:BW43" si="2">IF(BY35="","",BW34+1)</f>
        <v>10</v>
      </c>
      <c r="BX35" s="403"/>
      <c r="BY35" s="404" t="str">
        <f>IF('各会計、関係団体の財政状況及び健全化判断比率'!B69="","",'各会計、関係団体の財政状況及び健全化判断比率'!B69)</f>
        <v>大島地区消防組合</v>
      </c>
      <c r="BZ35" s="404"/>
      <c r="CA35" s="404"/>
      <c r="CB35" s="404"/>
      <c r="CC35" s="404"/>
      <c r="CD35" s="404"/>
      <c r="CE35" s="404"/>
      <c r="CF35" s="404"/>
      <c r="CG35" s="404"/>
      <c r="CH35" s="404"/>
      <c r="CI35" s="404"/>
      <c r="CJ35" s="404"/>
      <c r="CK35" s="404"/>
      <c r="CL35" s="404"/>
      <c r="CM35" s="404"/>
      <c r="CN35" s="181"/>
      <c r="CO35" s="403" t="str">
        <f t="shared" ref="CO35:CO43" si="3">IF(CQ35="","",CO34+1)</f>
        <v/>
      </c>
      <c r="CP35" s="403"/>
      <c r="CQ35" s="404" t="str">
        <f>IF('各会計、関係団体の財政状況及び健全化判断比率'!BS8="","",'各会計、関係団体の財政状況及び健全化判断比率'!BS8)</f>
        <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c r="A36" s="181"/>
      <c r="B36" s="205"/>
      <c r="C36" s="403" t="str">
        <f>IF(E36="","",C35+1)</f>
        <v/>
      </c>
      <c r="D36" s="403"/>
      <c r="E36" s="404" t="str">
        <f>IF('各会計、関係団体の財政状況及び健全化判断比率'!B9="","",'各会計、関係団体の財政状況及び健全化判断比率'!B9)</f>
        <v/>
      </c>
      <c r="F36" s="404"/>
      <c r="G36" s="404"/>
      <c r="H36" s="404"/>
      <c r="I36" s="404"/>
      <c r="J36" s="404"/>
      <c r="K36" s="404"/>
      <c r="L36" s="404"/>
      <c r="M36" s="404"/>
      <c r="N36" s="404"/>
      <c r="O36" s="404"/>
      <c r="P36" s="404"/>
      <c r="Q36" s="404"/>
      <c r="R36" s="404"/>
      <c r="S36" s="404"/>
      <c r="T36" s="181"/>
      <c r="U36" s="403">
        <f t="shared" ref="U36:U43" si="4">IF(W36="","",U35+1)</f>
        <v>4</v>
      </c>
      <c r="V36" s="403"/>
      <c r="W36" s="404" t="str">
        <f>IF('各会計、関係団体の財政状況及び健全化判断比率'!B30="","",'各会計、関係団体の財政状況及び健全化判断比率'!B30)</f>
        <v>介護保険特別会計</v>
      </c>
      <c r="X36" s="404"/>
      <c r="Y36" s="404"/>
      <c r="Z36" s="404"/>
      <c r="AA36" s="404"/>
      <c r="AB36" s="404"/>
      <c r="AC36" s="404"/>
      <c r="AD36" s="404"/>
      <c r="AE36" s="404"/>
      <c r="AF36" s="404"/>
      <c r="AG36" s="404"/>
      <c r="AH36" s="404"/>
      <c r="AI36" s="404"/>
      <c r="AJ36" s="404"/>
      <c r="AK36" s="404"/>
      <c r="AL36" s="181"/>
      <c r="AM36" s="403" t="str">
        <f t="shared" si="0"/>
        <v/>
      </c>
      <c r="AN36" s="403"/>
      <c r="AO36" s="404"/>
      <c r="AP36" s="404"/>
      <c r="AQ36" s="404"/>
      <c r="AR36" s="404"/>
      <c r="AS36" s="404"/>
      <c r="AT36" s="404"/>
      <c r="AU36" s="404"/>
      <c r="AV36" s="404"/>
      <c r="AW36" s="404"/>
      <c r="AX36" s="404"/>
      <c r="AY36" s="404"/>
      <c r="AZ36" s="404"/>
      <c r="BA36" s="404"/>
      <c r="BB36" s="404"/>
      <c r="BC36" s="404"/>
      <c r="BD36" s="181"/>
      <c r="BE36" s="403" t="str">
        <f t="shared" si="1"/>
        <v/>
      </c>
      <c r="BF36" s="403"/>
      <c r="BG36" s="404"/>
      <c r="BH36" s="404"/>
      <c r="BI36" s="404"/>
      <c r="BJ36" s="404"/>
      <c r="BK36" s="404"/>
      <c r="BL36" s="404"/>
      <c r="BM36" s="404"/>
      <c r="BN36" s="404"/>
      <c r="BO36" s="404"/>
      <c r="BP36" s="404"/>
      <c r="BQ36" s="404"/>
      <c r="BR36" s="404"/>
      <c r="BS36" s="404"/>
      <c r="BT36" s="404"/>
      <c r="BU36" s="404"/>
      <c r="BV36" s="181"/>
      <c r="BW36" s="403">
        <f t="shared" si="2"/>
        <v>11</v>
      </c>
      <c r="BX36" s="403"/>
      <c r="BY36" s="404" t="str">
        <f>IF('各会計、関係団体の財政状況及び健全化判断比率'!B70="","",'各会計、関係団体の財政状況及び健全化判断比率'!B70)</f>
        <v>奄美群島広域事務組合</v>
      </c>
      <c r="BZ36" s="404"/>
      <c r="CA36" s="404"/>
      <c r="CB36" s="404"/>
      <c r="CC36" s="404"/>
      <c r="CD36" s="404"/>
      <c r="CE36" s="404"/>
      <c r="CF36" s="404"/>
      <c r="CG36" s="404"/>
      <c r="CH36" s="404"/>
      <c r="CI36" s="404"/>
      <c r="CJ36" s="404"/>
      <c r="CK36" s="404"/>
      <c r="CL36" s="404"/>
      <c r="CM36" s="404"/>
      <c r="CN36" s="181"/>
      <c r="CO36" s="403" t="str">
        <f t="shared" si="3"/>
        <v/>
      </c>
      <c r="CP36" s="403"/>
      <c r="CQ36" s="404" t="str">
        <f>IF('各会計、関係団体の財政状況及び健全化判断比率'!BS9="","",'各会計、関係団体の財政状況及び健全化判断比率'!BS9)</f>
        <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f t="shared" si="4"/>
        <v>5</v>
      </c>
      <c r="V37" s="403"/>
      <c r="W37" s="404" t="str">
        <f>IF('各会計、関係団体の財政状況及び健全化判断比率'!B31="","",'各会計、関係団体の財政状況及び健全化判断比率'!B31)</f>
        <v>後期高齢者医療特別会計</v>
      </c>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f t="shared" si="2"/>
        <v>12</v>
      </c>
      <c r="BX37" s="403"/>
      <c r="BY37" s="404" t="str">
        <f>IF('各会計、関係団体の財政状況及び健全化判断比率'!B71="","",'各会計、関係団体の財政状況及び健全化判断比率'!B71)</f>
        <v>奄美大島地区介護保険一部事務組合</v>
      </c>
      <c r="BZ37" s="404"/>
      <c r="CA37" s="404"/>
      <c r="CB37" s="404"/>
      <c r="CC37" s="404"/>
      <c r="CD37" s="404"/>
      <c r="CE37" s="404"/>
      <c r="CF37" s="404"/>
      <c r="CG37" s="404"/>
      <c r="CH37" s="404"/>
      <c r="CI37" s="404"/>
      <c r="CJ37" s="404"/>
      <c r="CK37" s="404"/>
      <c r="CL37" s="404"/>
      <c r="CM37" s="404"/>
      <c r="CN37" s="181"/>
      <c r="CO37" s="403" t="str">
        <f t="shared" si="3"/>
        <v/>
      </c>
      <c r="CP37" s="403"/>
      <c r="CQ37" s="404" t="str">
        <f>IF('各会計、関係団体の財政状況及び健全化判断比率'!BS10="","",'各会計、関係団体の財政状況及び健全化判断比率'!BS10)</f>
        <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f t="shared" si="2"/>
        <v>13</v>
      </c>
      <c r="BX38" s="403"/>
      <c r="BY38" s="404" t="str">
        <f>IF('各会計、関係団体の財政状況及び健全化判断比率'!B72="","",'各会計、関係団体の財政状況及び健全化判断比率'!B72)</f>
        <v>鹿児島県後期高齢者医療広域連合（一般会計）</v>
      </c>
      <c r="BZ38" s="404"/>
      <c r="CA38" s="404"/>
      <c r="CB38" s="404"/>
      <c r="CC38" s="404"/>
      <c r="CD38" s="404"/>
      <c r="CE38" s="404"/>
      <c r="CF38" s="404"/>
      <c r="CG38" s="404"/>
      <c r="CH38" s="404"/>
      <c r="CI38" s="404"/>
      <c r="CJ38" s="404"/>
      <c r="CK38" s="404"/>
      <c r="CL38" s="404"/>
      <c r="CM38" s="404"/>
      <c r="CN38" s="181"/>
      <c r="CO38" s="403" t="str">
        <f t="shared" si="3"/>
        <v/>
      </c>
      <c r="CP38" s="403"/>
      <c r="CQ38" s="404" t="str">
        <f>IF('各会計、関係団体の財政状況及び健全化判断比率'!BS11="","",'各会計、関係団体の財政状況及び健全化判断比率'!BS11)</f>
        <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f t="shared" si="2"/>
        <v>14</v>
      </c>
      <c r="BX39" s="403"/>
      <c r="BY39" s="404" t="str">
        <f>IF('各会計、関係団体の財政状況及び健全化判断比率'!B73="","",'各会計、関係団体の財政状況及び健全化判断比率'!B73)</f>
        <v>鹿児島県後期高齢者医療広域連合（特別会計）</v>
      </c>
      <c r="BZ39" s="404"/>
      <c r="CA39" s="404"/>
      <c r="CB39" s="404"/>
      <c r="CC39" s="404"/>
      <c r="CD39" s="404"/>
      <c r="CE39" s="404"/>
      <c r="CF39" s="404"/>
      <c r="CG39" s="404"/>
      <c r="CH39" s="404"/>
      <c r="CI39" s="404"/>
      <c r="CJ39" s="404"/>
      <c r="CK39" s="404"/>
      <c r="CL39" s="404"/>
      <c r="CM39" s="404"/>
      <c r="CN39" s="181"/>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t="str">
        <f t="shared" si="2"/>
        <v/>
      </c>
      <c r="BX40" s="403"/>
      <c r="BY40" s="404" t="str">
        <f>IF('各会計、関係団体の財政状況及び健全化判断比率'!B74="","",'各会計、関係団体の財政状況及び健全化判断比率'!B74)</f>
        <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t="str">
        <f t="shared" si="2"/>
        <v/>
      </c>
      <c r="BX41" s="403"/>
      <c r="BY41" s="404" t="str">
        <f>IF('各会計、関係団体の財政状況及び健全化判断比率'!B75="","",'各会計、関係団体の財政状況及び健全化判断比率'!B75)</f>
        <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t="str">
        <f t="shared" si="2"/>
        <v/>
      </c>
      <c r="BX42" s="403"/>
      <c r="BY42" s="404" t="str">
        <f>IF('各会計、関係団体の財政状況及び健全化判断比率'!B76="","",'各会計、関係団体の財政状況及び健全化判断比率'!B76)</f>
        <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t="str">
        <f t="shared" si="2"/>
        <v/>
      </c>
      <c r="BX43" s="403"/>
      <c r="BY43" s="404" t="str">
        <f>IF('各会計、関係団体の財政状況及び健全化判断比率'!B77="","",'各会計、関係団体の財政状況及び健全化判断比率'!B77)</f>
        <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row r="46" spans="1:113">
      <c r="B46" s="180" t="s">
        <v>202</v>
      </c>
      <c r="E46" s="400" t="s">
        <v>203</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c r="E47" s="400" t="s">
        <v>204</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c r="E48" s="400" t="s">
        <v>205</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c r="E49" s="402" t="s">
        <v>206</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c r="E50" s="400" t="s">
        <v>207</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c r="E51" s="400" t="s">
        <v>208</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c r="E52" s="400" t="s">
        <v>209</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c r="E53" s="400" t="s">
        <v>210</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row r="55" spans="5:113"/>
    <row r="56" spans="5:113"/>
  </sheetData>
  <sheetProtection algorithmName="SHA-512" hashValue="PJQ/5aLrkywdBbIIqRw+V3KNf4zwJzNbcfuMQq23wvKqjHn8bBZltzCpxhZDDNWnZZUNN7qf45qjhSXF1105Tg==" saltValue="hBzeirwBTLgWNjvC+wrvn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view="pageBreakPreview" zoomScaleNormal="100" zoomScaleSheetLayoutView="100" workbookViewId="0"/>
  </sheetViews>
  <sheetFormatPr defaultColWidth="0" defaultRowHeight="13.5" customHeight="1" zeroHeight="1"/>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566</v>
      </c>
      <c r="G33" s="29" t="s">
        <v>567</v>
      </c>
      <c r="H33" s="29" t="s">
        <v>568</v>
      </c>
      <c r="I33" s="29" t="s">
        <v>569</v>
      </c>
      <c r="J33" s="30" t="s">
        <v>570</v>
      </c>
      <c r="K33" s="22"/>
      <c r="L33" s="22"/>
      <c r="M33" s="22"/>
      <c r="N33" s="22"/>
      <c r="O33" s="22"/>
      <c r="P33" s="22"/>
    </row>
    <row r="34" spans="1:16" ht="39" customHeight="1">
      <c r="A34" s="22"/>
      <c r="B34" s="31"/>
      <c r="C34" s="1187" t="s">
        <v>574</v>
      </c>
      <c r="D34" s="1187"/>
      <c r="E34" s="1188"/>
      <c r="F34" s="32" t="s">
        <v>525</v>
      </c>
      <c r="G34" s="33" t="s">
        <v>525</v>
      </c>
      <c r="H34" s="33">
        <v>4.53</v>
      </c>
      <c r="I34" s="33">
        <v>4.1500000000000004</v>
      </c>
      <c r="J34" s="34">
        <v>4.01</v>
      </c>
      <c r="K34" s="22"/>
      <c r="L34" s="22"/>
      <c r="M34" s="22"/>
      <c r="N34" s="22"/>
      <c r="O34" s="22"/>
      <c r="P34" s="22"/>
    </row>
    <row r="35" spans="1:16" ht="39" customHeight="1">
      <c r="A35" s="22"/>
      <c r="B35" s="35"/>
      <c r="C35" s="1181" t="s">
        <v>575</v>
      </c>
      <c r="D35" s="1182"/>
      <c r="E35" s="1183"/>
      <c r="F35" s="36">
        <v>9.5399999999999991</v>
      </c>
      <c r="G35" s="37">
        <v>4.58</v>
      </c>
      <c r="H35" s="37">
        <v>2.29</v>
      </c>
      <c r="I35" s="37">
        <v>2.2400000000000002</v>
      </c>
      <c r="J35" s="38">
        <v>2.52</v>
      </c>
      <c r="K35" s="22"/>
      <c r="L35" s="22"/>
      <c r="M35" s="22"/>
      <c r="N35" s="22"/>
      <c r="O35" s="22"/>
      <c r="P35" s="22"/>
    </row>
    <row r="36" spans="1:16" ht="39" customHeight="1">
      <c r="A36" s="22"/>
      <c r="B36" s="35"/>
      <c r="C36" s="1181" t="s">
        <v>576</v>
      </c>
      <c r="D36" s="1182"/>
      <c r="E36" s="1183"/>
      <c r="F36" s="36">
        <v>1.21</v>
      </c>
      <c r="G36" s="37">
        <v>0.9</v>
      </c>
      <c r="H36" s="37">
        <v>1.07</v>
      </c>
      <c r="I36" s="37">
        <v>0.88</v>
      </c>
      <c r="J36" s="38">
        <v>0.79</v>
      </c>
      <c r="K36" s="22"/>
      <c r="L36" s="22"/>
      <c r="M36" s="22"/>
      <c r="N36" s="22"/>
      <c r="O36" s="22"/>
      <c r="P36" s="22"/>
    </row>
    <row r="37" spans="1:16" ht="39" customHeight="1">
      <c r="A37" s="22"/>
      <c r="B37" s="35"/>
      <c r="C37" s="1181" t="s">
        <v>577</v>
      </c>
      <c r="D37" s="1182"/>
      <c r="E37" s="1183"/>
      <c r="F37" s="36">
        <v>0.38</v>
      </c>
      <c r="G37" s="37">
        <v>0.93</v>
      </c>
      <c r="H37" s="37">
        <v>0.21</v>
      </c>
      <c r="I37" s="37">
        <v>0.37</v>
      </c>
      <c r="J37" s="38">
        <v>0.22</v>
      </c>
      <c r="K37" s="22"/>
      <c r="L37" s="22"/>
      <c r="M37" s="22"/>
      <c r="N37" s="22"/>
      <c r="O37" s="22"/>
      <c r="P37" s="22"/>
    </row>
    <row r="38" spans="1:16" ht="39" customHeight="1">
      <c r="A38" s="22"/>
      <c r="B38" s="35"/>
      <c r="C38" s="1181" t="s">
        <v>578</v>
      </c>
      <c r="D38" s="1182"/>
      <c r="E38" s="1183"/>
      <c r="F38" s="36">
        <v>7.0000000000000007E-2</v>
      </c>
      <c r="G38" s="37">
        <v>0.02</v>
      </c>
      <c r="H38" s="37">
        <v>0.03</v>
      </c>
      <c r="I38" s="37">
        <v>0.04</v>
      </c>
      <c r="J38" s="38">
        <v>0.01</v>
      </c>
      <c r="K38" s="22"/>
      <c r="L38" s="22"/>
      <c r="M38" s="22"/>
      <c r="N38" s="22"/>
      <c r="O38" s="22"/>
      <c r="P38" s="22"/>
    </row>
    <row r="39" spans="1:16" ht="39" customHeight="1">
      <c r="A39" s="22"/>
      <c r="B39" s="35"/>
      <c r="C39" s="1181" t="s">
        <v>579</v>
      </c>
      <c r="D39" s="1182"/>
      <c r="E39" s="1183"/>
      <c r="F39" s="36">
        <v>0</v>
      </c>
      <c r="G39" s="37">
        <v>0</v>
      </c>
      <c r="H39" s="37">
        <v>0</v>
      </c>
      <c r="I39" s="37">
        <v>0</v>
      </c>
      <c r="J39" s="38">
        <v>0</v>
      </c>
      <c r="K39" s="22"/>
      <c r="L39" s="22"/>
      <c r="M39" s="22"/>
      <c r="N39" s="22"/>
      <c r="O39" s="22"/>
      <c r="P39" s="22"/>
    </row>
    <row r="40" spans="1:16" ht="39" customHeight="1">
      <c r="A40" s="22"/>
      <c r="B40" s="35"/>
      <c r="C40" s="1181" t="s">
        <v>580</v>
      </c>
      <c r="D40" s="1182"/>
      <c r="E40" s="1183"/>
      <c r="F40" s="36">
        <v>0</v>
      </c>
      <c r="G40" s="37">
        <v>0</v>
      </c>
      <c r="H40" s="37">
        <v>0</v>
      </c>
      <c r="I40" s="37">
        <v>0</v>
      </c>
      <c r="J40" s="38">
        <v>0</v>
      </c>
      <c r="K40" s="22"/>
      <c r="L40" s="22"/>
      <c r="M40" s="22"/>
      <c r="N40" s="22"/>
      <c r="O40" s="22"/>
      <c r="P40" s="22"/>
    </row>
    <row r="41" spans="1:16" ht="39" customHeight="1">
      <c r="A41" s="22"/>
      <c r="B41" s="35"/>
      <c r="C41" s="1181" t="s">
        <v>581</v>
      </c>
      <c r="D41" s="1182"/>
      <c r="E41" s="1183"/>
      <c r="F41" s="36">
        <v>0</v>
      </c>
      <c r="G41" s="37">
        <v>0</v>
      </c>
      <c r="H41" s="37">
        <v>0</v>
      </c>
      <c r="I41" s="37">
        <v>0</v>
      </c>
      <c r="J41" s="38">
        <v>0</v>
      </c>
      <c r="K41" s="22"/>
      <c r="L41" s="22"/>
      <c r="M41" s="22"/>
      <c r="N41" s="22"/>
      <c r="O41" s="22"/>
      <c r="P41" s="22"/>
    </row>
    <row r="42" spans="1:16" ht="39" customHeight="1">
      <c r="A42" s="22"/>
      <c r="B42" s="39"/>
      <c r="C42" s="1181" t="s">
        <v>582</v>
      </c>
      <c r="D42" s="1182"/>
      <c r="E42" s="1183"/>
      <c r="F42" s="36" t="s">
        <v>525</v>
      </c>
      <c r="G42" s="37" t="s">
        <v>525</v>
      </c>
      <c r="H42" s="37" t="s">
        <v>525</v>
      </c>
      <c r="I42" s="37" t="s">
        <v>525</v>
      </c>
      <c r="J42" s="38" t="s">
        <v>525</v>
      </c>
      <c r="K42" s="22"/>
      <c r="L42" s="22"/>
      <c r="M42" s="22"/>
      <c r="N42" s="22"/>
      <c r="O42" s="22"/>
      <c r="P42" s="22"/>
    </row>
    <row r="43" spans="1:16" ht="39" customHeight="1" thickBot="1">
      <c r="A43" s="22"/>
      <c r="B43" s="40"/>
      <c r="C43" s="1184" t="s">
        <v>583</v>
      </c>
      <c r="D43" s="1185"/>
      <c r="E43" s="1186"/>
      <c r="F43" s="41">
        <v>7.0000000000000007E-2</v>
      </c>
      <c r="G43" s="42">
        <v>5.43</v>
      </c>
      <c r="H43" s="42" t="s">
        <v>525</v>
      </c>
      <c r="I43" s="42" t="s">
        <v>525</v>
      </c>
      <c r="J43" s="43" t="s">
        <v>525</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6.5">
      <c r="A45" s="22"/>
      <c r="B45" s="22"/>
      <c r="C45" s="22"/>
      <c r="D45" s="22"/>
      <c r="E45" s="22"/>
      <c r="F45" s="22"/>
      <c r="G45" s="22"/>
      <c r="H45" s="22"/>
      <c r="I45" s="22"/>
      <c r="J45" s="22"/>
      <c r="K45" s="22"/>
      <c r="L45" s="22"/>
      <c r="M45" s="22"/>
      <c r="N45" s="22"/>
      <c r="O45" s="22"/>
      <c r="P45" s="22"/>
    </row>
  </sheetData>
  <sheetProtection algorithmName="SHA-512" hashValue="UM7PaVOkgUruKqPQ7vWN0TABsU7JI+OBz1QkkGebuoBdTKaCr+Ms0OKeyFJvjr3IeuSomXFv7W+DzUw1TOwVGQ==" saltValue="ujsA2QXcO26gfwhEzU30j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7"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5" customHeight="1" zeroHeight="1"/>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566</v>
      </c>
      <c r="L44" s="56" t="s">
        <v>567</v>
      </c>
      <c r="M44" s="56" t="s">
        <v>568</v>
      </c>
      <c r="N44" s="56" t="s">
        <v>569</v>
      </c>
      <c r="O44" s="57" t="s">
        <v>570</v>
      </c>
      <c r="P44" s="48"/>
      <c r="Q44" s="48"/>
      <c r="R44" s="48"/>
      <c r="S44" s="48"/>
      <c r="T44" s="48"/>
      <c r="U44" s="48"/>
    </row>
    <row r="45" spans="1:21" ht="30.75" customHeight="1">
      <c r="A45" s="48"/>
      <c r="B45" s="1212" t="s">
        <v>10</v>
      </c>
      <c r="C45" s="1213"/>
      <c r="D45" s="58"/>
      <c r="E45" s="1218" t="s">
        <v>11</v>
      </c>
      <c r="F45" s="1218"/>
      <c r="G45" s="1218"/>
      <c r="H45" s="1218"/>
      <c r="I45" s="1218"/>
      <c r="J45" s="1219"/>
      <c r="K45" s="59">
        <v>720</v>
      </c>
      <c r="L45" s="60">
        <v>741</v>
      </c>
      <c r="M45" s="60">
        <v>772</v>
      </c>
      <c r="N45" s="60">
        <v>787</v>
      </c>
      <c r="O45" s="61">
        <v>838</v>
      </c>
      <c r="P45" s="48"/>
      <c r="Q45" s="48"/>
      <c r="R45" s="48"/>
      <c r="S45" s="48"/>
      <c r="T45" s="48"/>
      <c r="U45" s="48"/>
    </row>
    <row r="46" spans="1:21" ht="30.75" customHeight="1">
      <c r="A46" s="48"/>
      <c r="B46" s="1214"/>
      <c r="C46" s="1215"/>
      <c r="D46" s="62"/>
      <c r="E46" s="1191" t="s">
        <v>12</v>
      </c>
      <c r="F46" s="1191"/>
      <c r="G46" s="1191"/>
      <c r="H46" s="1191"/>
      <c r="I46" s="1191"/>
      <c r="J46" s="1192"/>
      <c r="K46" s="63" t="s">
        <v>525</v>
      </c>
      <c r="L46" s="64" t="s">
        <v>525</v>
      </c>
      <c r="M46" s="64" t="s">
        <v>525</v>
      </c>
      <c r="N46" s="64" t="s">
        <v>525</v>
      </c>
      <c r="O46" s="65" t="s">
        <v>525</v>
      </c>
      <c r="P46" s="48"/>
      <c r="Q46" s="48"/>
      <c r="R46" s="48"/>
      <c r="S46" s="48"/>
      <c r="T46" s="48"/>
      <c r="U46" s="48"/>
    </row>
    <row r="47" spans="1:21" ht="30.75" customHeight="1">
      <c r="A47" s="48"/>
      <c r="B47" s="1214"/>
      <c r="C47" s="1215"/>
      <c r="D47" s="62"/>
      <c r="E47" s="1191" t="s">
        <v>13</v>
      </c>
      <c r="F47" s="1191"/>
      <c r="G47" s="1191"/>
      <c r="H47" s="1191"/>
      <c r="I47" s="1191"/>
      <c r="J47" s="1192"/>
      <c r="K47" s="63" t="s">
        <v>525</v>
      </c>
      <c r="L47" s="64" t="s">
        <v>525</v>
      </c>
      <c r="M47" s="64" t="s">
        <v>525</v>
      </c>
      <c r="N47" s="64" t="s">
        <v>525</v>
      </c>
      <c r="O47" s="65" t="s">
        <v>525</v>
      </c>
      <c r="P47" s="48"/>
      <c r="Q47" s="48"/>
      <c r="R47" s="48"/>
      <c r="S47" s="48"/>
      <c r="T47" s="48"/>
      <c r="U47" s="48"/>
    </row>
    <row r="48" spans="1:21" ht="30.75" customHeight="1">
      <c r="A48" s="48"/>
      <c r="B48" s="1214"/>
      <c r="C48" s="1215"/>
      <c r="D48" s="62"/>
      <c r="E48" s="1191" t="s">
        <v>14</v>
      </c>
      <c r="F48" s="1191"/>
      <c r="G48" s="1191"/>
      <c r="H48" s="1191"/>
      <c r="I48" s="1191"/>
      <c r="J48" s="1192"/>
      <c r="K48" s="63">
        <v>304</v>
      </c>
      <c r="L48" s="64">
        <v>272</v>
      </c>
      <c r="M48" s="64">
        <v>275</v>
      </c>
      <c r="N48" s="64">
        <v>281</v>
      </c>
      <c r="O48" s="65">
        <v>258</v>
      </c>
      <c r="P48" s="48"/>
      <c r="Q48" s="48"/>
      <c r="R48" s="48"/>
      <c r="S48" s="48"/>
      <c r="T48" s="48"/>
      <c r="U48" s="48"/>
    </row>
    <row r="49" spans="1:21" ht="30.75" customHeight="1">
      <c r="A49" s="48"/>
      <c r="B49" s="1214"/>
      <c r="C49" s="1215"/>
      <c r="D49" s="62"/>
      <c r="E49" s="1191" t="s">
        <v>15</v>
      </c>
      <c r="F49" s="1191"/>
      <c r="G49" s="1191"/>
      <c r="H49" s="1191"/>
      <c r="I49" s="1191"/>
      <c r="J49" s="1192"/>
      <c r="K49" s="63" t="s">
        <v>525</v>
      </c>
      <c r="L49" s="64" t="s">
        <v>525</v>
      </c>
      <c r="M49" s="64" t="s">
        <v>525</v>
      </c>
      <c r="N49" s="64" t="s">
        <v>525</v>
      </c>
      <c r="O49" s="65" t="s">
        <v>525</v>
      </c>
      <c r="P49" s="48"/>
      <c r="Q49" s="48"/>
      <c r="R49" s="48"/>
      <c r="S49" s="48"/>
      <c r="T49" s="48"/>
      <c r="U49" s="48"/>
    </row>
    <row r="50" spans="1:21" ht="30.75" customHeight="1">
      <c r="A50" s="48"/>
      <c r="B50" s="1214"/>
      <c r="C50" s="1215"/>
      <c r="D50" s="62"/>
      <c r="E50" s="1191" t="s">
        <v>16</v>
      </c>
      <c r="F50" s="1191"/>
      <c r="G50" s="1191"/>
      <c r="H50" s="1191"/>
      <c r="I50" s="1191"/>
      <c r="J50" s="1192"/>
      <c r="K50" s="63" t="s">
        <v>525</v>
      </c>
      <c r="L50" s="64" t="s">
        <v>525</v>
      </c>
      <c r="M50" s="64" t="s">
        <v>525</v>
      </c>
      <c r="N50" s="64" t="s">
        <v>525</v>
      </c>
      <c r="O50" s="65" t="s">
        <v>525</v>
      </c>
      <c r="P50" s="48"/>
      <c r="Q50" s="48"/>
      <c r="R50" s="48"/>
      <c r="S50" s="48"/>
      <c r="T50" s="48"/>
      <c r="U50" s="48"/>
    </row>
    <row r="51" spans="1:21" ht="30.75" customHeight="1">
      <c r="A51" s="48"/>
      <c r="B51" s="1216"/>
      <c r="C51" s="1217"/>
      <c r="D51" s="66"/>
      <c r="E51" s="1191" t="s">
        <v>17</v>
      </c>
      <c r="F51" s="1191"/>
      <c r="G51" s="1191"/>
      <c r="H51" s="1191"/>
      <c r="I51" s="1191"/>
      <c r="J51" s="1192"/>
      <c r="K51" s="63" t="s">
        <v>525</v>
      </c>
      <c r="L51" s="64" t="s">
        <v>525</v>
      </c>
      <c r="M51" s="64" t="s">
        <v>525</v>
      </c>
      <c r="N51" s="64" t="s">
        <v>525</v>
      </c>
      <c r="O51" s="65" t="s">
        <v>525</v>
      </c>
      <c r="P51" s="48"/>
      <c r="Q51" s="48"/>
      <c r="R51" s="48"/>
      <c r="S51" s="48"/>
      <c r="T51" s="48"/>
      <c r="U51" s="48"/>
    </row>
    <row r="52" spans="1:21" ht="30.75" customHeight="1">
      <c r="A52" s="48"/>
      <c r="B52" s="1189" t="s">
        <v>18</v>
      </c>
      <c r="C52" s="1190"/>
      <c r="D52" s="66"/>
      <c r="E52" s="1191" t="s">
        <v>19</v>
      </c>
      <c r="F52" s="1191"/>
      <c r="G52" s="1191"/>
      <c r="H52" s="1191"/>
      <c r="I52" s="1191"/>
      <c r="J52" s="1192"/>
      <c r="K52" s="63">
        <v>723</v>
      </c>
      <c r="L52" s="64">
        <v>720</v>
      </c>
      <c r="M52" s="64">
        <v>722</v>
      </c>
      <c r="N52" s="64">
        <v>723</v>
      </c>
      <c r="O52" s="65">
        <v>732</v>
      </c>
      <c r="P52" s="48"/>
      <c r="Q52" s="48"/>
      <c r="R52" s="48"/>
      <c r="S52" s="48"/>
      <c r="T52" s="48"/>
      <c r="U52" s="48"/>
    </row>
    <row r="53" spans="1:21" ht="30.75" customHeight="1" thickBot="1">
      <c r="A53" s="48"/>
      <c r="B53" s="1193" t="s">
        <v>20</v>
      </c>
      <c r="C53" s="1194"/>
      <c r="D53" s="67"/>
      <c r="E53" s="1195" t="s">
        <v>21</v>
      </c>
      <c r="F53" s="1195"/>
      <c r="G53" s="1195"/>
      <c r="H53" s="1195"/>
      <c r="I53" s="1195"/>
      <c r="J53" s="1196"/>
      <c r="K53" s="68">
        <v>301</v>
      </c>
      <c r="L53" s="69">
        <v>293</v>
      </c>
      <c r="M53" s="69">
        <v>325</v>
      </c>
      <c r="N53" s="69">
        <v>345</v>
      </c>
      <c r="O53" s="70">
        <v>364</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c r="A55" s="48"/>
      <c r="B55" s="71" t="s">
        <v>23</v>
      </c>
      <c r="C55" s="48"/>
      <c r="D55" s="48"/>
      <c r="E55" s="48"/>
      <c r="F55" s="48"/>
      <c r="G55" s="48"/>
      <c r="H55" s="48"/>
      <c r="I55" s="48"/>
      <c r="J55" s="48"/>
      <c r="K55" s="48"/>
      <c r="L55" s="48"/>
      <c r="M55" s="48"/>
      <c r="N55" s="48"/>
      <c r="O55" s="48"/>
      <c r="P55" s="48"/>
      <c r="Q55" s="48"/>
      <c r="R55" s="48"/>
      <c r="S55" s="48"/>
      <c r="T55" s="48"/>
      <c r="U55" s="48"/>
    </row>
    <row r="56" spans="1:21" ht="24" customHeight="1" thickBot="1">
      <c r="A56" s="48"/>
      <c r="B56" s="72" t="s">
        <v>24</v>
      </c>
      <c r="C56" s="73"/>
      <c r="D56" s="73"/>
      <c r="E56" s="73"/>
      <c r="F56" s="73"/>
      <c r="G56" s="73"/>
      <c r="H56" s="73"/>
      <c r="I56" s="73"/>
      <c r="J56" s="73"/>
      <c r="K56" s="74"/>
      <c r="L56" s="74"/>
      <c r="M56" s="74"/>
      <c r="N56" s="74"/>
      <c r="O56" s="75" t="s">
        <v>584</v>
      </c>
      <c r="P56" s="48"/>
      <c r="Q56" s="48"/>
      <c r="R56" s="48"/>
      <c r="S56" s="48"/>
      <c r="T56" s="48"/>
      <c r="U56" s="48"/>
    </row>
    <row r="57" spans="1:21" ht="31.5" customHeight="1" thickBot="1">
      <c r="A57" s="48"/>
      <c r="B57" s="76"/>
      <c r="C57" s="77"/>
      <c r="D57" s="77"/>
      <c r="E57" s="78"/>
      <c r="F57" s="78"/>
      <c r="G57" s="78"/>
      <c r="H57" s="78"/>
      <c r="I57" s="78"/>
      <c r="J57" s="79" t="s">
        <v>2</v>
      </c>
      <c r="K57" s="80" t="s">
        <v>585</v>
      </c>
      <c r="L57" s="81" t="s">
        <v>586</v>
      </c>
      <c r="M57" s="81" t="s">
        <v>587</v>
      </c>
      <c r="N57" s="81" t="s">
        <v>588</v>
      </c>
      <c r="O57" s="82" t="s">
        <v>589</v>
      </c>
      <c r="P57" s="48"/>
      <c r="Q57" s="48"/>
      <c r="R57" s="48"/>
      <c r="S57" s="48"/>
      <c r="T57" s="48"/>
      <c r="U57" s="48"/>
    </row>
    <row r="58" spans="1:21" ht="31.5" customHeight="1">
      <c r="B58" s="1197" t="s">
        <v>25</v>
      </c>
      <c r="C58" s="1198"/>
      <c r="D58" s="1203" t="s">
        <v>26</v>
      </c>
      <c r="E58" s="1204"/>
      <c r="F58" s="1204"/>
      <c r="G58" s="1204"/>
      <c r="H58" s="1204"/>
      <c r="I58" s="1204"/>
      <c r="J58" s="1205"/>
      <c r="K58" s="83"/>
      <c r="L58" s="84"/>
      <c r="M58" s="84"/>
      <c r="N58" s="84"/>
      <c r="O58" s="85"/>
    </row>
    <row r="59" spans="1:21" ht="31.5" customHeight="1">
      <c r="B59" s="1199"/>
      <c r="C59" s="1200"/>
      <c r="D59" s="1206" t="s">
        <v>27</v>
      </c>
      <c r="E59" s="1207"/>
      <c r="F59" s="1207"/>
      <c r="G59" s="1207"/>
      <c r="H59" s="1207"/>
      <c r="I59" s="1207"/>
      <c r="J59" s="1208"/>
      <c r="K59" s="86"/>
      <c r="L59" s="87"/>
      <c r="M59" s="87"/>
      <c r="N59" s="87"/>
      <c r="O59" s="88"/>
    </row>
    <row r="60" spans="1:21" ht="31.5" customHeight="1" thickBot="1">
      <c r="B60" s="1201"/>
      <c r="C60" s="1202"/>
      <c r="D60" s="1209" t="s">
        <v>28</v>
      </c>
      <c r="E60" s="1210"/>
      <c r="F60" s="1210"/>
      <c r="G60" s="1210"/>
      <c r="H60" s="1210"/>
      <c r="I60" s="1210"/>
      <c r="J60" s="1211"/>
      <c r="K60" s="89"/>
      <c r="L60" s="90"/>
      <c r="M60" s="90"/>
      <c r="N60" s="90"/>
      <c r="O60" s="91"/>
    </row>
    <row r="61" spans="1:21" ht="24" customHeight="1">
      <c r="B61" s="92"/>
      <c r="C61" s="92"/>
      <c r="D61" s="93" t="s">
        <v>29</v>
      </c>
      <c r="E61" s="94"/>
      <c r="F61" s="94"/>
      <c r="G61" s="94"/>
      <c r="H61" s="94"/>
      <c r="I61" s="94"/>
      <c r="J61" s="94"/>
      <c r="K61" s="94"/>
      <c r="L61" s="94"/>
      <c r="M61" s="94"/>
      <c r="N61" s="94"/>
      <c r="O61" s="94"/>
    </row>
    <row r="62" spans="1:21" ht="24" customHeight="1">
      <c r="B62" s="95"/>
      <c r="C62" s="95"/>
      <c r="D62" s="93" t="s">
        <v>30</v>
      </c>
      <c r="E62" s="94"/>
      <c r="F62" s="94"/>
      <c r="G62" s="94"/>
      <c r="H62" s="94"/>
      <c r="I62" s="94"/>
      <c r="J62" s="94"/>
      <c r="K62" s="94"/>
      <c r="L62" s="94"/>
      <c r="M62" s="94"/>
      <c r="N62" s="94"/>
      <c r="O62" s="94"/>
    </row>
    <row r="63" spans="1:21" ht="24" customHeight="1">
      <c r="A63" s="48"/>
      <c r="B63" s="71"/>
      <c r="C63" s="48"/>
      <c r="D63" s="48"/>
      <c r="E63" s="48"/>
      <c r="F63" s="48"/>
      <c r="G63" s="48"/>
      <c r="H63" s="48"/>
      <c r="I63" s="48"/>
      <c r="J63" s="48"/>
      <c r="K63" s="48"/>
      <c r="L63" s="48"/>
      <c r="M63" s="48"/>
      <c r="N63" s="48"/>
      <c r="O63" s="48"/>
      <c r="P63" s="48"/>
      <c r="Q63" s="48"/>
      <c r="R63" s="48"/>
      <c r="S63" s="48"/>
      <c r="T63" s="48"/>
      <c r="U63" s="48"/>
    </row>
    <row r="64" spans="1:21" ht="24" customHeight="1">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pp373WMU90wwE3Vy6wAjMdL0RlA8DUygC7nTfOoFnK+RI5Q6sW4iwztx4U1rlLA8P3Ee+tTSGVS5u3rMMup0Kw==" saltValue="tNvEIK7ZpFLtQvVS5aKQO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7" t="s">
        <v>8</v>
      </c>
    </row>
    <row r="40" spans="2:13" ht="27.75" customHeight="1" thickBot="1">
      <c r="B40" s="98" t="s">
        <v>9</v>
      </c>
      <c r="C40" s="99"/>
      <c r="D40" s="99"/>
      <c r="E40" s="100"/>
      <c r="F40" s="100"/>
      <c r="G40" s="100"/>
      <c r="H40" s="101" t="s">
        <v>2</v>
      </c>
      <c r="I40" s="102" t="s">
        <v>566</v>
      </c>
      <c r="J40" s="103" t="s">
        <v>567</v>
      </c>
      <c r="K40" s="103" t="s">
        <v>568</v>
      </c>
      <c r="L40" s="103" t="s">
        <v>569</v>
      </c>
      <c r="M40" s="104" t="s">
        <v>570</v>
      </c>
    </row>
    <row r="41" spans="2:13" ht="27.75" customHeight="1">
      <c r="B41" s="1232" t="s">
        <v>31</v>
      </c>
      <c r="C41" s="1233"/>
      <c r="D41" s="105"/>
      <c r="E41" s="1234" t="s">
        <v>32</v>
      </c>
      <c r="F41" s="1234"/>
      <c r="G41" s="1234"/>
      <c r="H41" s="1235"/>
      <c r="I41" s="355">
        <v>6656</v>
      </c>
      <c r="J41" s="356">
        <v>6955</v>
      </c>
      <c r="K41" s="356">
        <v>7160</v>
      </c>
      <c r="L41" s="356">
        <v>7268</v>
      </c>
      <c r="M41" s="357">
        <v>6932</v>
      </c>
    </row>
    <row r="42" spans="2:13" ht="27.75" customHeight="1">
      <c r="B42" s="1222"/>
      <c r="C42" s="1223"/>
      <c r="D42" s="106"/>
      <c r="E42" s="1226" t="s">
        <v>33</v>
      </c>
      <c r="F42" s="1226"/>
      <c r="G42" s="1226"/>
      <c r="H42" s="1227"/>
      <c r="I42" s="358" t="s">
        <v>525</v>
      </c>
      <c r="J42" s="359" t="s">
        <v>525</v>
      </c>
      <c r="K42" s="359" t="s">
        <v>525</v>
      </c>
      <c r="L42" s="359" t="s">
        <v>525</v>
      </c>
      <c r="M42" s="360" t="s">
        <v>525</v>
      </c>
    </row>
    <row r="43" spans="2:13" ht="27.75" customHeight="1">
      <c r="B43" s="1222"/>
      <c r="C43" s="1223"/>
      <c r="D43" s="106"/>
      <c r="E43" s="1226" t="s">
        <v>34</v>
      </c>
      <c r="F43" s="1226"/>
      <c r="G43" s="1226"/>
      <c r="H43" s="1227"/>
      <c r="I43" s="358">
        <v>3271</v>
      </c>
      <c r="J43" s="359">
        <v>3076</v>
      </c>
      <c r="K43" s="359">
        <v>2926</v>
      </c>
      <c r="L43" s="359">
        <v>2631</v>
      </c>
      <c r="M43" s="360">
        <v>2412</v>
      </c>
    </row>
    <row r="44" spans="2:13" ht="27.75" customHeight="1">
      <c r="B44" s="1222"/>
      <c r="C44" s="1223"/>
      <c r="D44" s="106"/>
      <c r="E44" s="1226" t="s">
        <v>35</v>
      </c>
      <c r="F44" s="1226"/>
      <c r="G44" s="1226"/>
      <c r="H44" s="1227"/>
      <c r="I44" s="358" t="s">
        <v>525</v>
      </c>
      <c r="J44" s="359" t="s">
        <v>525</v>
      </c>
      <c r="K44" s="359" t="s">
        <v>525</v>
      </c>
      <c r="L44" s="359" t="s">
        <v>525</v>
      </c>
      <c r="M44" s="360" t="s">
        <v>525</v>
      </c>
    </row>
    <row r="45" spans="2:13" ht="27.75" customHeight="1">
      <c r="B45" s="1222"/>
      <c r="C45" s="1223"/>
      <c r="D45" s="106"/>
      <c r="E45" s="1226" t="s">
        <v>36</v>
      </c>
      <c r="F45" s="1226"/>
      <c r="G45" s="1226"/>
      <c r="H45" s="1227"/>
      <c r="I45" s="358">
        <v>492</v>
      </c>
      <c r="J45" s="359">
        <v>463</v>
      </c>
      <c r="K45" s="359">
        <v>420</v>
      </c>
      <c r="L45" s="359">
        <v>374</v>
      </c>
      <c r="M45" s="360">
        <v>344</v>
      </c>
    </row>
    <row r="46" spans="2:13" ht="27.75" customHeight="1">
      <c r="B46" s="1222"/>
      <c r="C46" s="1223"/>
      <c r="D46" s="107"/>
      <c r="E46" s="1226" t="s">
        <v>37</v>
      </c>
      <c r="F46" s="1226"/>
      <c r="G46" s="1226"/>
      <c r="H46" s="1227"/>
      <c r="I46" s="358">
        <v>221</v>
      </c>
      <c r="J46" s="359">
        <v>233</v>
      </c>
      <c r="K46" s="359">
        <v>270</v>
      </c>
      <c r="L46" s="359">
        <v>283</v>
      </c>
      <c r="M46" s="360">
        <v>266</v>
      </c>
    </row>
    <row r="47" spans="2:13" ht="27.75" customHeight="1">
      <c r="B47" s="1222"/>
      <c r="C47" s="1223"/>
      <c r="D47" s="108"/>
      <c r="E47" s="1236" t="s">
        <v>38</v>
      </c>
      <c r="F47" s="1237"/>
      <c r="G47" s="1237"/>
      <c r="H47" s="1238"/>
      <c r="I47" s="358" t="s">
        <v>525</v>
      </c>
      <c r="J47" s="359" t="s">
        <v>525</v>
      </c>
      <c r="K47" s="359" t="s">
        <v>525</v>
      </c>
      <c r="L47" s="359" t="s">
        <v>525</v>
      </c>
      <c r="M47" s="360" t="s">
        <v>525</v>
      </c>
    </row>
    <row r="48" spans="2:13" ht="27.75" customHeight="1">
      <c r="B48" s="1222"/>
      <c r="C48" s="1223"/>
      <c r="D48" s="106"/>
      <c r="E48" s="1226" t="s">
        <v>39</v>
      </c>
      <c r="F48" s="1226"/>
      <c r="G48" s="1226"/>
      <c r="H48" s="1227"/>
      <c r="I48" s="358" t="s">
        <v>525</v>
      </c>
      <c r="J48" s="359" t="s">
        <v>525</v>
      </c>
      <c r="K48" s="359" t="s">
        <v>525</v>
      </c>
      <c r="L48" s="359" t="s">
        <v>525</v>
      </c>
      <c r="M48" s="360" t="s">
        <v>525</v>
      </c>
    </row>
    <row r="49" spans="2:13" ht="27.75" customHeight="1">
      <c r="B49" s="1224"/>
      <c r="C49" s="1225"/>
      <c r="D49" s="106"/>
      <c r="E49" s="1226" t="s">
        <v>40</v>
      </c>
      <c r="F49" s="1226"/>
      <c r="G49" s="1226"/>
      <c r="H49" s="1227"/>
      <c r="I49" s="358" t="s">
        <v>525</v>
      </c>
      <c r="J49" s="359" t="s">
        <v>525</v>
      </c>
      <c r="K49" s="359" t="s">
        <v>525</v>
      </c>
      <c r="L49" s="359" t="s">
        <v>525</v>
      </c>
      <c r="M49" s="360" t="s">
        <v>525</v>
      </c>
    </row>
    <row r="50" spans="2:13" ht="27.75" customHeight="1">
      <c r="B50" s="1220" t="s">
        <v>41</v>
      </c>
      <c r="C50" s="1221"/>
      <c r="D50" s="109"/>
      <c r="E50" s="1226" t="s">
        <v>42</v>
      </c>
      <c r="F50" s="1226"/>
      <c r="G50" s="1226"/>
      <c r="H50" s="1227"/>
      <c r="I50" s="358">
        <v>3206</v>
      </c>
      <c r="J50" s="359">
        <v>3545</v>
      </c>
      <c r="K50" s="359">
        <v>3601</v>
      </c>
      <c r="L50" s="359">
        <v>4038</v>
      </c>
      <c r="M50" s="360">
        <v>4348</v>
      </c>
    </row>
    <row r="51" spans="2:13" ht="27.75" customHeight="1">
      <c r="B51" s="1222"/>
      <c r="C51" s="1223"/>
      <c r="D51" s="106"/>
      <c r="E51" s="1226" t="s">
        <v>43</v>
      </c>
      <c r="F51" s="1226"/>
      <c r="G51" s="1226"/>
      <c r="H51" s="1227"/>
      <c r="I51" s="358">
        <v>392</v>
      </c>
      <c r="J51" s="359">
        <v>448</v>
      </c>
      <c r="K51" s="359">
        <v>450</v>
      </c>
      <c r="L51" s="359">
        <v>415</v>
      </c>
      <c r="M51" s="360">
        <v>374</v>
      </c>
    </row>
    <row r="52" spans="2:13" ht="27.75" customHeight="1">
      <c r="B52" s="1224"/>
      <c r="C52" s="1225"/>
      <c r="D52" s="106"/>
      <c r="E52" s="1226" t="s">
        <v>44</v>
      </c>
      <c r="F52" s="1226"/>
      <c r="G52" s="1226"/>
      <c r="H52" s="1227"/>
      <c r="I52" s="358">
        <v>7125</v>
      </c>
      <c r="J52" s="359">
        <v>6888</v>
      </c>
      <c r="K52" s="359">
        <v>6894</v>
      </c>
      <c r="L52" s="359">
        <v>6407</v>
      </c>
      <c r="M52" s="360">
        <v>6046</v>
      </c>
    </row>
    <row r="53" spans="2:13" ht="27.75" customHeight="1" thickBot="1">
      <c r="B53" s="1228" t="s">
        <v>45</v>
      </c>
      <c r="C53" s="1229"/>
      <c r="D53" s="110"/>
      <c r="E53" s="1230" t="s">
        <v>46</v>
      </c>
      <c r="F53" s="1230"/>
      <c r="G53" s="1230"/>
      <c r="H53" s="1231"/>
      <c r="I53" s="361">
        <v>-83</v>
      </c>
      <c r="J53" s="362">
        <v>-154</v>
      </c>
      <c r="K53" s="362">
        <v>-169</v>
      </c>
      <c r="L53" s="362">
        <v>-305</v>
      </c>
      <c r="M53" s="363">
        <v>-814</v>
      </c>
    </row>
    <row r="54" spans="2:13" ht="27.75" customHeight="1">
      <c r="B54" s="111" t="s">
        <v>47</v>
      </c>
      <c r="C54" s="112"/>
      <c r="D54" s="112"/>
      <c r="E54" s="113"/>
      <c r="F54" s="113"/>
      <c r="G54" s="113"/>
      <c r="H54" s="113"/>
      <c r="I54" s="114"/>
      <c r="J54" s="114"/>
      <c r="K54" s="114"/>
      <c r="L54" s="114"/>
      <c r="M54" s="114"/>
    </row>
    <row r="55" spans="2:13" ht="13"/>
  </sheetData>
  <sheetProtection algorithmName="SHA-512" hashValue="HQsVQgVgtU2dNebL1EagdepZkpj+aL64KoKAiZtYjNJ8WvTYoTQv7tKV+1lF4cA/S94T9NS0BL6c/S0nSjJLoA==" saltValue="eE3fX4jtoefQFrUpYg7w3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5" t="s">
        <v>48</v>
      </c>
    </row>
    <row r="54" spans="2:8" ht="29.25" customHeight="1" thickBot="1">
      <c r="B54" s="116" t="s">
        <v>1</v>
      </c>
      <c r="C54" s="117"/>
      <c r="D54" s="117"/>
      <c r="E54" s="118" t="s">
        <v>2</v>
      </c>
      <c r="F54" s="119" t="s">
        <v>568</v>
      </c>
      <c r="G54" s="119" t="s">
        <v>569</v>
      </c>
      <c r="H54" s="120" t="s">
        <v>570</v>
      </c>
    </row>
    <row r="55" spans="2:8" ht="52.5" customHeight="1">
      <c r="B55" s="121"/>
      <c r="C55" s="1247" t="s">
        <v>49</v>
      </c>
      <c r="D55" s="1247"/>
      <c r="E55" s="1248"/>
      <c r="F55" s="122">
        <v>1795</v>
      </c>
      <c r="G55" s="122">
        <v>1841</v>
      </c>
      <c r="H55" s="123">
        <v>1739</v>
      </c>
    </row>
    <row r="56" spans="2:8" ht="52.5" customHeight="1">
      <c r="B56" s="124"/>
      <c r="C56" s="1249" t="s">
        <v>50</v>
      </c>
      <c r="D56" s="1249"/>
      <c r="E56" s="1250"/>
      <c r="F56" s="125">
        <v>735</v>
      </c>
      <c r="G56" s="125">
        <v>861</v>
      </c>
      <c r="H56" s="126">
        <v>1068</v>
      </c>
    </row>
    <row r="57" spans="2:8" ht="53.25" customHeight="1">
      <c r="B57" s="124"/>
      <c r="C57" s="1251" t="s">
        <v>51</v>
      </c>
      <c r="D57" s="1251"/>
      <c r="E57" s="1252"/>
      <c r="F57" s="127">
        <v>909</v>
      </c>
      <c r="G57" s="127">
        <v>1131</v>
      </c>
      <c r="H57" s="128">
        <v>1288</v>
      </c>
    </row>
    <row r="58" spans="2:8" ht="45.75" customHeight="1">
      <c r="B58" s="129"/>
      <c r="C58" s="1239" t="s">
        <v>597</v>
      </c>
      <c r="D58" s="1240"/>
      <c r="E58" s="1241"/>
      <c r="F58" s="130">
        <v>557</v>
      </c>
      <c r="G58" s="130">
        <v>658</v>
      </c>
      <c r="H58" s="131">
        <v>808</v>
      </c>
    </row>
    <row r="59" spans="2:8" ht="45.75" customHeight="1">
      <c r="B59" s="129"/>
      <c r="C59" s="1239" t="s">
        <v>598</v>
      </c>
      <c r="D59" s="1240"/>
      <c r="E59" s="1241"/>
      <c r="F59" s="130">
        <v>133</v>
      </c>
      <c r="G59" s="130">
        <v>133</v>
      </c>
      <c r="H59" s="131">
        <v>133</v>
      </c>
    </row>
    <row r="60" spans="2:8" ht="45.75" customHeight="1">
      <c r="B60" s="129"/>
      <c r="C60" s="1239" t="s">
        <v>599</v>
      </c>
      <c r="D60" s="1240"/>
      <c r="E60" s="1241"/>
      <c r="F60" s="130">
        <v>30</v>
      </c>
      <c r="G60" s="130">
        <v>130</v>
      </c>
      <c r="H60" s="131">
        <v>130</v>
      </c>
    </row>
    <row r="61" spans="2:8" ht="45.75" customHeight="1">
      <c r="B61" s="129"/>
      <c r="C61" s="1239" t="s">
        <v>600</v>
      </c>
      <c r="D61" s="1240"/>
      <c r="E61" s="1241"/>
      <c r="F61" s="130">
        <v>79</v>
      </c>
      <c r="G61" s="130">
        <v>106</v>
      </c>
      <c r="H61" s="131">
        <v>122</v>
      </c>
    </row>
    <row r="62" spans="2:8" ht="45.75" customHeight="1" thickBot="1">
      <c r="B62" s="132"/>
      <c r="C62" s="1242" t="s">
        <v>601</v>
      </c>
      <c r="D62" s="1243"/>
      <c r="E62" s="1244"/>
      <c r="F62" s="133">
        <v>56</v>
      </c>
      <c r="G62" s="133">
        <v>60</v>
      </c>
      <c r="H62" s="134">
        <v>61</v>
      </c>
    </row>
    <row r="63" spans="2:8" ht="52.5" customHeight="1" thickBot="1">
      <c r="B63" s="135"/>
      <c r="C63" s="1245" t="s">
        <v>52</v>
      </c>
      <c r="D63" s="1245"/>
      <c r="E63" s="1246"/>
      <c r="F63" s="136">
        <v>3439</v>
      </c>
      <c r="G63" s="136">
        <v>3833</v>
      </c>
      <c r="H63" s="137">
        <v>4094</v>
      </c>
    </row>
    <row r="64" spans="2:8" ht="13"/>
  </sheetData>
  <sheetProtection algorithmName="SHA-512" hashValue="TMEGynhfKTB28BMfNfnKA3vBnvg9B1po8tlvOMAy5kUJ18MzfdWOCyJnaleXI4sA35djF7HxKItOvFuY4KQCYg==" saltValue="ENb/nWSlsYM7aoM8Fp83O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9D9CB6-CDC4-4B1B-BD88-6EF0727E4E30}">
  <sheetPr>
    <pageSetUpPr fitToPage="1"/>
  </sheetPr>
  <dimension ref="A1:DE85"/>
  <sheetViews>
    <sheetView showGridLines="0" zoomScaleNormal="100" zoomScaleSheetLayoutView="55" workbookViewId="0"/>
  </sheetViews>
  <sheetFormatPr defaultColWidth="0" defaultRowHeight="13.5" customHeight="1" zeroHeight="1"/>
  <cols>
    <col min="1" max="1" width="6.36328125" style="366" customWidth="1"/>
    <col min="2" max="107" width="2.453125" style="366" customWidth="1"/>
    <col min="108" max="108" width="6.08984375" style="373" customWidth="1"/>
    <col min="109" max="109" width="5.90625" style="372" customWidth="1"/>
    <col min="110" max="16384" width="8.6328125" style="366" hidden="1"/>
  </cols>
  <sheetData>
    <row r="1" spans="1:109" ht="42.75" customHeight="1">
      <c r="A1" s="364"/>
      <c r="B1" s="365"/>
      <c r="DD1" s="366"/>
      <c r="DE1" s="366"/>
    </row>
    <row r="2" spans="1:109" ht="25.5" customHeight="1">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ht="13">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ht="13">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ht="13">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ht="13">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ht="13">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ht="13">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ht="13">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ht="13">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ht="13">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ht="13">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ht="13">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ht="13">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ht="13">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ht="13">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ht="13">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ht="13">
      <c r="DD19" s="366"/>
      <c r="DE19" s="366"/>
    </row>
    <row r="20" spans="1:109" ht="13">
      <c r="DD20" s="366"/>
      <c r="DE20" s="366"/>
    </row>
    <row r="21" spans="1:109" ht="17.25" customHeight="1">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c r="B22" s="372"/>
    </row>
    <row r="23" spans="1:109" ht="13">
      <c r="B23" s="372"/>
    </row>
    <row r="24" spans="1:109" ht="13">
      <c r="B24" s="372"/>
    </row>
    <row r="25" spans="1:109" ht="13">
      <c r="B25" s="372"/>
    </row>
    <row r="26" spans="1:109" ht="13">
      <c r="B26" s="372"/>
    </row>
    <row r="27" spans="1:109" ht="13">
      <c r="B27" s="372"/>
    </row>
    <row r="28" spans="1:109" ht="13">
      <c r="B28" s="372"/>
    </row>
    <row r="29" spans="1:109" ht="13">
      <c r="B29" s="372"/>
    </row>
    <row r="30" spans="1:109" ht="13">
      <c r="B30" s="372"/>
    </row>
    <row r="31" spans="1:109" ht="13">
      <c r="B31" s="372"/>
    </row>
    <row r="32" spans="1:109" ht="13">
      <c r="B32" s="372"/>
    </row>
    <row r="33" spans="2:109" ht="13">
      <c r="B33" s="372"/>
    </row>
    <row r="34" spans="2:109" ht="13">
      <c r="B34" s="372"/>
    </row>
    <row r="35" spans="2:109" ht="13">
      <c r="B35" s="372"/>
    </row>
    <row r="36" spans="2:109" ht="13">
      <c r="B36" s="372"/>
    </row>
    <row r="37" spans="2:109" ht="13">
      <c r="B37" s="372"/>
    </row>
    <row r="38" spans="2:109" ht="13">
      <c r="B38" s="372"/>
    </row>
    <row r="39" spans="2:109" ht="13">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ht="13">
      <c r="B40" s="377"/>
      <c r="DD40" s="377"/>
      <c r="DE40" s="366"/>
    </row>
    <row r="41" spans="2:109" ht="16.5">
      <c r="B41" s="378" t="s">
        <v>602</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ht="13">
      <c r="B42" s="372"/>
      <c r="G42" s="379"/>
      <c r="I42" s="380"/>
      <c r="J42" s="380"/>
      <c r="K42" s="380"/>
      <c r="AM42" s="379"/>
      <c r="AN42" s="379" t="s">
        <v>603</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c r="B43" s="372"/>
      <c r="AN43" s="1265" t="s">
        <v>604</v>
      </c>
      <c r="AO43" s="1266"/>
      <c r="AP43" s="1266"/>
      <c r="AQ43" s="1266"/>
      <c r="AR43" s="1266"/>
      <c r="AS43" s="1266"/>
      <c r="AT43" s="1266"/>
      <c r="AU43" s="1266"/>
      <c r="AV43" s="1266"/>
      <c r="AW43" s="1266"/>
      <c r="AX43" s="1266"/>
      <c r="AY43" s="1266"/>
      <c r="AZ43" s="1266"/>
      <c r="BA43" s="1266"/>
      <c r="BB43" s="1266"/>
      <c r="BC43" s="1266"/>
      <c r="BD43" s="1266"/>
      <c r="BE43" s="1266"/>
      <c r="BF43" s="1266"/>
      <c r="BG43" s="1266"/>
      <c r="BH43" s="1266"/>
      <c r="BI43" s="1266"/>
      <c r="BJ43" s="1266"/>
      <c r="BK43" s="1266"/>
      <c r="BL43" s="1266"/>
      <c r="BM43" s="1266"/>
      <c r="BN43" s="1266"/>
      <c r="BO43" s="1266"/>
      <c r="BP43" s="1266"/>
      <c r="BQ43" s="1266"/>
      <c r="BR43" s="1266"/>
      <c r="BS43" s="1266"/>
      <c r="BT43" s="1266"/>
      <c r="BU43" s="1266"/>
      <c r="BV43" s="1266"/>
      <c r="BW43" s="1266"/>
      <c r="BX43" s="1266"/>
      <c r="BY43" s="1266"/>
      <c r="BZ43" s="1266"/>
      <c r="CA43" s="1266"/>
      <c r="CB43" s="1266"/>
      <c r="CC43" s="1266"/>
      <c r="CD43" s="1266"/>
      <c r="CE43" s="1266"/>
      <c r="CF43" s="1266"/>
      <c r="CG43" s="1266"/>
      <c r="CH43" s="1266"/>
      <c r="CI43" s="1266"/>
      <c r="CJ43" s="1266"/>
      <c r="CK43" s="1266"/>
      <c r="CL43" s="1266"/>
      <c r="CM43" s="1266"/>
      <c r="CN43" s="1266"/>
      <c r="CO43" s="1266"/>
      <c r="CP43" s="1266"/>
      <c r="CQ43" s="1266"/>
      <c r="CR43" s="1266"/>
      <c r="CS43" s="1266"/>
      <c r="CT43" s="1266"/>
      <c r="CU43" s="1266"/>
      <c r="CV43" s="1266"/>
      <c r="CW43" s="1266"/>
      <c r="CX43" s="1266"/>
      <c r="CY43" s="1266"/>
      <c r="CZ43" s="1266"/>
      <c r="DA43" s="1266"/>
      <c r="DB43" s="1266"/>
      <c r="DC43" s="1267"/>
    </row>
    <row r="44" spans="2:109" ht="13">
      <c r="B44" s="372"/>
      <c r="AN44" s="1268"/>
      <c r="AO44" s="1269"/>
      <c r="AP44" s="1269"/>
      <c r="AQ44" s="1269"/>
      <c r="AR44" s="1269"/>
      <c r="AS44" s="1269"/>
      <c r="AT44" s="1269"/>
      <c r="AU44" s="1269"/>
      <c r="AV44" s="1269"/>
      <c r="AW44" s="1269"/>
      <c r="AX44" s="1269"/>
      <c r="AY44" s="1269"/>
      <c r="AZ44" s="1269"/>
      <c r="BA44" s="1269"/>
      <c r="BB44" s="1269"/>
      <c r="BC44" s="1269"/>
      <c r="BD44" s="1269"/>
      <c r="BE44" s="1269"/>
      <c r="BF44" s="1269"/>
      <c r="BG44" s="1269"/>
      <c r="BH44" s="1269"/>
      <c r="BI44" s="1269"/>
      <c r="BJ44" s="1269"/>
      <c r="BK44" s="1269"/>
      <c r="BL44" s="1269"/>
      <c r="BM44" s="1269"/>
      <c r="BN44" s="1269"/>
      <c r="BO44" s="1269"/>
      <c r="BP44" s="1269"/>
      <c r="BQ44" s="1269"/>
      <c r="BR44" s="1269"/>
      <c r="BS44" s="1269"/>
      <c r="BT44" s="1269"/>
      <c r="BU44" s="1269"/>
      <c r="BV44" s="1269"/>
      <c r="BW44" s="1269"/>
      <c r="BX44" s="1269"/>
      <c r="BY44" s="1269"/>
      <c r="BZ44" s="1269"/>
      <c r="CA44" s="1269"/>
      <c r="CB44" s="1269"/>
      <c r="CC44" s="1269"/>
      <c r="CD44" s="1269"/>
      <c r="CE44" s="1269"/>
      <c r="CF44" s="1269"/>
      <c r="CG44" s="1269"/>
      <c r="CH44" s="1269"/>
      <c r="CI44" s="1269"/>
      <c r="CJ44" s="1269"/>
      <c r="CK44" s="1269"/>
      <c r="CL44" s="1269"/>
      <c r="CM44" s="1269"/>
      <c r="CN44" s="1269"/>
      <c r="CO44" s="1269"/>
      <c r="CP44" s="1269"/>
      <c r="CQ44" s="1269"/>
      <c r="CR44" s="1269"/>
      <c r="CS44" s="1269"/>
      <c r="CT44" s="1269"/>
      <c r="CU44" s="1269"/>
      <c r="CV44" s="1269"/>
      <c r="CW44" s="1269"/>
      <c r="CX44" s="1269"/>
      <c r="CY44" s="1269"/>
      <c r="CZ44" s="1269"/>
      <c r="DA44" s="1269"/>
      <c r="DB44" s="1269"/>
      <c r="DC44" s="1270"/>
    </row>
    <row r="45" spans="2:109" ht="13">
      <c r="B45" s="372"/>
      <c r="AN45" s="1268"/>
      <c r="AO45" s="1269"/>
      <c r="AP45" s="1269"/>
      <c r="AQ45" s="1269"/>
      <c r="AR45" s="1269"/>
      <c r="AS45" s="1269"/>
      <c r="AT45" s="1269"/>
      <c r="AU45" s="1269"/>
      <c r="AV45" s="1269"/>
      <c r="AW45" s="1269"/>
      <c r="AX45" s="1269"/>
      <c r="AY45" s="1269"/>
      <c r="AZ45" s="1269"/>
      <c r="BA45" s="1269"/>
      <c r="BB45" s="1269"/>
      <c r="BC45" s="1269"/>
      <c r="BD45" s="1269"/>
      <c r="BE45" s="1269"/>
      <c r="BF45" s="1269"/>
      <c r="BG45" s="1269"/>
      <c r="BH45" s="1269"/>
      <c r="BI45" s="1269"/>
      <c r="BJ45" s="1269"/>
      <c r="BK45" s="1269"/>
      <c r="BL45" s="1269"/>
      <c r="BM45" s="1269"/>
      <c r="BN45" s="1269"/>
      <c r="BO45" s="1269"/>
      <c r="BP45" s="1269"/>
      <c r="BQ45" s="1269"/>
      <c r="BR45" s="1269"/>
      <c r="BS45" s="1269"/>
      <c r="BT45" s="1269"/>
      <c r="BU45" s="1269"/>
      <c r="BV45" s="1269"/>
      <c r="BW45" s="1269"/>
      <c r="BX45" s="1269"/>
      <c r="BY45" s="1269"/>
      <c r="BZ45" s="1269"/>
      <c r="CA45" s="1269"/>
      <c r="CB45" s="1269"/>
      <c r="CC45" s="1269"/>
      <c r="CD45" s="1269"/>
      <c r="CE45" s="1269"/>
      <c r="CF45" s="1269"/>
      <c r="CG45" s="1269"/>
      <c r="CH45" s="1269"/>
      <c r="CI45" s="1269"/>
      <c r="CJ45" s="1269"/>
      <c r="CK45" s="1269"/>
      <c r="CL45" s="1269"/>
      <c r="CM45" s="1269"/>
      <c r="CN45" s="1269"/>
      <c r="CO45" s="1269"/>
      <c r="CP45" s="1269"/>
      <c r="CQ45" s="1269"/>
      <c r="CR45" s="1269"/>
      <c r="CS45" s="1269"/>
      <c r="CT45" s="1269"/>
      <c r="CU45" s="1269"/>
      <c r="CV45" s="1269"/>
      <c r="CW45" s="1269"/>
      <c r="CX45" s="1269"/>
      <c r="CY45" s="1269"/>
      <c r="CZ45" s="1269"/>
      <c r="DA45" s="1269"/>
      <c r="DB45" s="1269"/>
      <c r="DC45" s="1270"/>
    </row>
    <row r="46" spans="2:109" ht="13">
      <c r="B46" s="372"/>
      <c r="AN46" s="1268"/>
      <c r="AO46" s="1269"/>
      <c r="AP46" s="1269"/>
      <c r="AQ46" s="1269"/>
      <c r="AR46" s="1269"/>
      <c r="AS46" s="1269"/>
      <c r="AT46" s="1269"/>
      <c r="AU46" s="1269"/>
      <c r="AV46" s="1269"/>
      <c r="AW46" s="1269"/>
      <c r="AX46" s="1269"/>
      <c r="AY46" s="1269"/>
      <c r="AZ46" s="1269"/>
      <c r="BA46" s="1269"/>
      <c r="BB46" s="1269"/>
      <c r="BC46" s="1269"/>
      <c r="BD46" s="1269"/>
      <c r="BE46" s="1269"/>
      <c r="BF46" s="1269"/>
      <c r="BG46" s="1269"/>
      <c r="BH46" s="1269"/>
      <c r="BI46" s="1269"/>
      <c r="BJ46" s="1269"/>
      <c r="BK46" s="1269"/>
      <c r="BL46" s="1269"/>
      <c r="BM46" s="1269"/>
      <c r="BN46" s="1269"/>
      <c r="BO46" s="1269"/>
      <c r="BP46" s="1269"/>
      <c r="BQ46" s="1269"/>
      <c r="BR46" s="1269"/>
      <c r="BS46" s="1269"/>
      <c r="BT46" s="1269"/>
      <c r="BU46" s="1269"/>
      <c r="BV46" s="1269"/>
      <c r="BW46" s="1269"/>
      <c r="BX46" s="1269"/>
      <c r="BY46" s="1269"/>
      <c r="BZ46" s="1269"/>
      <c r="CA46" s="1269"/>
      <c r="CB46" s="1269"/>
      <c r="CC46" s="1269"/>
      <c r="CD46" s="1269"/>
      <c r="CE46" s="1269"/>
      <c r="CF46" s="1269"/>
      <c r="CG46" s="1269"/>
      <c r="CH46" s="1269"/>
      <c r="CI46" s="1269"/>
      <c r="CJ46" s="1269"/>
      <c r="CK46" s="1269"/>
      <c r="CL46" s="1269"/>
      <c r="CM46" s="1269"/>
      <c r="CN46" s="1269"/>
      <c r="CO46" s="1269"/>
      <c r="CP46" s="1269"/>
      <c r="CQ46" s="1269"/>
      <c r="CR46" s="1269"/>
      <c r="CS46" s="1269"/>
      <c r="CT46" s="1269"/>
      <c r="CU46" s="1269"/>
      <c r="CV46" s="1269"/>
      <c r="CW46" s="1269"/>
      <c r="CX46" s="1269"/>
      <c r="CY46" s="1269"/>
      <c r="CZ46" s="1269"/>
      <c r="DA46" s="1269"/>
      <c r="DB46" s="1269"/>
      <c r="DC46" s="1270"/>
    </row>
    <row r="47" spans="2:109" ht="13">
      <c r="B47" s="372"/>
      <c r="AN47" s="1271"/>
      <c r="AO47" s="1272"/>
      <c r="AP47" s="1272"/>
      <c r="AQ47" s="1272"/>
      <c r="AR47" s="1272"/>
      <c r="AS47" s="1272"/>
      <c r="AT47" s="1272"/>
      <c r="AU47" s="1272"/>
      <c r="AV47" s="1272"/>
      <c r="AW47" s="1272"/>
      <c r="AX47" s="1272"/>
      <c r="AY47" s="1272"/>
      <c r="AZ47" s="1272"/>
      <c r="BA47" s="1272"/>
      <c r="BB47" s="1272"/>
      <c r="BC47" s="1272"/>
      <c r="BD47" s="1272"/>
      <c r="BE47" s="1272"/>
      <c r="BF47" s="1272"/>
      <c r="BG47" s="1272"/>
      <c r="BH47" s="1272"/>
      <c r="BI47" s="1272"/>
      <c r="BJ47" s="1272"/>
      <c r="BK47" s="1272"/>
      <c r="BL47" s="1272"/>
      <c r="BM47" s="1272"/>
      <c r="BN47" s="1272"/>
      <c r="BO47" s="1272"/>
      <c r="BP47" s="1272"/>
      <c r="BQ47" s="1272"/>
      <c r="BR47" s="1272"/>
      <c r="BS47" s="1272"/>
      <c r="BT47" s="1272"/>
      <c r="BU47" s="1272"/>
      <c r="BV47" s="1272"/>
      <c r="BW47" s="1272"/>
      <c r="BX47" s="1272"/>
      <c r="BY47" s="1272"/>
      <c r="BZ47" s="1272"/>
      <c r="CA47" s="1272"/>
      <c r="CB47" s="1272"/>
      <c r="CC47" s="1272"/>
      <c r="CD47" s="1272"/>
      <c r="CE47" s="1272"/>
      <c r="CF47" s="1272"/>
      <c r="CG47" s="1272"/>
      <c r="CH47" s="1272"/>
      <c r="CI47" s="1272"/>
      <c r="CJ47" s="1272"/>
      <c r="CK47" s="1272"/>
      <c r="CL47" s="1272"/>
      <c r="CM47" s="1272"/>
      <c r="CN47" s="1272"/>
      <c r="CO47" s="1272"/>
      <c r="CP47" s="1272"/>
      <c r="CQ47" s="1272"/>
      <c r="CR47" s="1272"/>
      <c r="CS47" s="1272"/>
      <c r="CT47" s="1272"/>
      <c r="CU47" s="1272"/>
      <c r="CV47" s="1272"/>
      <c r="CW47" s="1272"/>
      <c r="CX47" s="1272"/>
      <c r="CY47" s="1272"/>
      <c r="CZ47" s="1272"/>
      <c r="DA47" s="1272"/>
      <c r="DB47" s="1272"/>
      <c r="DC47" s="1273"/>
    </row>
    <row r="48" spans="2:109" ht="13">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ht="13">
      <c r="B49" s="372"/>
      <c r="AN49" s="366" t="s">
        <v>605</v>
      </c>
    </row>
    <row r="50" spans="1:109" ht="13">
      <c r="B50" s="372"/>
      <c r="G50" s="1259"/>
      <c r="H50" s="1259"/>
      <c r="I50" s="1259"/>
      <c r="J50" s="1259"/>
      <c r="K50" s="382"/>
      <c r="L50" s="382"/>
      <c r="M50" s="383"/>
      <c r="N50" s="383"/>
      <c r="AN50" s="1262"/>
      <c r="AO50" s="1263"/>
      <c r="AP50" s="1263"/>
      <c r="AQ50" s="1263"/>
      <c r="AR50" s="1263"/>
      <c r="AS50" s="1263"/>
      <c r="AT50" s="1263"/>
      <c r="AU50" s="1263"/>
      <c r="AV50" s="1263"/>
      <c r="AW50" s="1263"/>
      <c r="AX50" s="1263"/>
      <c r="AY50" s="1263"/>
      <c r="AZ50" s="1263"/>
      <c r="BA50" s="1263"/>
      <c r="BB50" s="1263"/>
      <c r="BC50" s="1263"/>
      <c r="BD50" s="1263"/>
      <c r="BE50" s="1263"/>
      <c r="BF50" s="1263"/>
      <c r="BG50" s="1263"/>
      <c r="BH50" s="1263"/>
      <c r="BI50" s="1263"/>
      <c r="BJ50" s="1263"/>
      <c r="BK50" s="1263"/>
      <c r="BL50" s="1263"/>
      <c r="BM50" s="1263"/>
      <c r="BN50" s="1263"/>
      <c r="BO50" s="1264"/>
      <c r="BP50" s="1258" t="s">
        <v>566</v>
      </c>
      <c r="BQ50" s="1258"/>
      <c r="BR50" s="1258"/>
      <c r="BS50" s="1258"/>
      <c r="BT50" s="1258"/>
      <c r="BU50" s="1258"/>
      <c r="BV50" s="1258"/>
      <c r="BW50" s="1258"/>
      <c r="BX50" s="1258" t="s">
        <v>567</v>
      </c>
      <c r="BY50" s="1258"/>
      <c r="BZ50" s="1258"/>
      <c r="CA50" s="1258"/>
      <c r="CB50" s="1258"/>
      <c r="CC50" s="1258"/>
      <c r="CD50" s="1258"/>
      <c r="CE50" s="1258"/>
      <c r="CF50" s="1258" t="s">
        <v>568</v>
      </c>
      <c r="CG50" s="1258"/>
      <c r="CH50" s="1258"/>
      <c r="CI50" s="1258"/>
      <c r="CJ50" s="1258"/>
      <c r="CK50" s="1258"/>
      <c r="CL50" s="1258"/>
      <c r="CM50" s="1258"/>
      <c r="CN50" s="1258" t="s">
        <v>569</v>
      </c>
      <c r="CO50" s="1258"/>
      <c r="CP50" s="1258"/>
      <c r="CQ50" s="1258"/>
      <c r="CR50" s="1258"/>
      <c r="CS50" s="1258"/>
      <c r="CT50" s="1258"/>
      <c r="CU50" s="1258"/>
      <c r="CV50" s="1258" t="s">
        <v>570</v>
      </c>
      <c r="CW50" s="1258"/>
      <c r="CX50" s="1258"/>
      <c r="CY50" s="1258"/>
      <c r="CZ50" s="1258"/>
      <c r="DA50" s="1258"/>
      <c r="DB50" s="1258"/>
      <c r="DC50" s="1258"/>
    </row>
    <row r="51" spans="1:109" ht="13.5" customHeight="1">
      <c r="B51" s="372"/>
      <c r="G51" s="1261"/>
      <c r="H51" s="1261"/>
      <c r="I51" s="1274"/>
      <c r="J51" s="1274"/>
      <c r="K51" s="1260"/>
      <c r="L51" s="1260"/>
      <c r="M51" s="1260"/>
      <c r="N51" s="1260"/>
      <c r="AM51" s="381"/>
      <c r="AN51" s="1256" t="s">
        <v>606</v>
      </c>
      <c r="AO51" s="1256"/>
      <c r="AP51" s="1256"/>
      <c r="AQ51" s="1256"/>
      <c r="AR51" s="1256"/>
      <c r="AS51" s="1256"/>
      <c r="AT51" s="1256"/>
      <c r="AU51" s="1256"/>
      <c r="AV51" s="1256"/>
      <c r="AW51" s="1256"/>
      <c r="AX51" s="1256"/>
      <c r="AY51" s="1256"/>
      <c r="AZ51" s="1256"/>
      <c r="BA51" s="1256"/>
      <c r="BB51" s="1256" t="s">
        <v>607</v>
      </c>
      <c r="BC51" s="1256"/>
      <c r="BD51" s="1256"/>
      <c r="BE51" s="1256"/>
      <c r="BF51" s="1256"/>
      <c r="BG51" s="1256"/>
      <c r="BH51" s="1256"/>
      <c r="BI51" s="1256"/>
      <c r="BJ51" s="1256"/>
      <c r="BK51" s="1256"/>
      <c r="BL51" s="1256"/>
      <c r="BM51" s="1256"/>
      <c r="BN51" s="1256"/>
      <c r="BO51" s="1256"/>
      <c r="BP51" s="1253"/>
      <c r="BQ51" s="1253"/>
      <c r="BR51" s="1253"/>
      <c r="BS51" s="1253"/>
      <c r="BT51" s="1253"/>
      <c r="BU51" s="1253"/>
      <c r="BV51" s="1253"/>
      <c r="BW51" s="1253"/>
      <c r="BX51" s="1253"/>
      <c r="BY51" s="1253"/>
      <c r="BZ51" s="1253"/>
      <c r="CA51" s="1253"/>
      <c r="CB51" s="1253"/>
      <c r="CC51" s="1253"/>
      <c r="CD51" s="1253"/>
      <c r="CE51" s="1253"/>
      <c r="CF51" s="1253"/>
      <c r="CG51" s="1253"/>
      <c r="CH51" s="1253"/>
      <c r="CI51" s="1253"/>
      <c r="CJ51" s="1253"/>
      <c r="CK51" s="1253"/>
      <c r="CL51" s="1253"/>
      <c r="CM51" s="1253"/>
      <c r="CN51" s="1253"/>
      <c r="CO51" s="1253"/>
      <c r="CP51" s="1253"/>
      <c r="CQ51" s="1253"/>
      <c r="CR51" s="1253"/>
      <c r="CS51" s="1253"/>
      <c r="CT51" s="1253"/>
      <c r="CU51" s="1253"/>
      <c r="CV51" s="1253"/>
      <c r="CW51" s="1253"/>
      <c r="CX51" s="1253"/>
      <c r="CY51" s="1253"/>
      <c r="CZ51" s="1253"/>
      <c r="DA51" s="1253"/>
      <c r="DB51" s="1253"/>
      <c r="DC51" s="1253"/>
    </row>
    <row r="52" spans="1:109" ht="13">
      <c r="B52" s="372"/>
      <c r="G52" s="1261"/>
      <c r="H52" s="1261"/>
      <c r="I52" s="1274"/>
      <c r="J52" s="1274"/>
      <c r="K52" s="1260"/>
      <c r="L52" s="1260"/>
      <c r="M52" s="1260"/>
      <c r="N52" s="1260"/>
      <c r="AM52" s="381"/>
      <c r="AN52" s="1256"/>
      <c r="AO52" s="1256"/>
      <c r="AP52" s="1256"/>
      <c r="AQ52" s="1256"/>
      <c r="AR52" s="1256"/>
      <c r="AS52" s="1256"/>
      <c r="AT52" s="1256"/>
      <c r="AU52" s="1256"/>
      <c r="AV52" s="1256"/>
      <c r="AW52" s="1256"/>
      <c r="AX52" s="1256"/>
      <c r="AY52" s="1256"/>
      <c r="AZ52" s="1256"/>
      <c r="BA52" s="1256"/>
      <c r="BB52" s="1256"/>
      <c r="BC52" s="1256"/>
      <c r="BD52" s="1256"/>
      <c r="BE52" s="1256"/>
      <c r="BF52" s="1256"/>
      <c r="BG52" s="1256"/>
      <c r="BH52" s="1256"/>
      <c r="BI52" s="1256"/>
      <c r="BJ52" s="1256"/>
      <c r="BK52" s="1256"/>
      <c r="BL52" s="1256"/>
      <c r="BM52" s="1256"/>
      <c r="BN52" s="1256"/>
      <c r="BO52" s="1256"/>
      <c r="BP52" s="1253"/>
      <c r="BQ52" s="1253"/>
      <c r="BR52" s="1253"/>
      <c r="BS52" s="1253"/>
      <c r="BT52" s="1253"/>
      <c r="BU52" s="1253"/>
      <c r="BV52" s="1253"/>
      <c r="BW52" s="1253"/>
      <c r="BX52" s="1253"/>
      <c r="BY52" s="1253"/>
      <c r="BZ52" s="1253"/>
      <c r="CA52" s="1253"/>
      <c r="CB52" s="1253"/>
      <c r="CC52" s="1253"/>
      <c r="CD52" s="1253"/>
      <c r="CE52" s="1253"/>
      <c r="CF52" s="1253"/>
      <c r="CG52" s="1253"/>
      <c r="CH52" s="1253"/>
      <c r="CI52" s="1253"/>
      <c r="CJ52" s="1253"/>
      <c r="CK52" s="1253"/>
      <c r="CL52" s="1253"/>
      <c r="CM52" s="1253"/>
      <c r="CN52" s="1253"/>
      <c r="CO52" s="1253"/>
      <c r="CP52" s="1253"/>
      <c r="CQ52" s="1253"/>
      <c r="CR52" s="1253"/>
      <c r="CS52" s="1253"/>
      <c r="CT52" s="1253"/>
      <c r="CU52" s="1253"/>
      <c r="CV52" s="1253"/>
      <c r="CW52" s="1253"/>
      <c r="CX52" s="1253"/>
      <c r="CY52" s="1253"/>
      <c r="CZ52" s="1253"/>
      <c r="DA52" s="1253"/>
      <c r="DB52" s="1253"/>
      <c r="DC52" s="1253"/>
    </row>
    <row r="53" spans="1:109" ht="13">
      <c r="A53" s="380"/>
      <c r="B53" s="372"/>
      <c r="G53" s="1261"/>
      <c r="H53" s="1261"/>
      <c r="I53" s="1259"/>
      <c r="J53" s="1259"/>
      <c r="K53" s="1260"/>
      <c r="L53" s="1260"/>
      <c r="M53" s="1260"/>
      <c r="N53" s="1260"/>
      <c r="AM53" s="381"/>
      <c r="AN53" s="1256"/>
      <c r="AO53" s="1256"/>
      <c r="AP53" s="1256"/>
      <c r="AQ53" s="1256"/>
      <c r="AR53" s="1256"/>
      <c r="AS53" s="1256"/>
      <c r="AT53" s="1256"/>
      <c r="AU53" s="1256"/>
      <c r="AV53" s="1256"/>
      <c r="AW53" s="1256"/>
      <c r="AX53" s="1256"/>
      <c r="AY53" s="1256"/>
      <c r="AZ53" s="1256"/>
      <c r="BA53" s="1256"/>
      <c r="BB53" s="1256" t="s">
        <v>608</v>
      </c>
      <c r="BC53" s="1256"/>
      <c r="BD53" s="1256"/>
      <c r="BE53" s="1256"/>
      <c r="BF53" s="1256"/>
      <c r="BG53" s="1256"/>
      <c r="BH53" s="1256"/>
      <c r="BI53" s="1256"/>
      <c r="BJ53" s="1256"/>
      <c r="BK53" s="1256"/>
      <c r="BL53" s="1256"/>
      <c r="BM53" s="1256"/>
      <c r="BN53" s="1256"/>
      <c r="BO53" s="1256"/>
      <c r="BP53" s="1253">
        <v>86</v>
      </c>
      <c r="BQ53" s="1253"/>
      <c r="BR53" s="1253"/>
      <c r="BS53" s="1253"/>
      <c r="BT53" s="1253"/>
      <c r="BU53" s="1253"/>
      <c r="BV53" s="1253"/>
      <c r="BW53" s="1253"/>
      <c r="BX53" s="1253">
        <v>86.4</v>
      </c>
      <c r="BY53" s="1253"/>
      <c r="BZ53" s="1253"/>
      <c r="CA53" s="1253"/>
      <c r="CB53" s="1253"/>
      <c r="CC53" s="1253"/>
      <c r="CD53" s="1253"/>
      <c r="CE53" s="1253"/>
      <c r="CF53" s="1253">
        <v>83.9</v>
      </c>
      <c r="CG53" s="1253"/>
      <c r="CH53" s="1253"/>
      <c r="CI53" s="1253"/>
      <c r="CJ53" s="1253"/>
      <c r="CK53" s="1253"/>
      <c r="CL53" s="1253"/>
      <c r="CM53" s="1253"/>
      <c r="CN53" s="1253">
        <v>84.2</v>
      </c>
      <c r="CO53" s="1253"/>
      <c r="CP53" s="1253"/>
      <c r="CQ53" s="1253"/>
      <c r="CR53" s="1253"/>
      <c r="CS53" s="1253"/>
      <c r="CT53" s="1253"/>
      <c r="CU53" s="1253"/>
      <c r="CV53" s="1253">
        <v>84.2</v>
      </c>
      <c r="CW53" s="1253"/>
      <c r="CX53" s="1253"/>
      <c r="CY53" s="1253"/>
      <c r="CZ53" s="1253"/>
      <c r="DA53" s="1253"/>
      <c r="DB53" s="1253"/>
      <c r="DC53" s="1253"/>
    </row>
    <row r="54" spans="1:109" ht="13">
      <c r="A54" s="380"/>
      <c r="B54" s="372"/>
      <c r="G54" s="1261"/>
      <c r="H54" s="1261"/>
      <c r="I54" s="1259"/>
      <c r="J54" s="1259"/>
      <c r="K54" s="1260"/>
      <c r="L54" s="1260"/>
      <c r="M54" s="1260"/>
      <c r="N54" s="1260"/>
      <c r="AM54" s="381"/>
      <c r="AN54" s="1256"/>
      <c r="AO54" s="1256"/>
      <c r="AP54" s="1256"/>
      <c r="AQ54" s="1256"/>
      <c r="AR54" s="1256"/>
      <c r="AS54" s="1256"/>
      <c r="AT54" s="1256"/>
      <c r="AU54" s="1256"/>
      <c r="AV54" s="1256"/>
      <c r="AW54" s="1256"/>
      <c r="AX54" s="1256"/>
      <c r="AY54" s="1256"/>
      <c r="AZ54" s="1256"/>
      <c r="BA54" s="1256"/>
      <c r="BB54" s="1256"/>
      <c r="BC54" s="1256"/>
      <c r="BD54" s="1256"/>
      <c r="BE54" s="1256"/>
      <c r="BF54" s="1256"/>
      <c r="BG54" s="1256"/>
      <c r="BH54" s="1256"/>
      <c r="BI54" s="1256"/>
      <c r="BJ54" s="1256"/>
      <c r="BK54" s="1256"/>
      <c r="BL54" s="1256"/>
      <c r="BM54" s="1256"/>
      <c r="BN54" s="1256"/>
      <c r="BO54" s="1256"/>
      <c r="BP54" s="1253"/>
      <c r="BQ54" s="1253"/>
      <c r="BR54" s="1253"/>
      <c r="BS54" s="1253"/>
      <c r="BT54" s="1253"/>
      <c r="BU54" s="1253"/>
      <c r="BV54" s="1253"/>
      <c r="BW54" s="1253"/>
      <c r="BX54" s="1253"/>
      <c r="BY54" s="1253"/>
      <c r="BZ54" s="1253"/>
      <c r="CA54" s="1253"/>
      <c r="CB54" s="1253"/>
      <c r="CC54" s="1253"/>
      <c r="CD54" s="1253"/>
      <c r="CE54" s="1253"/>
      <c r="CF54" s="1253"/>
      <c r="CG54" s="1253"/>
      <c r="CH54" s="1253"/>
      <c r="CI54" s="1253"/>
      <c r="CJ54" s="1253"/>
      <c r="CK54" s="1253"/>
      <c r="CL54" s="1253"/>
      <c r="CM54" s="1253"/>
      <c r="CN54" s="1253"/>
      <c r="CO54" s="1253"/>
      <c r="CP54" s="1253"/>
      <c r="CQ54" s="1253"/>
      <c r="CR54" s="1253"/>
      <c r="CS54" s="1253"/>
      <c r="CT54" s="1253"/>
      <c r="CU54" s="1253"/>
      <c r="CV54" s="1253"/>
      <c r="CW54" s="1253"/>
      <c r="CX54" s="1253"/>
      <c r="CY54" s="1253"/>
      <c r="CZ54" s="1253"/>
      <c r="DA54" s="1253"/>
      <c r="DB54" s="1253"/>
      <c r="DC54" s="1253"/>
    </row>
    <row r="55" spans="1:109" ht="13">
      <c r="A55" s="380"/>
      <c r="B55" s="372"/>
      <c r="G55" s="1259"/>
      <c r="H55" s="1259"/>
      <c r="I55" s="1259"/>
      <c r="J55" s="1259"/>
      <c r="K55" s="1260"/>
      <c r="L55" s="1260"/>
      <c r="M55" s="1260"/>
      <c r="N55" s="1260"/>
      <c r="AN55" s="1258" t="s">
        <v>609</v>
      </c>
      <c r="AO55" s="1258"/>
      <c r="AP55" s="1258"/>
      <c r="AQ55" s="1258"/>
      <c r="AR55" s="1258"/>
      <c r="AS55" s="1258"/>
      <c r="AT55" s="1258"/>
      <c r="AU55" s="1258"/>
      <c r="AV55" s="1258"/>
      <c r="AW55" s="1258"/>
      <c r="AX55" s="1258"/>
      <c r="AY55" s="1258"/>
      <c r="AZ55" s="1258"/>
      <c r="BA55" s="1258"/>
      <c r="BB55" s="1256" t="s">
        <v>607</v>
      </c>
      <c r="BC55" s="1256"/>
      <c r="BD55" s="1256"/>
      <c r="BE55" s="1256"/>
      <c r="BF55" s="1256"/>
      <c r="BG55" s="1256"/>
      <c r="BH55" s="1256"/>
      <c r="BI55" s="1256"/>
      <c r="BJ55" s="1256"/>
      <c r="BK55" s="1256"/>
      <c r="BL55" s="1256"/>
      <c r="BM55" s="1256"/>
      <c r="BN55" s="1256"/>
      <c r="BO55" s="1256"/>
      <c r="BP55" s="1253">
        <v>0</v>
      </c>
      <c r="BQ55" s="1253"/>
      <c r="BR55" s="1253"/>
      <c r="BS55" s="1253"/>
      <c r="BT55" s="1253"/>
      <c r="BU55" s="1253"/>
      <c r="BV55" s="1253"/>
      <c r="BW55" s="1253"/>
      <c r="BX55" s="1253">
        <v>0</v>
      </c>
      <c r="BY55" s="1253"/>
      <c r="BZ55" s="1253"/>
      <c r="CA55" s="1253"/>
      <c r="CB55" s="1253"/>
      <c r="CC55" s="1253"/>
      <c r="CD55" s="1253"/>
      <c r="CE55" s="1253"/>
      <c r="CF55" s="1253">
        <v>0</v>
      </c>
      <c r="CG55" s="1253"/>
      <c r="CH55" s="1253"/>
      <c r="CI55" s="1253"/>
      <c r="CJ55" s="1253"/>
      <c r="CK55" s="1253"/>
      <c r="CL55" s="1253"/>
      <c r="CM55" s="1253"/>
      <c r="CN55" s="1253">
        <v>0</v>
      </c>
      <c r="CO55" s="1253"/>
      <c r="CP55" s="1253"/>
      <c r="CQ55" s="1253"/>
      <c r="CR55" s="1253"/>
      <c r="CS55" s="1253"/>
      <c r="CT55" s="1253"/>
      <c r="CU55" s="1253"/>
      <c r="CV55" s="1253">
        <v>0</v>
      </c>
      <c r="CW55" s="1253"/>
      <c r="CX55" s="1253"/>
      <c r="CY55" s="1253"/>
      <c r="CZ55" s="1253"/>
      <c r="DA55" s="1253"/>
      <c r="DB55" s="1253"/>
      <c r="DC55" s="1253"/>
    </row>
    <row r="56" spans="1:109" ht="13">
      <c r="A56" s="380"/>
      <c r="B56" s="372"/>
      <c r="G56" s="1259"/>
      <c r="H56" s="1259"/>
      <c r="I56" s="1259"/>
      <c r="J56" s="1259"/>
      <c r="K56" s="1260"/>
      <c r="L56" s="1260"/>
      <c r="M56" s="1260"/>
      <c r="N56" s="1260"/>
      <c r="AN56" s="1258"/>
      <c r="AO56" s="1258"/>
      <c r="AP56" s="1258"/>
      <c r="AQ56" s="1258"/>
      <c r="AR56" s="1258"/>
      <c r="AS56" s="1258"/>
      <c r="AT56" s="1258"/>
      <c r="AU56" s="1258"/>
      <c r="AV56" s="1258"/>
      <c r="AW56" s="1258"/>
      <c r="AX56" s="1258"/>
      <c r="AY56" s="1258"/>
      <c r="AZ56" s="1258"/>
      <c r="BA56" s="1258"/>
      <c r="BB56" s="1256"/>
      <c r="BC56" s="1256"/>
      <c r="BD56" s="1256"/>
      <c r="BE56" s="1256"/>
      <c r="BF56" s="1256"/>
      <c r="BG56" s="1256"/>
      <c r="BH56" s="1256"/>
      <c r="BI56" s="1256"/>
      <c r="BJ56" s="1256"/>
      <c r="BK56" s="1256"/>
      <c r="BL56" s="1256"/>
      <c r="BM56" s="1256"/>
      <c r="BN56" s="1256"/>
      <c r="BO56" s="1256"/>
      <c r="BP56" s="1253"/>
      <c r="BQ56" s="1253"/>
      <c r="BR56" s="1253"/>
      <c r="BS56" s="1253"/>
      <c r="BT56" s="1253"/>
      <c r="BU56" s="1253"/>
      <c r="BV56" s="1253"/>
      <c r="BW56" s="1253"/>
      <c r="BX56" s="1253"/>
      <c r="BY56" s="1253"/>
      <c r="BZ56" s="1253"/>
      <c r="CA56" s="1253"/>
      <c r="CB56" s="1253"/>
      <c r="CC56" s="1253"/>
      <c r="CD56" s="1253"/>
      <c r="CE56" s="1253"/>
      <c r="CF56" s="1253"/>
      <c r="CG56" s="1253"/>
      <c r="CH56" s="1253"/>
      <c r="CI56" s="1253"/>
      <c r="CJ56" s="1253"/>
      <c r="CK56" s="1253"/>
      <c r="CL56" s="1253"/>
      <c r="CM56" s="1253"/>
      <c r="CN56" s="1253"/>
      <c r="CO56" s="1253"/>
      <c r="CP56" s="1253"/>
      <c r="CQ56" s="1253"/>
      <c r="CR56" s="1253"/>
      <c r="CS56" s="1253"/>
      <c r="CT56" s="1253"/>
      <c r="CU56" s="1253"/>
      <c r="CV56" s="1253"/>
      <c r="CW56" s="1253"/>
      <c r="CX56" s="1253"/>
      <c r="CY56" s="1253"/>
      <c r="CZ56" s="1253"/>
      <c r="DA56" s="1253"/>
      <c r="DB56" s="1253"/>
      <c r="DC56" s="1253"/>
    </row>
    <row r="57" spans="1:109" s="380" customFormat="1" ht="13">
      <c r="B57" s="384"/>
      <c r="G57" s="1259"/>
      <c r="H57" s="1259"/>
      <c r="I57" s="1254"/>
      <c r="J57" s="1254"/>
      <c r="K57" s="1260"/>
      <c r="L57" s="1260"/>
      <c r="M57" s="1260"/>
      <c r="N57" s="1260"/>
      <c r="AM57" s="366"/>
      <c r="AN57" s="1258"/>
      <c r="AO57" s="1258"/>
      <c r="AP57" s="1258"/>
      <c r="AQ57" s="1258"/>
      <c r="AR57" s="1258"/>
      <c r="AS57" s="1258"/>
      <c r="AT57" s="1258"/>
      <c r="AU57" s="1258"/>
      <c r="AV57" s="1258"/>
      <c r="AW57" s="1258"/>
      <c r="AX57" s="1258"/>
      <c r="AY57" s="1258"/>
      <c r="AZ57" s="1258"/>
      <c r="BA57" s="1258"/>
      <c r="BB57" s="1256" t="s">
        <v>608</v>
      </c>
      <c r="BC57" s="1256"/>
      <c r="BD57" s="1256"/>
      <c r="BE57" s="1256"/>
      <c r="BF57" s="1256"/>
      <c r="BG57" s="1256"/>
      <c r="BH57" s="1256"/>
      <c r="BI57" s="1256"/>
      <c r="BJ57" s="1256"/>
      <c r="BK57" s="1256"/>
      <c r="BL57" s="1256"/>
      <c r="BM57" s="1256"/>
      <c r="BN57" s="1256"/>
      <c r="BO57" s="1256"/>
      <c r="BP57" s="1253">
        <v>60.1</v>
      </c>
      <c r="BQ57" s="1253"/>
      <c r="BR57" s="1253"/>
      <c r="BS57" s="1253"/>
      <c r="BT57" s="1253"/>
      <c r="BU57" s="1253"/>
      <c r="BV57" s="1253"/>
      <c r="BW57" s="1253"/>
      <c r="BX57" s="1253">
        <v>61.6</v>
      </c>
      <c r="BY57" s="1253"/>
      <c r="BZ57" s="1253"/>
      <c r="CA57" s="1253"/>
      <c r="CB57" s="1253"/>
      <c r="CC57" s="1253"/>
      <c r="CD57" s="1253"/>
      <c r="CE57" s="1253"/>
      <c r="CF57" s="1253">
        <v>64.3</v>
      </c>
      <c r="CG57" s="1253"/>
      <c r="CH57" s="1253"/>
      <c r="CI57" s="1253"/>
      <c r="CJ57" s="1253"/>
      <c r="CK57" s="1253"/>
      <c r="CL57" s="1253"/>
      <c r="CM57" s="1253"/>
      <c r="CN57" s="1253">
        <v>65.3</v>
      </c>
      <c r="CO57" s="1253"/>
      <c r="CP57" s="1253"/>
      <c r="CQ57" s="1253"/>
      <c r="CR57" s="1253"/>
      <c r="CS57" s="1253"/>
      <c r="CT57" s="1253"/>
      <c r="CU57" s="1253"/>
      <c r="CV57" s="1253">
        <v>66.599999999999994</v>
      </c>
      <c r="CW57" s="1253"/>
      <c r="CX57" s="1253"/>
      <c r="CY57" s="1253"/>
      <c r="CZ57" s="1253"/>
      <c r="DA57" s="1253"/>
      <c r="DB57" s="1253"/>
      <c r="DC57" s="1253"/>
      <c r="DD57" s="385"/>
      <c r="DE57" s="384"/>
    </row>
    <row r="58" spans="1:109" s="380" customFormat="1" ht="13">
      <c r="A58" s="366"/>
      <c r="B58" s="384"/>
      <c r="G58" s="1259"/>
      <c r="H58" s="1259"/>
      <c r="I58" s="1254"/>
      <c r="J58" s="1254"/>
      <c r="K58" s="1260"/>
      <c r="L58" s="1260"/>
      <c r="M58" s="1260"/>
      <c r="N58" s="1260"/>
      <c r="AM58" s="366"/>
      <c r="AN58" s="1258"/>
      <c r="AO58" s="1258"/>
      <c r="AP58" s="1258"/>
      <c r="AQ58" s="1258"/>
      <c r="AR58" s="1258"/>
      <c r="AS58" s="1258"/>
      <c r="AT58" s="1258"/>
      <c r="AU58" s="1258"/>
      <c r="AV58" s="1258"/>
      <c r="AW58" s="1258"/>
      <c r="AX58" s="1258"/>
      <c r="AY58" s="1258"/>
      <c r="AZ58" s="1258"/>
      <c r="BA58" s="1258"/>
      <c r="BB58" s="1256"/>
      <c r="BC58" s="1256"/>
      <c r="BD58" s="1256"/>
      <c r="BE58" s="1256"/>
      <c r="BF58" s="1256"/>
      <c r="BG58" s="1256"/>
      <c r="BH58" s="1256"/>
      <c r="BI58" s="1256"/>
      <c r="BJ58" s="1256"/>
      <c r="BK58" s="1256"/>
      <c r="BL58" s="1256"/>
      <c r="BM58" s="1256"/>
      <c r="BN58" s="1256"/>
      <c r="BO58" s="1256"/>
      <c r="BP58" s="1253"/>
      <c r="BQ58" s="1253"/>
      <c r="BR58" s="1253"/>
      <c r="BS58" s="1253"/>
      <c r="BT58" s="1253"/>
      <c r="BU58" s="1253"/>
      <c r="BV58" s="1253"/>
      <c r="BW58" s="1253"/>
      <c r="BX58" s="1253"/>
      <c r="BY58" s="1253"/>
      <c r="BZ58" s="1253"/>
      <c r="CA58" s="1253"/>
      <c r="CB58" s="1253"/>
      <c r="CC58" s="1253"/>
      <c r="CD58" s="1253"/>
      <c r="CE58" s="1253"/>
      <c r="CF58" s="1253"/>
      <c r="CG58" s="1253"/>
      <c r="CH58" s="1253"/>
      <c r="CI58" s="1253"/>
      <c r="CJ58" s="1253"/>
      <c r="CK58" s="1253"/>
      <c r="CL58" s="1253"/>
      <c r="CM58" s="1253"/>
      <c r="CN58" s="1253"/>
      <c r="CO58" s="1253"/>
      <c r="CP58" s="1253"/>
      <c r="CQ58" s="1253"/>
      <c r="CR58" s="1253"/>
      <c r="CS58" s="1253"/>
      <c r="CT58" s="1253"/>
      <c r="CU58" s="1253"/>
      <c r="CV58" s="1253"/>
      <c r="CW58" s="1253"/>
      <c r="CX58" s="1253"/>
      <c r="CY58" s="1253"/>
      <c r="CZ58" s="1253"/>
      <c r="DA58" s="1253"/>
      <c r="DB58" s="1253"/>
      <c r="DC58" s="1253"/>
      <c r="DD58" s="385"/>
      <c r="DE58" s="384"/>
    </row>
    <row r="59" spans="1:109" s="380" customFormat="1" ht="13">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ht="13">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ht="13">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ht="13">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6.5">
      <c r="B63" s="391" t="s">
        <v>610</v>
      </c>
    </row>
    <row r="64" spans="1:109" ht="13">
      <c r="B64" s="372"/>
      <c r="G64" s="379"/>
      <c r="I64" s="392"/>
      <c r="J64" s="392"/>
      <c r="K64" s="392"/>
      <c r="L64" s="392"/>
      <c r="M64" s="392"/>
      <c r="N64" s="393"/>
      <c r="AM64" s="379"/>
      <c r="AN64" s="379" t="s">
        <v>603</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ht="13">
      <c r="B65" s="372"/>
      <c r="AN65" s="1265" t="s">
        <v>611</v>
      </c>
      <c r="AO65" s="1266"/>
      <c r="AP65" s="1266"/>
      <c r="AQ65" s="1266"/>
      <c r="AR65" s="1266"/>
      <c r="AS65" s="1266"/>
      <c r="AT65" s="1266"/>
      <c r="AU65" s="1266"/>
      <c r="AV65" s="1266"/>
      <c r="AW65" s="1266"/>
      <c r="AX65" s="1266"/>
      <c r="AY65" s="1266"/>
      <c r="AZ65" s="1266"/>
      <c r="BA65" s="1266"/>
      <c r="BB65" s="1266"/>
      <c r="BC65" s="1266"/>
      <c r="BD65" s="1266"/>
      <c r="BE65" s="1266"/>
      <c r="BF65" s="1266"/>
      <c r="BG65" s="1266"/>
      <c r="BH65" s="1266"/>
      <c r="BI65" s="1266"/>
      <c r="BJ65" s="1266"/>
      <c r="BK65" s="1266"/>
      <c r="BL65" s="1266"/>
      <c r="BM65" s="1266"/>
      <c r="BN65" s="1266"/>
      <c r="BO65" s="1266"/>
      <c r="BP65" s="1266"/>
      <c r="BQ65" s="1266"/>
      <c r="BR65" s="1266"/>
      <c r="BS65" s="1266"/>
      <c r="BT65" s="1266"/>
      <c r="BU65" s="1266"/>
      <c r="BV65" s="1266"/>
      <c r="BW65" s="1266"/>
      <c r="BX65" s="1266"/>
      <c r="BY65" s="1266"/>
      <c r="BZ65" s="1266"/>
      <c r="CA65" s="1266"/>
      <c r="CB65" s="1266"/>
      <c r="CC65" s="1266"/>
      <c r="CD65" s="1266"/>
      <c r="CE65" s="1266"/>
      <c r="CF65" s="1266"/>
      <c r="CG65" s="1266"/>
      <c r="CH65" s="1266"/>
      <c r="CI65" s="1266"/>
      <c r="CJ65" s="1266"/>
      <c r="CK65" s="1266"/>
      <c r="CL65" s="1266"/>
      <c r="CM65" s="1266"/>
      <c r="CN65" s="1266"/>
      <c r="CO65" s="1266"/>
      <c r="CP65" s="1266"/>
      <c r="CQ65" s="1266"/>
      <c r="CR65" s="1266"/>
      <c r="CS65" s="1266"/>
      <c r="CT65" s="1266"/>
      <c r="CU65" s="1266"/>
      <c r="CV65" s="1266"/>
      <c r="CW65" s="1266"/>
      <c r="CX65" s="1266"/>
      <c r="CY65" s="1266"/>
      <c r="CZ65" s="1266"/>
      <c r="DA65" s="1266"/>
      <c r="DB65" s="1266"/>
      <c r="DC65" s="1267"/>
    </row>
    <row r="66" spans="2:107" ht="13">
      <c r="B66" s="372"/>
      <c r="AN66" s="1268"/>
      <c r="AO66" s="1269"/>
      <c r="AP66" s="1269"/>
      <c r="AQ66" s="1269"/>
      <c r="AR66" s="1269"/>
      <c r="AS66" s="1269"/>
      <c r="AT66" s="1269"/>
      <c r="AU66" s="1269"/>
      <c r="AV66" s="1269"/>
      <c r="AW66" s="1269"/>
      <c r="AX66" s="1269"/>
      <c r="AY66" s="1269"/>
      <c r="AZ66" s="1269"/>
      <c r="BA66" s="1269"/>
      <c r="BB66" s="1269"/>
      <c r="BC66" s="1269"/>
      <c r="BD66" s="1269"/>
      <c r="BE66" s="1269"/>
      <c r="BF66" s="1269"/>
      <c r="BG66" s="1269"/>
      <c r="BH66" s="1269"/>
      <c r="BI66" s="1269"/>
      <c r="BJ66" s="1269"/>
      <c r="BK66" s="1269"/>
      <c r="BL66" s="1269"/>
      <c r="BM66" s="1269"/>
      <c r="BN66" s="1269"/>
      <c r="BO66" s="1269"/>
      <c r="BP66" s="1269"/>
      <c r="BQ66" s="1269"/>
      <c r="BR66" s="1269"/>
      <c r="BS66" s="1269"/>
      <c r="BT66" s="1269"/>
      <c r="BU66" s="1269"/>
      <c r="BV66" s="1269"/>
      <c r="BW66" s="1269"/>
      <c r="BX66" s="1269"/>
      <c r="BY66" s="1269"/>
      <c r="BZ66" s="1269"/>
      <c r="CA66" s="1269"/>
      <c r="CB66" s="1269"/>
      <c r="CC66" s="1269"/>
      <c r="CD66" s="1269"/>
      <c r="CE66" s="1269"/>
      <c r="CF66" s="1269"/>
      <c r="CG66" s="1269"/>
      <c r="CH66" s="1269"/>
      <c r="CI66" s="1269"/>
      <c r="CJ66" s="1269"/>
      <c r="CK66" s="1269"/>
      <c r="CL66" s="1269"/>
      <c r="CM66" s="1269"/>
      <c r="CN66" s="1269"/>
      <c r="CO66" s="1269"/>
      <c r="CP66" s="1269"/>
      <c r="CQ66" s="1269"/>
      <c r="CR66" s="1269"/>
      <c r="CS66" s="1269"/>
      <c r="CT66" s="1269"/>
      <c r="CU66" s="1269"/>
      <c r="CV66" s="1269"/>
      <c r="CW66" s="1269"/>
      <c r="CX66" s="1269"/>
      <c r="CY66" s="1269"/>
      <c r="CZ66" s="1269"/>
      <c r="DA66" s="1269"/>
      <c r="DB66" s="1269"/>
      <c r="DC66" s="1270"/>
    </row>
    <row r="67" spans="2:107" ht="13">
      <c r="B67" s="372"/>
      <c r="AN67" s="1268"/>
      <c r="AO67" s="1269"/>
      <c r="AP67" s="1269"/>
      <c r="AQ67" s="1269"/>
      <c r="AR67" s="1269"/>
      <c r="AS67" s="1269"/>
      <c r="AT67" s="1269"/>
      <c r="AU67" s="1269"/>
      <c r="AV67" s="1269"/>
      <c r="AW67" s="1269"/>
      <c r="AX67" s="1269"/>
      <c r="AY67" s="1269"/>
      <c r="AZ67" s="1269"/>
      <c r="BA67" s="1269"/>
      <c r="BB67" s="1269"/>
      <c r="BC67" s="1269"/>
      <c r="BD67" s="1269"/>
      <c r="BE67" s="1269"/>
      <c r="BF67" s="1269"/>
      <c r="BG67" s="1269"/>
      <c r="BH67" s="1269"/>
      <c r="BI67" s="1269"/>
      <c r="BJ67" s="1269"/>
      <c r="BK67" s="1269"/>
      <c r="BL67" s="1269"/>
      <c r="BM67" s="1269"/>
      <c r="BN67" s="1269"/>
      <c r="BO67" s="1269"/>
      <c r="BP67" s="1269"/>
      <c r="BQ67" s="1269"/>
      <c r="BR67" s="1269"/>
      <c r="BS67" s="1269"/>
      <c r="BT67" s="1269"/>
      <c r="BU67" s="1269"/>
      <c r="BV67" s="1269"/>
      <c r="BW67" s="1269"/>
      <c r="BX67" s="1269"/>
      <c r="BY67" s="1269"/>
      <c r="BZ67" s="1269"/>
      <c r="CA67" s="1269"/>
      <c r="CB67" s="1269"/>
      <c r="CC67" s="1269"/>
      <c r="CD67" s="1269"/>
      <c r="CE67" s="1269"/>
      <c r="CF67" s="1269"/>
      <c r="CG67" s="1269"/>
      <c r="CH67" s="1269"/>
      <c r="CI67" s="1269"/>
      <c r="CJ67" s="1269"/>
      <c r="CK67" s="1269"/>
      <c r="CL67" s="1269"/>
      <c r="CM67" s="1269"/>
      <c r="CN67" s="1269"/>
      <c r="CO67" s="1269"/>
      <c r="CP67" s="1269"/>
      <c r="CQ67" s="1269"/>
      <c r="CR67" s="1269"/>
      <c r="CS67" s="1269"/>
      <c r="CT67" s="1269"/>
      <c r="CU67" s="1269"/>
      <c r="CV67" s="1269"/>
      <c r="CW67" s="1269"/>
      <c r="CX67" s="1269"/>
      <c r="CY67" s="1269"/>
      <c r="CZ67" s="1269"/>
      <c r="DA67" s="1269"/>
      <c r="DB67" s="1269"/>
      <c r="DC67" s="1270"/>
    </row>
    <row r="68" spans="2:107" ht="13">
      <c r="B68" s="372"/>
      <c r="AN68" s="1268"/>
      <c r="AO68" s="1269"/>
      <c r="AP68" s="1269"/>
      <c r="AQ68" s="1269"/>
      <c r="AR68" s="1269"/>
      <c r="AS68" s="1269"/>
      <c r="AT68" s="1269"/>
      <c r="AU68" s="1269"/>
      <c r="AV68" s="1269"/>
      <c r="AW68" s="1269"/>
      <c r="AX68" s="1269"/>
      <c r="AY68" s="1269"/>
      <c r="AZ68" s="1269"/>
      <c r="BA68" s="1269"/>
      <c r="BB68" s="1269"/>
      <c r="BC68" s="1269"/>
      <c r="BD68" s="1269"/>
      <c r="BE68" s="1269"/>
      <c r="BF68" s="1269"/>
      <c r="BG68" s="1269"/>
      <c r="BH68" s="1269"/>
      <c r="BI68" s="1269"/>
      <c r="BJ68" s="1269"/>
      <c r="BK68" s="1269"/>
      <c r="BL68" s="1269"/>
      <c r="BM68" s="1269"/>
      <c r="BN68" s="1269"/>
      <c r="BO68" s="1269"/>
      <c r="BP68" s="1269"/>
      <c r="BQ68" s="1269"/>
      <c r="BR68" s="1269"/>
      <c r="BS68" s="1269"/>
      <c r="BT68" s="1269"/>
      <c r="BU68" s="1269"/>
      <c r="BV68" s="1269"/>
      <c r="BW68" s="1269"/>
      <c r="BX68" s="1269"/>
      <c r="BY68" s="1269"/>
      <c r="BZ68" s="1269"/>
      <c r="CA68" s="1269"/>
      <c r="CB68" s="1269"/>
      <c r="CC68" s="1269"/>
      <c r="CD68" s="1269"/>
      <c r="CE68" s="1269"/>
      <c r="CF68" s="1269"/>
      <c r="CG68" s="1269"/>
      <c r="CH68" s="1269"/>
      <c r="CI68" s="1269"/>
      <c r="CJ68" s="1269"/>
      <c r="CK68" s="1269"/>
      <c r="CL68" s="1269"/>
      <c r="CM68" s="1269"/>
      <c r="CN68" s="1269"/>
      <c r="CO68" s="1269"/>
      <c r="CP68" s="1269"/>
      <c r="CQ68" s="1269"/>
      <c r="CR68" s="1269"/>
      <c r="CS68" s="1269"/>
      <c r="CT68" s="1269"/>
      <c r="CU68" s="1269"/>
      <c r="CV68" s="1269"/>
      <c r="CW68" s="1269"/>
      <c r="CX68" s="1269"/>
      <c r="CY68" s="1269"/>
      <c r="CZ68" s="1269"/>
      <c r="DA68" s="1269"/>
      <c r="DB68" s="1269"/>
      <c r="DC68" s="1270"/>
    </row>
    <row r="69" spans="2:107" ht="13">
      <c r="B69" s="372"/>
      <c r="AN69" s="1271"/>
      <c r="AO69" s="1272"/>
      <c r="AP69" s="1272"/>
      <c r="AQ69" s="1272"/>
      <c r="AR69" s="1272"/>
      <c r="AS69" s="1272"/>
      <c r="AT69" s="1272"/>
      <c r="AU69" s="1272"/>
      <c r="AV69" s="1272"/>
      <c r="AW69" s="1272"/>
      <c r="AX69" s="1272"/>
      <c r="AY69" s="1272"/>
      <c r="AZ69" s="1272"/>
      <c r="BA69" s="1272"/>
      <c r="BB69" s="1272"/>
      <c r="BC69" s="1272"/>
      <c r="BD69" s="1272"/>
      <c r="BE69" s="1272"/>
      <c r="BF69" s="1272"/>
      <c r="BG69" s="1272"/>
      <c r="BH69" s="1272"/>
      <c r="BI69" s="1272"/>
      <c r="BJ69" s="1272"/>
      <c r="BK69" s="1272"/>
      <c r="BL69" s="1272"/>
      <c r="BM69" s="1272"/>
      <c r="BN69" s="1272"/>
      <c r="BO69" s="1272"/>
      <c r="BP69" s="1272"/>
      <c r="BQ69" s="1272"/>
      <c r="BR69" s="1272"/>
      <c r="BS69" s="1272"/>
      <c r="BT69" s="1272"/>
      <c r="BU69" s="1272"/>
      <c r="BV69" s="1272"/>
      <c r="BW69" s="1272"/>
      <c r="BX69" s="1272"/>
      <c r="BY69" s="1272"/>
      <c r="BZ69" s="1272"/>
      <c r="CA69" s="1272"/>
      <c r="CB69" s="1272"/>
      <c r="CC69" s="1272"/>
      <c r="CD69" s="1272"/>
      <c r="CE69" s="1272"/>
      <c r="CF69" s="1272"/>
      <c r="CG69" s="1272"/>
      <c r="CH69" s="1272"/>
      <c r="CI69" s="1272"/>
      <c r="CJ69" s="1272"/>
      <c r="CK69" s="1272"/>
      <c r="CL69" s="1272"/>
      <c r="CM69" s="1272"/>
      <c r="CN69" s="1272"/>
      <c r="CO69" s="1272"/>
      <c r="CP69" s="1272"/>
      <c r="CQ69" s="1272"/>
      <c r="CR69" s="1272"/>
      <c r="CS69" s="1272"/>
      <c r="CT69" s="1272"/>
      <c r="CU69" s="1272"/>
      <c r="CV69" s="1272"/>
      <c r="CW69" s="1272"/>
      <c r="CX69" s="1272"/>
      <c r="CY69" s="1272"/>
      <c r="CZ69" s="1272"/>
      <c r="DA69" s="1272"/>
      <c r="DB69" s="1272"/>
      <c r="DC69" s="1273"/>
    </row>
    <row r="70" spans="2:107" ht="13">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ht="13">
      <c r="B71" s="372"/>
      <c r="G71" s="397"/>
      <c r="I71" s="398"/>
      <c r="J71" s="395"/>
      <c r="K71" s="395"/>
      <c r="L71" s="396"/>
      <c r="M71" s="395"/>
      <c r="N71" s="396"/>
      <c r="AM71" s="397"/>
      <c r="AN71" s="366" t="s">
        <v>605</v>
      </c>
    </row>
    <row r="72" spans="2:107" ht="13">
      <c r="B72" s="372"/>
      <c r="G72" s="1259"/>
      <c r="H72" s="1259"/>
      <c r="I72" s="1259"/>
      <c r="J72" s="1259"/>
      <c r="K72" s="382"/>
      <c r="L72" s="382"/>
      <c r="M72" s="383"/>
      <c r="N72" s="383"/>
      <c r="AN72" s="1262"/>
      <c r="AO72" s="1263"/>
      <c r="AP72" s="1263"/>
      <c r="AQ72" s="1263"/>
      <c r="AR72" s="1263"/>
      <c r="AS72" s="1263"/>
      <c r="AT72" s="1263"/>
      <c r="AU72" s="1263"/>
      <c r="AV72" s="1263"/>
      <c r="AW72" s="1263"/>
      <c r="AX72" s="1263"/>
      <c r="AY72" s="1263"/>
      <c r="AZ72" s="1263"/>
      <c r="BA72" s="1263"/>
      <c r="BB72" s="1263"/>
      <c r="BC72" s="1263"/>
      <c r="BD72" s="1263"/>
      <c r="BE72" s="1263"/>
      <c r="BF72" s="1263"/>
      <c r="BG72" s="1263"/>
      <c r="BH72" s="1263"/>
      <c r="BI72" s="1263"/>
      <c r="BJ72" s="1263"/>
      <c r="BK72" s="1263"/>
      <c r="BL72" s="1263"/>
      <c r="BM72" s="1263"/>
      <c r="BN72" s="1263"/>
      <c r="BO72" s="1264"/>
      <c r="BP72" s="1258" t="s">
        <v>566</v>
      </c>
      <c r="BQ72" s="1258"/>
      <c r="BR72" s="1258"/>
      <c r="BS72" s="1258"/>
      <c r="BT72" s="1258"/>
      <c r="BU72" s="1258"/>
      <c r="BV72" s="1258"/>
      <c r="BW72" s="1258"/>
      <c r="BX72" s="1258" t="s">
        <v>567</v>
      </c>
      <c r="BY72" s="1258"/>
      <c r="BZ72" s="1258"/>
      <c r="CA72" s="1258"/>
      <c r="CB72" s="1258"/>
      <c r="CC72" s="1258"/>
      <c r="CD72" s="1258"/>
      <c r="CE72" s="1258"/>
      <c r="CF72" s="1258" t="s">
        <v>568</v>
      </c>
      <c r="CG72" s="1258"/>
      <c r="CH72" s="1258"/>
      <c r="CI72" s="1258"/>
      <c r="CJ72" s="1258"/>
      <c r="CK72" s="1258"/>
      <c r="CL72" s="1258"/>
      <c r="CM72" s="1258"/>
      <c r="CN72" s="1258" t="s">
        <v>569</v>
      </c>
      <c r="CO72" s="1258"/>
      <c r="CP72" s="1258"/>
      <c r="CQ72" s="1258"/>
      <c r="CR72" s="1258"/>
      <c r="CS72" s="1258"/>
      <c r="CT72" s="1258"/>
      <c r="CU72" s="1258"/>
      <c r="CV72" s="1258" t="s">
        <v>570</v>
      </c>
      <c r="CW72" s="1258"/>
      <c r="CX72" s="1258"/>
      <c r="CY72" s="1258"/>
      <c r="CZ72" s="1258"/>
      <c r="DA72" s="1258"/>
      <c r="DB72" s="1258"/>
      <c r="DC72" s="1258"/>
    </row>
    <row r="73" spans="2:107" ht="13">
      <c r="B73" s="372"/>
      <c r="G73" s="1261"/>
      <c r="H73" s="1261"/>
      <c r="I73" s="1261"/>
      <c r="J73" s="1261"/>
      <c r="K73" s="1257"/>
      <c r="L73" s="1257"/>
      <c r="M73" s="1257"/>
      <c r="N73" s="1257"/>
      <c r="AM73" s="381"/>
      <c r="AN73" s="1256" t="s">
        <v>606</v>
      </c>
      <c r="AO73" s="1256"/>
      <c r="AP73" s="1256"/>
      <c r="AQ73" s="1256"/>
      <c r="AR73" s="1256"/>
      <c r="AS73" s="1256"/>
      <c r="AT73" s="1256"/>
      <c r="AU73" s="1256"/>
      <c r="AV73" s="1256"/>
      <c r="AW73" s="1256"/>
      <c r="AX73" s="1256"/>
      <c r="AY73" s="1256"/>
      <c r="AZ73" s="1256"/>
      <c r="BA73" s="1256"/>
      <c r="BB73" s="1256" t="s">
        <v>607</v>
      </c>
      <c r="BC73" s="1256"/>
      <c r="BD73" s="1256"/>
      <c r="BE73" s="1256"/>
      <c r="BF73" s="1256"/>
      <c r="BG73" s="1256"/>
      <c r="BH73" s="1256"/>
      <c r="BI73" s="1256"/>
      <c r="BJ73" s="1256"/>
      <c r="BK73" s="1256"/>
      <c r="BL73" s="1256"/>
      <c r="BM73" s="1256"/>
      <c r="BN73" s="1256"/>
      <c r="BO73" s="1256"/>
      <c r="BP73" s="1253"/>
      <c r="BQ73" s="1253"/>
      <c r="BR73" s="1253"/>
      <c r="BS73" s="1253"/>
      <c r="BT73" s="1253"/>
      <c r="BU73" s="1253"/>
      <c r="BV73" s="1253"/>
      <c r="BW73" s="1253"/>
      <c r="BX73" s="1253"/>
      <c r="BY73" s="1253"/>
      <c r="BZ73" s="1253"/>
      <c r="CA73" s="1253"/>
      <c r="CB73" s="1253"/>
      <c r="CC73" s="1253"/>
      <c r="CD73" s="1253"/>
      <c r="CE73" s="1253"/>
      <c r="CF73" s="1253"/>
      <c r="CG73" s="1253"/>
      <c r="CH73" s="1253"/>
      <c r="CI73" s="1253"/>
      <c r="CJ73" s="1253"/>
      <c r="CK73" s="1253"/>
      <c r="CL73" s="1253"/>
      <c r="CM73" s="1253"/>
      <c r="CN73" s="1253"/>
      <c r="CO73" s="1253"/>
      <c r="CP73" s="1253"/>
      <c r="CQ73" s="1253"/>
      <c r="CR73" s="1253"/>
      <c r="CS73" s="1253"/>
      <c r="CT73" s="1253"/>
      <c r="CU73" s="1253"/>
      <c r="CV73" s="1253"/>
      <c r="CW73" s="1253"/>
      <c r="CX73" s="1253"/>
      <c r="CY73" s="1253"/>
      <c r="CZ73" s="1253"/>
      <c r="DA73" s="1253"/>
      <c r="DB73" s="1253"/>
      <c r="DC73" s="1253"/>
    </row>
    <row r="74" spans="2:107" ht="13">
      <c r="B74" s="372"/>
      <c r="G74" s="1261"/>
      <c r="H74" s="1261"/>
      <c r="I74" s="1261"/>
      <c r="J74" s="1261"/>
      <c r="K74" s="1257"/>
      <c r="L74" s="1257"/>
      <c r="M74" s="1257"/>
      <c r="N74" s="1257"/>
      <c r="AM74" s="381"/>
      <c r="AN74" s="1256"/>
      <c r="AO74" s="1256"/>
      <c r="AP74" s="1256"/>
      <c r="AQ74" s="1256"/>
      <c r="AR74" s="1256"/>
      <c r="AS74" s="1256"/>
      <c r="AT74" s="1256"/>
      <c r="AU74" s="1256"/>
      <c r="AV74" s="1256"/>
      <c r="AW74" s="1256"/>
      <c r="AX74" s="1256"/>
      <c r="AY74" s="1256"/>
      <c r="AZ74" s="1256"/>
      <c r="BA74" s="1256"/>
      <c r="BB74" s="1256"/>
      <c r="BC74" s="1256"/>
      <c r="BD74" s="1256"/>
      <c r="BE74" s="1256"/>
      <c r="BF74" s="1256"/>
      <c r="BG74" s="1256"/>
      <c r="BH74" s="1256"/>
      <c r="BI74" s="1256"/>
      <c r="BJ74" s="1256"/>
      <c r="BK74" s="1256"/>
      <c r="BL74" s="1256"/>
      <c r="BM74" s="1256"/>
      <c r="BN74" s="1256"/>
      <c r="BO74" s="1256"/>
      <c r="BP74" s="1253"/>
      <c r="BQ74" s="1253"/>
      <c r="BR74" s="1253"/>
      <c r="BS74" s="1253"/>
      <c r="BT74" s="1253"/>
      <c r="BU74" s="1253"/>
      <c r="BV74" s="1253"/>
      <c r="BW74" s="1253"/>
      <c r="BX74" s="1253"/>
      <c r="BY74" s="1253"/>
      <c r="BZ74" s="1253"/>
      <c r="CA74" s="1253"/>
      <c r="CB74" s="1253"/>
      <c r="CC74" s="1253"/>
      <c r="CD74" s="1253"/>
      <c r="CE74" s="1253"/>
      <c r="CF74" s="1253"/>
      <c r="CG74" s="1253"/>
      <c r="CH74" s="1253"/>
      <c r="CI74" s="1253"/>
      <c r="CJ74" s="1253"/>
      <c r="CK74" s="1253"/>
      <c r="CL74" s="1253"/>
      <c r="CM74" s="1253"/>
      <c r="CN74" s="1253"/>
      <c r="CO74" s="1253"/>
      <c r="CP74" s="1253"/>
      <c r="CQ74" s="1253"/>
      <c r="CR74" s="1253"/>
      <c r="CS74" s="1253"/>
      <c r="CT74" s="1253"/>
      <c r="CU74" s="1253"/>
      <c r="CV74" s="1253"/>
      <c r="CW74" s="1253"/>
      <c r="CX74" s="1253"/>
      <c r="CY74" s="1253"/>
      <c r="CZ74" s="1253"/>
      <c r="DA74" s="1253"/>
      <c r="DB74" s="1253"/>
      <c r="DC74" s="1253"/>
    </row>
    <row r="75" spans="2:107" ht="13">
      <c r="B75" s="372"/>
      <c r="G75" s="1261"/>
      <c r="H75" s="1261"/>
      <c r="I75" s="1259"/>
      <c r="J75" s="1259"/>
      <c r="K75" s="1260"/>
      <c r="L75" s="1260"/>
      <c r="M75" s="1260"/>
      <c r="N75" s="1260"/>
      <c r="AM75" s="381"/>
      <c r="AN75" s="1256"/>
      <c r="AO75" s="1256"/>
      <c r="AP75" s="1256"/>
      <c r="AQ75" s="1256"/>
      <c r="AR75" s="1256"/>
      <c r="AS75" s="1256"/>
      <c r="AT75" s="1256"/>
      <c r="AU75" s="1256"/>
      <c r="AV75" s="1256"/>
      <c r="AW75" s="1256"/>
      <c r="AX75" s="1256"/>
      <c r="AY75" s="1256"/>
      <c r="AZ75" s="1256"/>
      <c r="BA75" s="1256"/>
      <c r="BB75" s="1256" t="s">
        <v>612</v>
      </c>
      <c r="BC75" s="1256"/>
      <c r="BD75" s="1256"/>
      <c r="BE75" s="1256"/>
      <c r="BF75" s="1256"/>
      <c r="BG75" s="1256"/>
      <c r="BH75" s="1256"/>
      <c r="BI75" s="1256"/>
      <c r="BJ75" s="1256"/>
      <c r="BK75" s="1256"/>
      <c r="BL75" s="1256"/>
      <c r="BM75" s="1256"/>
      <c r="BN75" s="1256"/>
      <c r="BO75" s="1256"/>
      <c r="BP75" s="1253">
        <v>9.5</v>
      </c>
      <c r="BQ75" s="1253"/>
      <c r="BR75" s="1253"/>
      <c r="BS75" s="1253"/>
      <c r="BT75" s="1253"/>
      <c r="BU75" s="1253"/>
      <c r="BV75" s="1253"/>
      <c r="BW75" s="1253"/>
      <c r="BX75" s="1253">
        <v>9.6999999999999993</v>
      </c>
      <c r="BY75" s="1253"/>
      <c r="BZ75" s="1253"/>
      <c r="CA75" s="1253"/>
      <c r="CB75" s="1253"/>
      <c r="CC75" s="1253"/>
      <c r="CD75" s="1253"/>
      <c r="CE75" s="1253"/>
      <c r="CF75" s="1253">
        <v>9.8000000000000007</v>
      </c>
      <c r="CG75" s="1253"/>
      <c r="CH75" s="1253"/>
      <c r="CI75" s="1253"/>
      <c r="CJ75" s="1253"/>
      <c r="CK75" s="1253"/>
      <c r="CL75" s="1253"/>
      <c r="CM75" s="1253"/>
      <c r="CN75" s="1253">
        <v>9.8000000000000007</v>
      </c>
      <c r="CO75" s="1253"/>
      <c r="CP75" s="1253"/>
      <c r="CQ75" s="1253"/>
      <c r="CR75" s="1253"/>
      <c r="CS75" s="1253"/>
      <c r="CT75" s="1253"/>
      <c r="CU75" s="1253"/>
      <c r="CV75" s="1253">
        <v>10.199999999999999</v>
      </c>
      <c r="CW75" s="1253"/>
      <c r="CX75" s="1253"/>
      <c r="CY75" s="1253"/>
      <c r="CZ75" s="1253"/>
      <c r="DA75" s="1253"/>
      <c r="DB75" s="1253"/>
      <c r="DC75" s="1253"/>
    </row>
    <row r="76" spans="2:107" ht="13">
      <c r="B76" s="372"/>
      <c r="G76" s="1261"/>
      <c r="H76" s="1261"/>
      <c r="I76" s="1259"/>
      <c r="J76" s="1259"/>
      <c r="K76" s="1260"/>
      <c r="L76" s="1260"/>
      <c r="M76" s="1260"/>
      <c r="N76" s="1260"/>
      <c r="AM76" s="381"/>
      <c r="AN76" s="1256"/>
      <c r="AO76" s="1256"/>
      <c r="AP76" s="1256"/>
      <c r="AQ76" s="1256"/>
      <c r="AR76" s="1256"/>
      <c r="AS76" s="1256"/>
      <c r="AT76" s="1256"/>
      <c r="AU76" s="1256"/>
      <c r="AV76" s="1256"/>
      <c r="AW76" s="1256"/>
      <c r="AX76" s="1256"/>
      <c r="AY76" s="1256"/>
      <c r="AZ76" s="1256"/>
      <c r="BA76" s="1256"/>
      <c r="BB76" s="1256"/>
      <c r="BC76" s="1256"/>
      <c r="BD76" s="1256"/>
      <c r="BE76" s="1256"/>
      <c r="BF76" s="1256"/>
      <c r="BG76" s="1256"/>
      <c r="BH76" s="1256"/>
      <c r="BI76" s="1256"/>
      <c r="BJ76" s="1256"/>
      <c r="BK76" s="1256"/>
      <c r="BL76" s="1256"/>
      <c r="BM76" s="1256"/>
      <c r="BN76" s="1256"/>
      <c r="BO76" s="1256"/>
      <c r="BP76" s="1253"/>
      <c r="BQ76" s="1253"/>
      <c r="BR76" s="1253"/>
      <c r="BS76" s="1253"/>
      <c r="BT76" s="1253"/>
      <c r="BU76" s="1253"/>
      <c r="BV76" s="1253"/>
      <c r="BW76" s="1253"/>
      <c r="BX76" s="1253"/>
      <c r="BY76" s="1253"/>
      <c r="BZ76" s="1253"/>
      <c r="CA76" s="1253"/>
      <c r="CB76" s="1253"/>
      <c r="CC76" s="1253"/>
      <c r="CD76" s="1253"/>
      <c r="CE76" s="1253"/>
      <c r="CF76" s="1253"/>
      <c r="CG76" s="1253"/>
      <c r="CH76" s="1253"/>
      <c r="CI76" s="1253"/>
      <c r="CJ76" s="1253"/>
      <c r="CK76" s="1253"/>
      <c r="CL76" s="1253"/>
      <c r="CM76" s="1253"/>
      <c r="CN76" s="1253"/>
      <c r="CO76" s="1253"/>
      <c r="CP76" s="1253"/>
      <c r="CQ76" s="1253"/>
      <c r="CR76" s="1253"/>
      <c r="CS76" s="1253"/>
      <c r="CT76" s="1253"/>
      <c r="CU76" s="1253"/>
      <c r="CV76" s="1253"/>
      <c r="CW76" s="1253"/>
      <c r="CX76" s="1253"/>
      <c r="CY76" s="1253"/>
      <c r="CZ76" s="1253"/>
      <c r="DA76" s="1253"/>
      <c r="DB76" s="1253"/>
      <c r="DC76" s="1253"/>
    </row>
    <row r="77" spans="2:107" ht="13">
      <c r="B77" s="372"/>
      <c r="G77" s="1259"/>
      <c r="H77" s="1259"/>
      <c r="I77" s="1259"/>
      <c r="J77" s="1259"/>
      <c r="K77" s="1257"/>
      <c r="L77" s="1257"/>
      <c r="M77" s="1257"/>
      <c r="N77" s="1257"/>
      <c r="AN77" s="1258" t="s">
        <v>609</v>
      </c>
      <c r="AO77" s="1258"/>
      <c r="AP77" s="1258"/>
      <c r="AQ77" s="1258"/>
      <c r="AR77" s="1258"/>
      <c r="AS77" s="1258"/>
      <c r="AT77" s="1258"/>
      <c r="AU77" s="1258"/>
      <c r="AV77" s="1258"/>
      <c r="AW77" s="1258"/>
      <c r="AX77" s="1258"/>
      <c r="AY77" s="1258"/>
      <c r="AZ77" s="1258"/>
      <c r="BA77" s="1258"/>
      <c r="BB77" s="1256" t="s">
        <v>607</v>
      </c>
      <c r="BC77" s="1256"/>
      <c r="BD77" s="1256"/>
      <c r="BE77" s="1256"/>
      <c r="BF77" s="1256"/>
      <c r="BG77" s="1256"/>
      <c r="BH77" s="1256"/>
      <c r="BI77" s="1256"/>
      <c r="BJ77" s="1256"/>
      <c r="BK77" s="1256"/>
      <c r="BL77" s="1256"/>
      <c r="BM77" s="1256"/>
      <c r="BN77" s="1256"/>
      <c r="BO77" s="1256"/>
      <c r="BP77" s="1253">
        <v>0</v>
      </c>
      <c r="BQ77" s="1253"/>
      <c r="BR77" s="1253"/>
      <c r="BS77" s="1253"/>
      <c r="BT77" s="1253"/>
      <c r="BU77" s="1253"/>
      <c r="BV77" s="1253"/>
      <c r="BW77" s="1253"/>
      <c r="BX77" s="1253">
        <v>0</v>
      </c>
      <c r="BY77" s="1253"/>
      <c r="BZ77" s="1253"/>
      <c r="CA77" s="1253"/>
      <c r="CB77" s="1253"/>
      <c r="CC77" s="1253"/>
      <c r="CD77" s="1253"/>
      <c r="CE77" s="1253"/>
      <c r="CF77" s="1253">
        <v>0</v>
      </c>
      <c r="CG77" s="1253"/>
      <c r="CH77" s="1253"/>
      <c r="CI77" s="1253"/>
      <c r="CJ77" s="1253"/>
      <c r="CK77" s="1253"/>
      <c r="CL77" s="1253"/>
      <c r="CM77" s="1253"/>
      <c r="CN77" s="1253">
        <v>0</v>
      </c>
      <c r="CO77" s="1253"/>
      <c r="CP77" s="1253"/>
      <c r="CQ77" s="1253"/>
      <c r="CR77" s="1253"/>
      <c r="CS77" s="1253"/>
      <c r="CT77" s="1253"/>
      <c r="CU77" s="1253"/>
      <c r="CV77" s="1253">
        <v>0</v>
      </c>
      <c r="CW77" s="1253"/>
      <c r="CX77" s="1253"/>
      <c r="CY77" s="1253"/>
      <c r="CZ77" s="1253"/>
      <c r="DA77" s="1253"/>
      <c r="DB77" s="1253"/>
      <c r="DC77" s="1253"/>
    </row>
    <row r="78" spans="2:107" ht="13">
      <c r="B78" s="372"/>
      <c r="G78" s="1259"/>
      <c r="H78" s="1259"/>
      <c r="I78" s="1259"/>
      <c r="J78" s="1259"/>
      <c r="K78" s="1257"/>
      <c r="L78" s="1257"/>
      <c r="M78" s="1257"/>
      <c r="N78" s="1257"/>
      <c r="AN78" s="1258"/>
      <c r="AO78" s="1258"/>
      <c r="AP78" s="1258"/>
      <c r="AQ78" s="1258"/>
      <c r="AR78" s="1258"/>
      <c r="AS78" s="1258"/>
      <c r="AT78" s="1258"/>
      <c r="AU78" s="1258"/>
      <c r="AV78" s="1258"/>
      <c r="AW78" s="1258"/>
      <c r="AX78" s="1258"/>
      <c r="AY78" s="1258"/>
      <c r="AZ78" s="1258"/>
      <c r="BA78" s="1258"/>
      <c r="BB78" s="1256"/>
      <c r="BC78" s="1256"/>
      <c r="BD78" s="1256"/>
      <c r="BE78" s="1256"/>
      <c r="BF78" s="1256"/>
      <c r="BG78" s="1256"/>
      <c r="BH78" s="1256"/>
      <c r="BI78" s="1256"/>
      <c r="BJ78" s="1256"/>
      <c r="BK78" s="1256"/>
      <c r="BL78" s="1256"/>
      <c r="BM78" s="1256"/>
      <c r="BN78" s="1256"/>
      <c r="BO78" s="1256"/>
      <c r="BP78" s="1253"/>
      <c r="BQ78" s="1253"/>
      <c r="BR78" s="1253"/>
      <c r="BS78" s="1253"/>
      <c r="BT78" s="1253"/>
      <c r="BU78" s="1253"/>
      <c r="BV78" s="1253"/>
      <c r="BW78" s="1253"/>
      <c r="BX78" s="1253"/>
      <c r="BY78" s="1253"/>
      <c r="BZ78" s="1253"/>
      <c r="CA78" s="1253"/>
      <c r="CB78" s="1253"/>
      <c r="CC78" s="1253"/>
      <c r="CD78" s="1253"/>
      <c r="CE78" s="1253"/>
      <c r="CF78" s="1253"/>
      <c r="CG78" s="1253"/>
      <c r="CH78" s="1253"/>
      <c r="CI78" s="1253"/>
      <c r="CJ78" s="1253"/>
      <c r="CK78" s="1253"/>
      <c r="CL78" s="1253"/>
      <c r="CM78" s="1253"/>
      <c r="CN78" s="1253"/>
      <c r="CO78" s="1253"/>
      <c r="CP78" s="1253"/>
      <c r="CQ78" s="1253"/>
      <c r="CR78" s="1253"/>
      <c r="CS78" s="1253"/>
      <c r="CT78" s="1253"/>
      <c r="CU78" s="1253"/>
      <c r="CV78" s="1253"/>
      <c r="CW78" s="1253"/>
      <c r="CX78" s="1253"/>
      <c r="CY78" s="1253"/>
      <c r="CZ78" s="1253"/>
      <c r="DA78" s="1253"/>
      <c r="DB78" s="1253"/>
      <c r="DC78" s="1253"/>
    </row>
    <row r="79" spans="2:107" ht="13">
      <c r="B79" s="372"/>
      <c r="G79" s="1259"/>
      <c r="H79" s="1259"/>
      <c r="I79" s="1254"/>
      <c r="J79" s="1254"/>
      <c r="K79" s="1255"/>
      <c r="L79" s="1255"/>
      <c r="M79" s="1255"/>
      <c r="N79" s="1255"/>
      <c r="AN79" s="1258"/>
      <c r="AO79" s="1258"/>
      <c r="AP79" s="1258"/>
      <c r="AQ79" s="1258"/>
      <c r="AR79" s="1258"/>
      <c r="AS79" s="1258"/>
      <c r="AT79" s="1258"/>
      <c r="AU79" s="1258"/>
      <c r="AV79" s="1258"/>
      <c r="AW79" s="1258"/>
      <c r="AX79" s="1258"/>
      <c r="AY79" s="1258"/>
      <c r="AZ79" s="1258"/>
      <c r="BA79" s="1258"/>
      <c r="BB79" s="1256" t="s">
        <v>612</v>
      </c>
      <c r="BC79" s="1256"/>
      <c r="BD79" s="1256"/>
      <c r="BE79" s="1256"/>
      <c r="BF79" s="1256"/>
      <c r="BG79" s="1256"/>
      <c r="BH79" s="1256"/>
      <c r="BI79" s="1256"/>
      <c r="BJ79" s="1256"/>
      <c r="BK79" s="1256"/>
      <c r="BL79" s="1256"/>
      <c r="BM79" s="1256"/>
      <c r="BN79" s="1256"/>
      <c r="BO79" s="1256"/>
      <c r="BP79" s="1253">
        <v>8.6</v>
      </c>
      <c r="BQ79" s="1253"/>
      <c r="BR79" s="1253"/>
      <c r="BS79" s="1253"/>
      <c r="BT79" s="1253"/>
      <c r="BU79" s="1253"/>
      <c r="BV79" s="1253"/>
      <c r="BW79" s="1253"/>
      <c r="BX79" s="1253">
        <v>8.6</v>
      </c>
      <c r="BY79" s="1253"/>
      <c r="BZ79" s="1253"/>
      <c r="CA79" s="1253"/>
      <c r="CB79" s="1253"/>
      <c r="CC79" s="1253"/>
      <c r="CD79" s="1253"/>
      <c r="CE79" s="1253"/>
      <c r="CF79" s="1253">
        <v>8.9</v>
      </c>
      <c r="CG79" s="1253"/>
      <c r="CH79" s="1253"/>
      <c r="CI79" s="1253"/>
      <c r="CJ79" s="1253"/>
      <c r="CK79" s="1253"/>
      <c r="CL79" s="1253"/>
      <c r="CM79" s="1253"/>
      <c r="CN79" s="1253">
        <v>8.9</v>
      </c>
      <c r="CO79" s="1253"/>
      <c r="CP79" s="1253"/>
      <c r="CQ79" s="1253"/>
      <c r="CR79" s="1253"/>
      <c r="CS79" s="1253"/>
      <c r="CT79" s="1253"/>
      <c r="CU79" s="1253"/>
      <c r="CV79" s="1253">
        <v>9.1</v>
      </c>
      <c r="CW79" s="1253"/>
      <c r="CX79" s="1253"/>
      <c r="CY79" s="1253"/>
      <c r="CZ79" s="1253"/>
      <c r="DA79" s="1253"/>
      <c r="DB79" s="1253"/>
      <c r="DC79" s="1253"/>
    </row>
    <row r="80" spans="2:107" ht="13">
      <c r="B80" s="372"/>
      <c r="G80" s="1259"/>
      <c r="H80" s="1259"/>
      <c r="I80" s="1254"/>
      <c r="J80" s="1254"/>
      <c r="K80" s="1255"/>
      <c r="L80" s="1255"/>
      <c r="M80" s="1255"/>
      <c r="N80" s="1255"/>
      <c r="AN80" s="1258"/>
      <c r="AO80" s="1258"/>
      <c r="AP80" s="1258"/>
      <c r="AQ80" s="1258"/>
      <c r="AR80" s="1258"/>
      <c r="AS80" s="1258"/>
      <c r="AT80" s="1258"/>
      <c r="AU80" s="1258"/>
      <c r="AV80" s="1258"/>
      <c r="AW80" s="1258"/>
      <c r="AX80" s="1258"/>
      <c r="AY80" s="1258"/>
      <c r="AZ80" s="1258"/>
      <c r="BA80" s="1258"/>
      <c r="BB80" s="1256"/>
      <c r="BC80" s="1256"/>
      <c r="BD80" s="1256"/>
      <c r="BE80" s="1256"/>
      <c r="BF80" s="1256"/>
      <c r="BG80" s="1256"/>
      <c r="BH80" s="1256"/>
      <c r="BI80" s="1256"/>
      <c r="BJ80" s="1256"/>
      <c r="BK80" s="1256"/>
      <c r="BL80" s="1256"/>
      <c r="BM80" s="1256"/>
      <c r="BN80" s="1256"/>
      <c r="BO80" s="1256"/>
      <c r="BP80" s="1253"/>
      <c r="BQ80" s="1253"/>
      <c r="BR80" s="1253"/>
      <c r="BS80" s="1253"/>
      <c r="BT80" s="1253"/>
      <c r="BU80" s="1253"/>
      <c r="BV80" s="1253"/>
      <c r="BW80" s="1253"/>
      <c r="BX80" s="1253"/>
      <c r="BY80" s="1253"/>
      <c r="BZ80" s="1253"/>
      <c r="CA80" s="1253"/>
      <c r="CB80" s="1253"/>
      <c r="CC80" s="1253"/>
      <c r="CD80" s="1253"/>
      <c r="CE80" s="1253"/>
      <c r="CF80" s="1253"/>
      <c r="CG80" s="1253"/>
      <c r="CH80" s="1253"/>
      <c r="CI80" s="1253"/>
      <c r="CJ80" s="1253"/>
      <c r="CK80" s="1253"/>
      <c r="CL80" s="1253"/>
      <c r="CM80" s="1253"/>
      <c r="CN80" s="1253"/>
      <c r="CO80" s="1253"/>
      <c r="CP80" s="1253"/>
      <c r="CQ80" s="1253"/>
      <c r="CR80" s="1253"/>
      <c r="CS80" s="1253"/>
      <c r="CT80" s="1253"/>
      <c r="CU80" s="1253"/>
      <c r="CV80" s="1253"/>
      <c r="CW80" s="1253"/>
      <c r="CX80" s="1253"/>
      <c r="CY80" s="1253"/>
      <c r="CZ80" s="1253"/>
      <c r="DA80" s="1253"/>
      <c r="DB80" s="1253"/>
      <c r="DC80" s="1253"/>
    </row>
    <row r="81" spans="2:109" ht="13">
      <c r="B81" s="372"/>
    </row>
    <row r="82" spans="2:109" ht="16.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ht="13">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ht="13">
      <c r="DD84" s="366"/>
      <c r="DE84" s="366"/>
    </row>
    <row r="85" spans="2:109" ht="13">
      <c r="DD85" s="366"/>
      <c r="DE85" s="366"/>
    </row>
  </sheetData>
  <sheetProtection algorithmName="SHA-512" hashValue="LLi2rDnG44UnbGuvSczpGKluxM9rGLSZl6sVTMqVaUCjs+eJDx+Z5POXs0K5hf60hILEXdQfhjvqxCyy6RS8lA==" saltValue="yV3sx3UTi/UsQY8MTXiRmg=="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7ABBF4-A59C-4CA3-8219-5224069F3FFB}">
  <sheetPr>
    <pageSetUpPr fitToPage="1"/>
  </sheetPr>
  <dimension ref="A1:DR125"/>
  <sheetViews>
    <sheetView showGridLines="0" zoomScaleNormal="100" zoomScaleSheetLayoutView="70" workbookViewId="0"/>
  </sheetViews>
  <sheetFormatPr defaultColWidth="0" defaultRowHeight="13.5" customHeight="1" zeroHeight="1"/>
  <cols>
    <col min="1" max="34" width="2.453125" style="260" customWidth="1"/>
    <col min="35" max="122" width="2.453125" style="259" customWidth="1"/>
    <col min="123" max="16384" width="2.453125" style="259" hidden="1"/>
  </cols>
  <sheetData>
    <row r="1" spans="1:34" ht="13.5" customHeight="1">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
      <c r="S2" s="259"/>
      <c r="AH2" s="259"/>
    </row>
    <row r="3" spans="1:34" ht="13">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
    <row r="5" spans="1:34" ht="13"/>
    <row r="6" spans="1:34" ht="13"/>
    <row r="7" spans="1:34" ht="13"/>
    <row r="8" spans="1:34" ht="13"/>
    <row r="9" spans="1:34" ht="13">
      <c r="AH9" s="259"/>
    </row>
    <row r="10" spans="1:34" ht="13"/>
    <row r="11" spans="1:34" ht="13"/>
    <row r="12" spans="1:34" ht="13"/>
    <row r="13" spans="1:34" ht="13"/>
    <row r="14" spans="1:34" ht="13"/>
    <row r="15" spans="1:34" ht="13"/>
    <row r="16" spans="1:34" ht="13"/>
    <row r="17" spans="12:34" ht="13">
      <c r="AH17" s="259"/>
    </row>
    <row r="18" spans="12:34" ht="13"/>
    <row r="19" spans="12:34" ht="13"/>
    <row r="20" spans="12:34" ht="13">
      <c r="AH20" s="259"/>
    </row>
    <row r="21" spans="12:34" ht="13">
      <c r="AH21" s="259"/>
    </row>
    <row r="22" spans="12:34" ht="13"/>
    <row r="23" spans="12:34" ht="13"/>
    <row r="24" spans="12:34" ht="13">
      <c r="Q24" s="259"/>
    </row>
    <row r="25" spans="12:34" ht="13"/>
    <row r="26" spans="12:34" ht="13"/>
    <row r="27" spans="12:34" ht="13"/>
    <row r="28" spans="12:34" ht="13">
      <c r="O28" s="259"/>
      <c r="T28" s="259"/>
      <c r="AH28" s="259"/>
    </row>
    <row r="29" spans="12:34" ht="13"/>
    <row r="30" spans="12:34" ht="13"/>
    <row r="31" spans="12:34" ht="13">
      <c r="Q31" s="259"/>
    </row>
    <row r="32" spans="12:34" ht="13">
      <c r="L32" s="259"/>
    </row>
    <row r="33" spans="2:34" ht="13">
      <c r="C33" s="259"/>
      <c r="E33" s="259"/>
      <c r="G33" s="259"/>
      <c r="I33" s="259"/>
      <c r="X33" s="259"/>
    </row>
    <row r="34" spans="2:34" ht="13">
      <c r="B34" s="259"/>
      <c r="P34" s="259"/>
      <c r="R34" s="259"/>
      <c r="T34" s="259"/>
    </row>
    <row r="35" spans="2:34" ht="13">
      <c r="D35" s="259"/>
      <c r="W35" s="259"/>
      <c r="AC35" s="259"/>
      <c r="AD35" s="259"/>
      <c r="AE35" s="259"/>
      <c r="AF35" s="259"/>
      <c r="AG35" s="259"/>
      <c r="AH35" s="259"/>
    </row>
    <row r="36" spans="2:34" ht="13">
      <c r="H36" s="259"/>
      <c r="J36" s="259"/>
      <c r="K36" s="259"/>
      <c r="M36" s="259"/>
      <c r="Y36" s="259"/>
      <c r="Z36" s="259"/>
      <c r="AA36" s="259"/>
      <c r="AB36" s="259"/>
      <c r="AC36" s="259"/>
      <c r="AD36" s="259"/>
      <c r="AE36" s="259"/>
      <c r="AF36" s="259"/>
      <c r="AG36" s="259"/>
      <c r="AH36" s="259"/>
    </row>
    <row r="37" spans="2:34" ht="13">
      <c r="AH37" s="259"/>
    </row>
    <row r="38" spans="2:34" ht="13">
      <c r="AG38" s="259"/>
      <c r="AH38" s="259"/>
    </row>
    <row r="39" spans="2:34" ht="13"/>
    <row r="40" spans="2:34" ht="13">
      <c r="X40" s="259"/>
    </row>
    <row r="41" spans="2:34" ht="13">
      <c r="R41" s="259"/>
    </row>
    <row r="42" spans="2:34" ht="13">
      <c r="W42" s="259"/>
    </row>
    <row r="43" spans="2:34" ht="13">
      <c r="Y43" s="259"/>
      <c r="Z43" s="259"/>
      <c r="AA43" s="259"/>
      <c r="AB43" s="259"/>
      <c r="AC43" s="259"/>
      <c r="AD43" s="259"/>
      <c r="AE43" s="259"/>
      <c r="AF43" s="259"/>
      <c r="AG43" s="259"/>
      <c r="AH43" s="259"/>
    </row>
    <row r="44" spans="2:34" ht="13">
      <c r="AH44" s="259"/>
    </row>
    <row r="45" spans="2:34" ht="13">
      <c r="X45" s="259"/>
    </row>
    <row r="46" spans="2:34" ht="13"/>
    <row r="47" spans="2:34" ht="13"/>
    <row r="48" spans="2:34" ht="13">
      <c r="W48" s="259"/>
      <c r="Y48" s="259"/>
      <c r="Z48" s="259"/>
      <c r="AA48" s="259"/>
      <c r="AB48" s="259"/>
      <c r="AC48" s="259"/>
      <c r="AD48" s="259"/>
      <c r="AE48" s="259"/>
      <c r="AF48" s="259"/>
      <c r="AG48" s="259"/>
      <c r="AH48" s="259"/>
    </row>
    <row r="49" spans="28:34" ht="13"/>
    <row r="50" spans="28:34" ht="13">
      <c r="AE50" s="259"/>
      <c r="AF50" s="259"/>
      <c r="AG50" s="259"/>
      <c r="AH50" s="259"/>
    </row>
    <row r="51" spans="28:34" ht="13">
      <c r="AC51" s="259"/>
      <c r="AD51" s="259"/>
      <c r="AE51" s="259"/>
      <c r="AF51" s="259"/>
      <c r="AG51" s="259"/>
      <c r="AH51" s="259"/>
    </row>
    <row r="52" spans="28:34" ht="13"/>
    <row r="53" spans="28:34" ht="13">
      <c r="AF53" s="259"/>
      <c r="AG53" s="259"/>
      <c r="AH53" s="259"/>
    </row>
    <row r="54" spans="28:34" ht="13">
      <c r="AH54" s="259"/>
    </row>
    <row r="55" spans="28:34" ht="13"/>
    <row r="56" spans="28:34" ht="13">
      <c r="AB56" s="259"/>
      <c r="AC56" s="259"/>
      <c r="AD56" s="259"/>
      <c r="AE56" s="259"/>
      <c r="AF56" s="259"/>
      <c r="AG56" s="259"/>
      <c r="AH56" s="259"/>
    </row>
    <row r="57" spans="28:34" ht="13">
      <c r="AH57" s="259"/>
    </row>
    <row r="58" spans="28:34" ht="13">
      <c r="AH58" s="259"/>
    </row>
    <row r="59" spans="28:34" ht="13"/>
    <row r="60" spans="28:34" ht="13"/>
    <row r="61" spans="28:34" ht="13"/>
    <row r="62" spans="28:34" ht="13"/>
    <row r="63" spans="28:34" ht="13">
      <c r="AH63" s="259"/>
    </row>
    <row r="64" spans="28:34" ht="13">
      <c r="AG64" s="259"/>
      <c r="AH64" s="259"/>
    </row>
    <row r="65" spans="28:34" ht="13"/>
    <row r="66" spans="28:34" ht="13"/>
    <row r="67" spans="28:34" ht="13"/>
    <row r="68" spans="28:34" ht="13">
      <c r="AB68" s="259"/>
      <c r="AC68" s="259"/>
      <c r="AD68" s="259"/>
      <c r="AE68" s="259"/>
      <c r="AF68" s="259"/>
      <c r="AG68" s="259"/>
      <c r="AH68" s="259"/>
    </row>
    <row r="69" spans="28:34" ht="13">
      <c r="AF69" s="259"/>
      <c r="AG69" s="259"/>
      <c r="AH69" s="259"/>
    </row>
    <row r="70" spans="28:34" ht="13"/>
    <row r="71" spans="28:34" ht="13"/>
    <row r="72" spans="28:34" ht="13"/>
    <row r="73" spans="28:34" ht="13"/>
    <row r="74" spans="28:34" ht="13"/>
    <row r="75" spans="28:34" ht="13">
      <c r="AH75" s="259"/>
    </row>
    <row r="76" spans="28:34" ht="13">
      <c r="AF76" s="259"/>
      <c r="AG76" s="259"/>
      <c r="AH76" s="259"/>
    </row>
    <row r="77" spans="28:34" ht="13">
      <c r="AG77" s="259"/>
      <c r="AH77" s="259"/>
    </row>
    <row r="78" spans="28:34" ht="13"/>
    <row r="79" spans="28:34" ht="13"/>
    <row r="80" spans="28:34" ht="13"/>
    <row r="81" spans="25:34" ht="13"/>
    <row r="82" spans="25:34" ht="13">
      <c r="Y82" s="259"/>
    </row>
    <row r="83" spans="25:34" ht="13">
      <c r="Y83" s="259"/>
      <c r="Z83" s="259"/>
      <c r="AA83" s="259"/>
      <c r="AB83" s="259"/>
      <c r="AC83" s="259"/>
      <c r="AD83" s="259"/>
      <c r="AE83" s="259"/>
      <c r="AF83" s="259"/>
      <c r="AG83" s="259"/>
      <c r="AH83" s="259"/>
    </row>
    <row r="84" spans="25:34" ht="13"/>
    <row r="85" spans="25:34" ht="13"/>
    <row r="86" spans="25:34" ht="13"/>
    <row r="87" spans="25:34" ht="13"/>
    <row r="88" spans="25:34" ht="13">
      <c r="AH88" s="259"/>
    </row>
    <row r="89" spans="25:34" ht="13"/>
    <row r="90" spans="25:34" ht="13"/>
    <row r="91" spans="25:34" ht="13"/>
    <row r="92" spans="25:34" ht="13.5" customHeight="1"/>
    <row r="93" spans="25:34" ht="13.5" customHeight="1"/>
    <row r="94" spans="25:34" ht="13.5" customHeight="1">
      <c r="AF94" s="259"/>
      <c r="AG94" s="259"/>
      <c r="AH94" s="259"/>
    </row>
    <row r="95" spans="25:34" ht="13.5" customHeight="1">
      <c r="AH95" s="259"/>
    </row>
    <row r="96" spans="25:34" ht="13.5" customHeight="1"/>
    <row r="97" spans="33:34" ht="13.5" customHeight="1"/>
    <row r="98" spans="33:34" ht="13.5" customHeight="1"/>
    <row r="99" spans="33:34" ht="13.5" customHeight="1"/>
    <row r="100" spans="33:34" ht="13.5" customHeight="1"/>
    <row r="101" spans="33:34" ht="13.5" customHeight="1">
      <c r="AH101" s="259"/>
    </row>
    <row r="102" spans="33:34" ht="13.5" customHeight="1"/>
    <row r="103" spans="33:34" ht="13.5" customHeight="1"/>
    <row r="104" spans="33:34" ht="13.5" customHeight="1">
      <c r="AG104" s="259"/>
      <c r="AH104" s="259"/>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9"/>
    </row>
    <row r="117" spans="34:122" ht="13.5" customHeight="1"/>
    <row r="118" spans="34:122" ht="13.5" customHeight="1"/>
    <row r="119" spans="34:122" ht="13.5" customHeight="1"/>
    <row r="120" spans="34:122" ht="13.5" customHeight="1">
      <c r="AH120" s="259"/>
    </row>
    <row r="121" spans="34:122" ht="13.5" customHeight="1">
      <c r="AH121" s="259"/>
    </row>
    <row r="122" spans="34:122" ht="13.5" customHeight="1"/>
    <row r="123" spans="34:122" ht="13.5" customHeight="1"/>
    <row r="124" spans="34:122" ht="13.5" customHeight="1"/>
    <row r="125" spans="34:122" ht="13.5" customHeight="1">
      <c r="DR125" s="259" t="s">
        <v>513</v>
      </c>
    </row>
  </sheetData>
  <sheetProtection algorithmName="SHA-512" hashValue="er5ZnaBmFe58IHe88R5CW9NLBHf7EGBUX95aSWx9WfClx1fgvMWGa1vYYj7BmX3HkSfb1WJy8HX7UY36QossTw==" saltValue="cA7dEUy8iFi42Rlw1g7le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C40CDA-4407-4D23-848D-5BBA6B420799}">
  <sheetPr>
    <pageSetUpPr fitToPage="1"/>
  </sheetPr>
  <dimension ref="A1:DR125"/>
  <sheetViews>
    <sheetView showGridLines="0" zoomScaleNormal="100" zoomScaleSheetLayoutView="55" workbookViewId="0"/>
  </sheetViews>
  <sheetFormatPr defaultColWidth="0" defaultRowHeight="13.5" customHeight="1" zeroHeight="1"/>
  <cols>
    <col min="1" max="34" width="2.453125" style="260" customWidth="1"/>
    <col min="35" max="122" width="2.453125" style="259" customWidth="1"/>
    <col min="123" max="16384" width="2.453125" style="259" hidden="1"/>
  </cols>
  <sheetData>
    <row r="1" spans="2:34" ht="13.5" customHeight="1">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
      <c r="S2" s="259"/>
      <c r="AH2" s="259"/>
    </row>
    <row r="3" spans="2:34" ht="13">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
    <row r="5" spans="2:34" ht="13"/>
    <row r="6" spans="2:34" ht="13"/>
    <row r="7" spans="2:34" ht="13"/>
    <row r="8" spans="2:34" ht="13"/>
    <row r="9" spans="2:34" ht="13">
      <c r="AH9" s="259"/>
    </row>
    <row r="10" spans="2:34" ht="13"/>
    <row r="11" spans="2:34" ht="13"/>
    <row r="12" spans="2:34" ht="13"/>
    <row r="13" spans="2:34" ht="13"/>
    <row r="14" spans="2:34" ht="13"/>
    <row r="15" spans="2:34" ht="13"/>
    <row r="16" spans="2:34" ht="13"/>
    <row r="17" spans="12:34" ht="13">
      <c r="AH17" s="259"/>
    </row>
    <row r="18" spans="12:34" ht="13"/>
    <row r="19" spans="12:34" ht="13"/>
    <row r="20" spans="12:34" ht="13">
      <c r="AH20" s="259"/>
    </row>
    <row r="21" spans="12:34" ht="13">
      <c r="AH21" s="259"/>
    </row>
    <row r="22" spans="12:34" ht="13"/>
    <row r="23" spans="12:34" ht="13"/>
    <row r="24" spans="12:34" ht="13">
      <c r="Q24" s="259"/>
    </row>
    <row r="25" spans="12:34" ht="13"/>
    <row r="26" spans="12:34" ht="13"/>
    <row r="27" spans="12:34" ht="13"/>
    <row r="28" spans="12:34" ht="13">
      <c r="O28" s="259"/>
      <c r="T28" s="259"/>
      <c r="AH28" s="259"/>
    </row>
    <row r="29" spans="12:34" ht="13"/>
    <row r="30" spans="12:34" ht="13"/>
    <row r="31" spans="12:34" ht="13">
      <c r="Q31" s="259"/>
    </row>
    <row r="32" spans="12:34" ht="13">
      <c r="L32" s="259"/>
    </row>
    <row r="33" spans="2:34" ht="13">
      <c r="C33" s="259"/>
      <c r="E33" s="259"/>
      <c r="G33" s="259"/>
      <c r="I33" s="259"/>
      <c r="X33" s="259"/>
    </row>
    <row r="34" spans="2:34" ht="13">
      <c r="B34" s="259"/>
      <c r="P34" s="259"/>
      <c r="R34" s="259"/>
      <c r="T34" s="259"/>
    </row>
    <row r="35" spans="2:34" ht="13">
      <c r="D35" s="259"/>
      <c r="W35" s="259"/>
      <c r="AC35" s="259"/>
      <c r="AD35" s="259"/>
      <c r="AE35" s="259"/>
      <c r="AF35" s="259"/>
      <c r="AG35" s="259"/>
      <c r="AH35" s="259"/>
    </row>
    <row r="36" spans="2:34" ht="13">
      <c r="H36" s="259"/>
      <c r="J36" s="259"/>
      <c r="K36" s="259"/>
      <c r="M36" s="259"/>
      <c r="Y36" s="259"/>
      <c r="Z36" s="259"/>
      <c r="AA36" s="259"/>
      <c r="AB36" s="259"/>
      <c r="AC36" s="259"/>
      <c r="AD36" s="259"/>
      <c r="AE36" s="259"/>
      <c r="AF36" s="259"/>
      <c r="AG36" s="259"/>
      <c r="AH36" s="259"/>
    </row>
    <row r="37" spans="2:34" ht="13">
      <c r="AH37" s="259"/>
    </row>
    <row r="38" spans="2:34" ht="13">
      <c r="AG38" s="259"/>
      <c r="AH38" s="259"/>
    </row>
    <row r="39" spans="2:34" ht="13"/>
    <row r="40" spans="2:34" ht="13">
      <c r="X40" s="259"/>
    </row>
    <row r="41" spans="2:34" ht="13">
      <c r="R41" s="259"/>
    </row>
    <row r="42" spans="2:34" ht="13">
      <c r="W42" s="259"/>
    </row>
    <row r="43" spans="2:34" ht="13">
      <c r="Y43" s="259"/>
      <c r="Z43" s="259"/>
      <c r="AA43" s="259"/>
      <c r="AB43" s="259"/>
      <c r="AC43" s="259"/>
      <c r="AD43" s="259"/>
      <c r="AE43" s="259"/>
      <c r="AF43" s="259"/>
      <c r="AG43" s="259"/>
      <c r="AH43" s="259"/>
    </row>
    <row r="44" spans="2:34" ht="13">
      <c r="AH44" s="259"/>
    </row>
    <row r="45" spans="2:34" ht="13">
      <c r="X45" s="259"/>
    </row>
    <row r="46" spans="2:34" ht="13"/>
    <row r="47" spans="2:34" ht="13"/>
    <row r="48" spans="2:34" ht="13">
      <c r="W48" s="259"/>
      <c r="Y48" s="259"/>
      <c r="Z48" s="259"/>
      <c r="AA48" s="259"/>
      <c r="AB48" s="259"/>
      <c r="AC48" s="259"/>
      <c r="AD48" s="259"/>
      <c r="AE48" s="259"/>
      <c r="AF48" s="259"/>
      <c r="AG48" s="259"/>
      <c r="AH48" s="259"/>
    </row>
    <row r="49" spans="28:34" ht="13"/>
    <row r="50" spans="28:34" ht="13">
      <c r="AE50" s="259"/>
      <c r="AF50" s="259"/>
      <c r="AG50" s="259"/>
      <c r="AH50" s="259"/>
    </row>
    <row r="51" spans="28:34" ht="13">
      <c r="AC51" s="259"/>
      <c r="AD51" s="259"/>
      <c r="AE51" s="259"/>
      <c r="AF51" s="259"/>
      <c r="AG51" s="259"/>
      <c r="AH51" s="259"/>
    </row>
    <row r="52" spans="28:34" ht="13"/>
    <row r="53" spans="28:34" ht="13">
      <c r="AF53" s="259"/>
      <c r="AG53" s="259"/>
      <c r="AH53" s="259"/>
    </row>
    <row r="54" spans="28:34" ht="13">
      <c r="AH54" s="259"/>
    </row>
    <row r="55" spans="28:34" ht="13"/>
    <row r="56" spans="28:34" ht="13">
      <c r="AB56" s="259"/>
      <c r="AC56" s="259"/>
      <c r="AD56" s="259"/>
      <c r="AE56" s="259"/>
      <c r="AF56" s="259"/>
      <c r="AG56" s="259"/>
      <c r="AH56" s="259"/>
    </row>
    <row r="57" spans="28:34" ht="13">
      <c r="AH57" s="259"/>
    </row>
    <row r="58" spans="28:34" ht="13">
      <c r="AH58" s="259"/>
    </row>
    <row r="59" spans="28:34" ht="13">
      <c r="AG59" s="259"/>
      <c r="AH59" s="259"/>
    </row>
    <row r="60" spans="28:34" ht="13"/>
    <row r="61" spans="28:34" ht="13"/>
    <row r="62" spans="28:34" ht="13"/>
    <row r="63" spans="28:34" ht="13">
      <c r="AH63" s="259"/>
    </row>
    <row r="64" spans="28:34" ht="13">
      <c r="AG64" s="259"/>
      <c r="AH64" s="259"/>
    </row>
    <row r="65" spans="28:34" ht="13"/>
    <row r="66" spans="28:34" ht="13"/>
    <row r="67" spans="28:34" ht="13"/>
    <row r="68" spans="28:34" ht="13">
      <c r="AB68" s="259"/>
      <c r="AC68" s="259"/>
      <c r="AD68" s="259"/>
      <c r="AE68" s="259"/>
      <c r="AF68" s="259"/>
      <c r="AG68" s="259"/>
      <c r="AH68" s="259"/>
    </row>
    <row r="69" spans="28:34" ht="13">
      <c r="AF69" s="259"/>
      <c r="AG69" s="259"/>
      <c r="AH69" s="259"/>
    </row>
    <row r="70" spans="28:34" ht="13"/>
    <row r="71" spans="28:34" ht="13"/>
    <row r="72" spans="28:34" ht="13"/>
    <row r="73" spans="28:34" ht="13"/>
    <row r="74" spans="28:34" ht="13"/>
    <row r="75" spans="28:34" ht="13">
      <c r="AH75" s="259"/>
    </row>
    <row r="76" spans="28:34" ht="13">
      <c r="AF76" s="259"/>
      <c r="AG76" s="259"/>
      <c r="AH76" s="259"/>
    </row>
    <row r="77" spans="28:34" ht="13">
      <c r="AG77" s="259"/>
      <c r="AH77" s="259"/>
    </row>
    <row r="78" spans="28:34" ht="13"/>
    <row r="79" spans="28:34" ht="13"/>
    <row r="80" spans="28:34" ht="13"/>
    <row r="81" spans="25:34" ht="13"/>
    <row r="82" spans="25:34" ht="13">
      <c r="Y82" s="259"/>
    </row>
    <row r="83" spans="25:34" ht="13">
      <c r="Y83" s="259"/>
      <c r="Z83" s="259"/>
      <c r="AA83" s="259"/>
      <c r="AB83" s="259"/>
      <c r="AC83" s="259"/>
      <c r="AD83" s="259"/>
      <c r="AE83" s="259"/>
      <c r="AF83" s="259"/>
      <c r="AG83" s="259"/>
      <c r="AH83" s="259"/>
    </row>
    <row r="84" spans="25:34" ht="13"/>
    <row r="85" spans="25:34" ht="13"/>
    <row r="86" spans="25:34" ht="13"/>
    <row r="87" spans="25:34" ht="13"/>
    <row r="88" spans="25:34" ht="13">
      <c r="AH88" s="259"/>
    </row>
    <row r="89" spans="25:34" ht="13"/>
    <row r="90" spans="25:34" ht="13"/>
    <row r="91" spans="25:34" ht="13"/>
    <row r="92" spans="25:34" ht="13.5" customHeight="1"/>
    <row r="93" spans="25:34" ht="13.5" customHeight="1"/>
    <row r="94" spans="25:34" ht="13.5" customHeight="1">
      <c r="AF94" s="259"/>
      <c r="AG94" s="259"/>
      <c r="AH94" s="259"/>
    </row>
    <row r="95" spans="25:34" ht="13.5" customHeight="1">
      <c r="AH95" s="259"/>
    </row>
    <row r="96" spans="25:34" ht="13.5" customHeight="1"/>
    <row r="97" spans="33:34" ht="13.5" customHeight="1"/>
    <row r="98" spans="33:34" ht="13.5" customHeight="1"/>
    <row r="99" spans="33:34" ht="13.5" customHeight="1"/>
    <row r="100" spans="33:34" ht="13.5" customHeight="1"/>
    <row r="101" spans="33:34" ht="13.5" customHeight="1">
      <c r="AH101" s="259"/>
    </row>
    <row r="102" spans="33:34" ht="13.5" customHeight="1"/>
    <row r="103" spans="33:34" ht="13.5" customHeight="1"/>
    <row r="104" spans="33:34" ht="13.5" customHeight="1">
      <c r="AG104" s="259"/>
      <c r="AH104" s="259"/>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9"/>
    </row>
    <row r="117" spans="34:122" ht="13.5" customHeight="1"/>
    <row r="118" spans="34:122" ht="13.5" customHeight="1"/>
    <row r="119" spans="34:122" ht="13.5" customHeight="1"/>
    <row r="120" spans="34:122" ht="13.5" customHeight="1">
      <c r="AH120" s="259"/>
    </row>
    <row r="121" spans="34:122" ht="13.5" customHeight="1">
      <c r="AH121" s="259"/>
    </row>
    <row r="122" spans="34:122" ht="13.5" customHeight="1"/>
    <row r="123" spans="34:122" ht="13.5" customHeight="1"/>
    <row r="124" spans="34:122" ht="13.5" customHeight="1"/>
    <row r="125" spans="34:122" ht="13.5" customHeight="1">
      <c r="DR125" s="259" t="s">
        <v>513</v>
      </c>
    </row>
  </sheetData>
  <sheetProtection algorithmName="SHA-512" hashValue="vmN45o2qX4Y+oTPB8rQIeHX4GEweLSYCHGg3j2TcQpIvnKFh2tS1XtFuEv7/2qdb9M9d5N3tAq2pP513FcLArw==" saltValue="cLf/C1TgBEfW5dFxFx2tn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workbookViewId="0"/>
  </sheetViews>
  <sheetFormatPr defaultColWidth="11.08984375" defaultRowHeight="13"/>
  <cols>
    <col min="1" max="1" width="45.90625" style="144" customWidth="1"/>
    <col min="2" max="8" width="13.36328125" style="144" customWidth="1"/>
    <col min="9" max="16384" width="11.08984375" style="144"/>
  </cols>
  <sheetData>
    <row r="1" spans="1:8">
      <c r="A1" s="138"/>
      <c r="B1" s="139"/>
      <c r="C1" s="140"/>
      <c r="D1" s="141"/>
      <c r="E1" s="142"/>
      <c r="F1" s="142"/>
      <c r="G1" s="142"/>
      <c r="H1" s="143"/>
    </row>
    <row r="2" spans="1:8">
      <c r="A2" s="145"/>
      <c r="B2" s="146"/>
      <c r="C2" s="147"/>
      <c r="D2" s="148" t="s">
        <v>53</v>
      </c>
      <c r="E2" s="149"/>
      <c r="F2" s="150" t="s">
        <v>563</v>
      </c>
      <c r="G2" s="151"/>
      <c r="H2" s="152"/>
    </row>
    <row r="3" spans="1:8">
      <c r="A3" s="148" t="s">
        <v>556</v>
      </c>
      <c r="B3" s="153"/>
      <c r="C3" s="154"/>
      <c r="D3" s="155">
        <v>192712</v>
      </c>
      <c r="E3" s="156"/>
      <c r="F3" s="157">
        <v>167497</v>
      </c>
      <c r="G3" s="158"/>
      <c r="H3" s="159"/>
    </row>
    <row r="4" spans="1:8">
      <c r="A4" s="160"/>
      <c r="B4" s="161"/>
      <c r="C4" s="162"/>
      <c r="D4" s="163">
        <v>34743</v>
      </c>
      <c r="E4" s="164"/>
      <c r="F4" s="165">
        <v>82571</v>
      </c>
      <c r="G4" s="166"/>
      <c r="H4" s="167"/>
    </row>
    <row r="5" spans="1:8">
      <c r="A5" s="148" t="s">
        <v>558</v>
      </c>
      <c r="B5" s="153"/>
      <c r="C5" s="154"/>
      <c r="D5" s="155">
        <v>284180</v>
      </c>
      <c r="E5" s="156"/>
      <c r="F5" s="157">
        <v>190274</v>
      </c>
      <c r="G5" s="158"/>
      <c r="H5" s="159"/>
    </row>
    <row r="6" spans="1:8">
      <c r="A6" s="160"/>
      <c r="B6" s="161"/>
      <c r="C6" s="162"/>
      <c r="D6" s="163">
        <v>26316</v>
      </c>
      <c r="E6" s="164"/>
      <c r="F6" s="165">
        <v>88584</v>
      </c>
      <c r="G6" s="166"/>
      <c r="H6" s="167"/>
    </row>
    <row r="7" spans="1:8">
      <c r="A7" s="148" t="s">
        <v>559</v>
      </c>
      <c r="B7" s="153"/>
      <c r="C7" s="154"/>
      <c r="D7" s="155">
        <v>302462</v>
      </c>
      <c r="E7" s="156"/>
      <c r="F7" s="157">
        <v>200194</v>
      </c>
      <c r="G7" s="158"/>
      <c r="H7" s="159"/>
    </row>
    <row r="8" spans="1:8">
      <c r="A8" s="160"/>
      <c r="B8" s="161"/>
      <c r="C8" s="162"/>
      <c r="D8" s="163">
        <v>112381</v>
      </c>
      <c r="E8" s="164"/>
      <c r="F8" s="165">
        <v>106422</v>
      </c>
      <c r="G8" s="166"/>
      <c r="H8" s="167"/>
    </row>
    <row r="9" spans="1:8">
      <c r="A9" s="148" t="s">
        <v>560</v>
      </c>
      <c r="B9" s="153"/>
      <c r="C9" s="154"/>
      <c r="D9" s="155">
        <v>300928</v>
      </c>
      <c r="E9" s="156"/>
      <c r="F9" s="157">
        <v>196914</v>
      </c>
      <c r="G9" s="158"/>
      <c r="H9" s="159"/>
    </row>
    <row r="10" spans="1:8">
      <c r="A10" s="160"/>
      <c r="B10" s="161"/>
      <c r="C10" s="162"/>
      <c r="D10" s="163">
        <v>149905</v>
      </c>
      <c r="E10" s="164"/>
      <c r="F10" s="165">
        <v>98966</v>
      </c>
      <c r="G10" s="166"/>
      <c r="H10" s="167"/>
    </row>
    <row r="11" spans="1:8">
      <c r="A11" s="148" t="s">
        <v>561</v>
      </c>
      <c r="B11" s="153"/>
      <c r="C11" s="154"/>
      <c r="D11" s="155">
        <v>146279</v>
      </c>
      <c r="E11" s="156"/>
      <c r="F11" s="157">
        <v>204757</v>
      </c>
      <c r="G11" s="158"/>
      <c r="H11" s="159"/>
    </row>
    <row r="12" spans="1:8">
      <c r="A12" s="160"/>
      <c r="B12" s="161"/>
      <c r="C12" s="168"/>
      <c r="D12" s="163">
        <v>64582</v>
      </c>
      <c r="E12" s="164"/>
      <c r="F12" s="165">
        <v>106071</v>
      </c>
      <c r="G12" s="166"/>
      <c r="H12" s="167"/>
    </row>
    <row r="13" spans="1:8">
      <c r="A13" s="148"/>
      <c r="B13" s="153"/>
      <c r="C13" s="169"/>
      <c r="D13" s="170">
        <v>245312</v>
      </c>
      <c r="E13" s="171"/>
      <c r="F13" s="172">
        <v>191927</v>
      </c>
      <c r="G13" s="173"/>
      <c r="H13" s="159"/>
    </row>
    <row r="14" spans="1:8">
      <c r="A14" s="160"/>
      <c r="B14" s="161"/>
      <c r="C14" s="162"/>
      <c r="D14" s="163">
        <v>77585</v>
      </c>
      <c r="E14" s="164"/>
      <c r="F14" s="165">
        <v>96523</v>
      </c>
      <c r="G14" s="166"/>
      <c r="H14" s="167"/>
    </row>
    <row r="17" spans="1:11">
      <c r="A17" s="144" t="s">
        <v>54</v>
      </c>
    </row>
    <row r="18" spans="1:11">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c r="A19" s="174" t="s">
        <v>55</v>
      </c>
      <c r="B19" s="174">
        <f>ROUND(VALUE(SUBSTITUTE(実質収支比率等に係る経年分析!F$48,"▲","-")),2)</f>
        <v>9.5399999999999991</v>
      </c>
      <c r="C19" s="174">
        <f>ROUND(VALUE(SUBSTITUTE(実質収支比率等に係る経年分析!G$48,"▲","-")),2)</f>
        <v>4.58</v>
      </c>
      <c r="D19" s="174">
        <f>ROUND(VALUE(SUBSTITUTE(実質収支比率等に係る経年分析!H$48,"▲","-")),2)</f>
        <v>2.2999999999999998</v>
      </c>
      <c r="E19" s="174">
        <f>ROUND(VALUE(SUBSTITUTE(実質収支比率等に係る経年分析!I$48,"▲","-")),2)</f>
        <v>2.2400000000000002</v>
      </c>
      <c r="F19" s="174">
        <f>ROUND(VALUE(SUBSTITUTE(実質収支比率等に係る経年分析!J$48,"▲","-")),2)</f>
        <v>2.52</v>
      </c>
    </row>
    <row r="20" spans="1:11">
      <c r="A20" s="174" t="s">
        <v>56</v>
      </c>
      <c r="B20" s="174">
        <f>ROUND(VALUE(SUBSTITUTE(実質収支比率等に係る経年分析!F$47,"▲","-")),2)</f>
        <v>40.700000000000003</v>
      </c>
      <c r="C20" s="174">
        <f>ROUND(VALUE(SUBSTITUTE(実質収支比率等に係る経年分析!G$47,"▲","-")),2)</f>
        <v>45.64</v>
      </c>
      <c r="D20" s="174">
        <f>ROUND(VALUE(SUBSTITUTE(実質収支比率等に係る経年分析!H$47,"▲","-")),2)</f>
        <v>46.04</v>
      </c>
      <c r="E20" s="174">
        <f>ROUND(VALUE(SUBSTITUTE(実質収支比率等に係る経年分析!I$47,"▲","-")),2)</f>
        <v>44</v>
      </c>
      <c r="F20" s="174">
        <f>ROUND(VALUE(SUBSTITUTE(実質収支比率等に係る経年分析!J$47,"▲","-")),2)</f>
        <v>42.57</v>
      </c>
    </row>
    <row r="21" spans="1:11">
      <c r="A21" s="174" t="s">
        <v>57</v>
      </c>
      <c r="B21" s="174">
        <f>IF(ISNUMBER(VALUE(SUBSTITUTE(実質収支比率等に係る経年分析!F$49,"▲","-"))),ROUND(VALUE(SUBSTITUTE(実質収支比率等に係る経年分析!F$49,"▲","-")),2),NA())</f>
        <v>2.21</v>
      </c>
      <c r="C21" s="174">
        <f>IF(ISNUMBER(VALUE(SUBSTITUTE(実質収支比率等に係る経年分析!G$49,"▲","-"))),ROUND(VALUE(SUBSTITUTE(実質収支比率等に係る経年分析!G$49,"▲","-")),2),NA())</f>
        <v>-4.95</v>
      </c>
      <c r="D21" s="174">
        <f>IF(ISNUMBER(VALUE(SUBSTITUTE(実質収支比率等に係る経年分析!H$49,"▲","-"))),ROUND(VALUE(SUBSTITUTE(実質収支比率等に係る経年分析!H$49,"▲","-")),2),NA())</f>
        <v>-2.0699999999999998</v>
      </c>
      <c r="E21" s="174">
        <f>IF(ISNUMBER(VALUE(SUBSTITUTE(実質収支比率等に係る経年分析!I$49,"▲","-"))),ROUND(VALUE(SUBSTITUTE(実質収支比率等に係る経年分析!I$49,"▲","-")),2),NA())</f>
        <v>0.13</v>
      </c>
      <c r="F21" s="174">
        <f>IF(ISNUMBER(VALUE(SUBSTITUTE(実質収支比率等に係る経年分析!J$49,"▲","-"))),ROUND(VALUE(SUBSTITUTE(実質収支比率等に係る経年分析!J$49,"▲","-")),2),NA())</f>
        <v>-3.44</v>
      </c>
    </row>
    <row r="24" spans="1:11">
      <c r="A24" s="144" t="s">
        <v>58</v>
      </c>
    </row>
    <row r="25" spans="1:11">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c r="A26" s="175"/>
      <c r="B26" s="175" t="s">
        <v>59</v>
      </c>
      <c r="C26" s="175" t="s">
        <v>60</v>
      </c>
      <c r="D26" s="175" t="s">
        <v>59</v>
      </c>
      <c r="E26" s="175" t="s">
        <v>60</v>
      </c>
      <c r="F26" s="175" t="s">
        <v>59</v>
      </c>
      <c r="G26" s="175" t="s">
        <v>60</v>
      </c>
      <c r="H26" s="175" t="s">
        <v>59</v>
      </c>
      <c r="I26" s="175" t="s">
        <v>60</v>
      </c>
      <c r="J26" s="175" t="s">
        <v>59</v>
      </c>
      <c r="K26" s="175" t="s">
        <v>60</v>
      </c>
    </row>
    <row r="27" spans="1:11">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7.0000000000000007E-2</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5.43</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c r="A29" s="175" t="str">
        <f>IF(連結実質赤字比率に係る赤字・黒字の構成分析!C$41="",NA(),連結実質赤字比率に係る赤字・黒字の構成分析!C$41)</f>
        <v>公共下水道事業特別会計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c r="A30" s="175" t="str">
        <f>IF(連結実質赤字比率に係る赤字・黒字の構成分析!C$40="",NA(),連結実質赤字比率に係る赤字・黒字の構成分析!C$40)</f>
        <v>農業集落排水事業特別会計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c r="A31" s="175" t="str">
        <f>IF(連結実質赤字比率に係る赤字・黒字の構成分析!C$39="",NA(),連結実質赤字比率に係る赤字・黒字の構成分析!C$39)</f>
        <v>国民健康保険特別会計(国民健康保険診療所事業)</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v>
      </c>
    </row>
    <row r="32" spans="1:11">
      <c r="A32" s="175" t="str">
        <f>IF(連結実質赤字比率に係る赤字・黒字の構成分析!C$38="",NA(),連結実質赤字比率に係る赤字・黒字の構成分析!C$38)</f>
        <v>後期高齢者医療特別会計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7.0000000000000007E-2</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0.02</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0.03</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0.04</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0.01</v>
      </c>
    </row>
    <row r="33" spans="1:16">
      <c r="A33" s="175" t="str">
        <f>IF(連結実質赤字比率に係る赤字・黒字の構成分析!C$37="",NA(),連結実質赤字比率に係る赤字・黒字の構成分析!C$37)</f>
        <v>国民健康保険特別会計(国民健康保険事業)</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0.38</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0.93</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0.21</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0.37</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0.22</v>
      </c>
    </row>
    <row r="34" spans="1:16">
      <c r="A34" s="175" t="str">
        <f>IF(連結実質赤字比率に係る赤字・黒字の構成分析!C$36="",NA(),連結実質赤字比率に係る赤字・黒字の構成分析!C$36)</f>
        <v>介護保険特別会計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1.21</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0.9</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1.07</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0.88</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0.79</v>
      </c>
    </row>
    <row r="35" spans="1:16">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9.5399999999999991</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4.58</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2.29</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2.2400000000000002</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2.52</v>
      </c>
    </row>
    <row r="36" spans="1:16">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#VALUE!</v>
      </c>
      <c r="C36" s="175" t="e">
        <f>IF(ROUND(VALUE(SUBSTITUTE(連結実質赤字比率に係る赤字・黒字の構成分析!F$34,"▲", "-")), 2) &gt;= 0, ABS(ROUND(VALUE(SUBSTITUTE(連結実質赤字比率に係る赤字・黒字の構成分析!F$34,"▲", "-")), 2)), NA())</f>
        <v>#VALUE!</v>
      </c>
      <c r="D36" s="175" t="e">
        <f>IF(ROUND(VALUE(SUBSTITUTE(連結実質赤字比率に係る赤字・黒字の構成分析!G$34,"▲", "-")), 2) &lt; 0, ABS(ROUND(VALUE(SUBSTITUTE(連結実質赤字比率に係る赤字・黒字の構成分析!G$34,"▲", "-")), 2)), NA())</f>
        <v>#VALUE!</v>
      </c>
      <c r="E36" s="175" t="e">
        <f>IF(ROUND(VALUE(SUBSTITUTE(連結実質赤字比率に係る赤字・黒字の構成分析!G$34,"▲", "-")), 2) &gt;= 0, ABS(ROUND(VALUE(SUBSTITUTE(連結実質赤字比率に係る赤字・黒字の構成分析!G$34,"▲", "-")), 2)), NA())</f>
        <v>#VALUE!</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4.53</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4.1500000000000004</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4.01</v>
      </c>
    </row>
    <row r="39" spans="1:16">
      <c r="A39" s="144" t="s">
        <v>61</v>
      </c>
    </row>
    <row r="40" spans="1:16">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c r="A41" s="176"/>
      <c r="B41" s="176" t="s">
        <v>62</v>
      </c>
      <c r="C41" s="176"/>
      <c r="D41" s="176" t="s">
        <v>63</v>
      </c>
      <c r="E41" s="176" t="s">
        <v>62</v>
      </c>
      <c r="F41" s="176"/>
      <c r="G41" s="176" t="s">
        <v>63</v>
      </c>
      <c r="H41" s="176" t="s">
        <v>62</v>
      </c>
      <c r="I41" s="176"/>
      <c r="J41" s="176" t="s">
        <v>63</v>
      </c>
      <c r="K41" s="176" t="s">
        <v>62</v>
      </c>
      <c r="L41" s="176"/>
      <c r="M41" s="176" t="s">
        <v>63</v>
      </c>
      <c r="N41" s="176" t="s">
        <v>62</v>
      </c>
      <c r="O41" s="176"/>
      <c r="P41" s="176" t="s">
        <v>63</v>
      </c>
    </row>
    <row r="42" spans="1:16">
      <c r="A42" s="176" t="s">
        <v>64</v>
      </c>
      <c r="B42" s="176"/>
      <c r="C42" s="176"/>
      <c r="D42" s="176">
        <f>'実質公債費比率（分子）の構造'!K$52</f>
        <v>723</v>
      </c>
      <c r="E42" s="176"/>
      <c r="F42" s="176"/>
      <c r="G42" s="176">
        <f>'実質公債費比率（分子）の構造'!L$52</f>
        <v>720</v>
      </c>
      <c r="H42" s="176"/>
      <c r="I42" s="176"/>
      <c r="J42" s="176">
        <f>'実質公債費比率（分子）の構造'!M$52</f>
        <v>722</v>
      </c>
      <c r="K42" s="176"/>
      <c r="L42" s="176"/>
      <c r="M42" s="176">
        <f>'実質公債費比率（分子）の構造'!N$52</f>
        <v>723</v>
      </c>
      <c r="N42" s="176"/>
      <c r="O42" s="176"/>
      <c r="P42" s="176">
        <f>'実質公債費比率（分子）の構造'!O$52</f>
        <v>732</v>
      </c>
    </row>
    <row r="43" spans="1:16">
      <c r="A43" s="176" t="s">
        <v>65</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c r="A44" s="176" t="s">
        <v>66</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c r="A45" s="176" t="s">
        <v>67</v>
      </c>
      <c r="B45" s="176" t="str">
        <f>'実質公債費比率（分子）の構造'!K$49</f>
        <v>-</v>
      </c>
      <c r="C45" s="176"/>
      <c r="D45" s="176"/>
      <c r="E45" s="176" t="str">
        <f>'実質公債費比率（分子）の構造'!L$49</f>
        <v>-</v>
      </c>
      <c r="F45" s="176"/>
      <c r="G45" s="176"/>
      <c r="H45" s="176" t="str">
        <f>'実質公債費比率（分子）の構造'!M$49</f>
        <v>-</v>
      </c>
      <c r="I45" s="176"/>
      <c r="J45" s="176"/>
      <c r="K45" s="176" t="str">
        <f>'実質公債費比率（分子）の構造'!N$49</f>
        <v>-</v>
      </c>
      <c r="L45" s="176"/>
      <c r="M45" s="176"/>
      <c r="N45" s="176" t="str">
        <f>'実質公債費比率（分子）の構造'!O$49</f>
        <v>-</v>
      </c>
      <c r="O45" s="176"/>
      <c r="P45" s="176"/>
    </row>
    <row r="46" spans="1:16">
      <c r="A46" s="176" t="s">
        <v>68</v>
      </c>
      <c r="B46" s="176">
        <f>'実質公債費比率（分子）の構造'!K$48</f>
        <v>304</v>
      </c>
      <c r="C46" s="176"/>
      <c r="D46" s="176"/>
      <c r="E46" s="176">
        <f>'実質公債費比率（分子）の構造'!L$48</f>
        <v>272</v>
      </c>
      <c r="F46" s="176"/>
      <c r="G46" s="176"/>
      <c r="H46" s="176">
        <f>'実質公債費比率（分子）の構造'!M$48</f>
        <v>275</v>
      </c>
      <c r="I46" s="176"/>
      <c r="J46" s="176"/>
      <c r="K46" s="176">
        <f>'実質公債費比率（分子）の構造'!N$48</f>
        <v>281</v>
      </c>
      <c r="L46" s="176"/>
      <c r="M46" s="176"/>
      <c r="N46" s="176">
        <f>'実質公債費比率（分子）の構造'!O$48</f>
        <v>258</v>
      </c>
      <c r="O46" s="176"/>
      <c r="P46" s="176"/>
    </row>
    <row r="47" spans="1:16">
      <c r="A47" s="176" t="s">
        <v>69</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c r="A48" s="176" t="s">
        <v>70</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c r="A49" s="176" t="s">
        <v>71</v>
      </c>
      <c r="B49" s="176">
        <f>'実質公債費比率（分子）の構造'!K$45</f>
        <v>720</v>
      </c>
      <c r="C49" s="176"/>
      <c r="D49" s="176"/>
      <c r="E49" s="176">
        <f>'実質公債費比率（分子）の構造'!L$45</f>
        <v>741</v>
      </c>
      <c r="F49" s="176"/>
      <c r="G49" s="176"/>
      <c r="H49" s="176">
        <f>'実質公債費比率（分子）の構造'!M$45</f>
        <v>772</v>
      </c>
      <c r="I49" s="176"/>
      <c r="J49" s="176"/>
      <c r="K49" s="176">
        <f>'実質公債費比率（分子）の構造'!N$45</f>
        <v>787</v>
      </c>
      <c r="L49" s="176"/>
      <c r="M49" s="176"/>
      <c r="N49" s="176">
        <f>'実質公債費比率（分子）の構造'!O$45</f>
        <v>838</v>
      </c>
      <c r="O49" s="176"/>
      <c r="P49" s="176"/>
    </row>
    <row r="50" spans="1:16">
      <c r="A50" s="176" t="s">
        <v>72</v>
      </c>
      <c r="B50" s="176" t="e">
        <f>NA()</f>
        <v>#N/A</v>
      </c>
      <c r="C50" s="176">
        <f>IF(ISNUMBER('実質公債費比率（分子）の構造'!K$53),'実質公債費比率（分子）の構造'!K$53,NA())</f>
        <v>301</v>
      </c>
      <c r="D50" s="176" t="e">
        <f>NA()</f>
        <v>#N/A</v>
      </c>
      <c r="E50" s="176" t="e">
        <f>NA()</f>
        <v>#N/A</v>
      </c>
      <c r="F50" s="176">
        <f>IF(ISNUMBER('実質公債費比率（分子）の構造'!L$53),'実質公債費比率（分子）の構造'!L$53,NA())</f>
        <v>293</v>
      </c>
      <c r="G50" s="176" t="e">
        <f>NA()</f>
        <v>#N/A</v>
      </c>
      <c r="H50" s="176" t="e">
        <f>NA()</f>
        <v>#N/A</v>
      </c>
      <c r="I50" s="176">
        <f>IF(ISNUMBER('実質公債費比率（分子）の構造'!M$53),'実質公債費比率（分子）の構造'!M$53,NA())</f>
        <v>325</v>
      </c>
      <c r="J50" s="176" t="e">
        <f>NA()</f>
        <v>#N/A</v>
      </c>
      <c r="K50" s="176" t="e">
        <f>NA()</f>
        <v>#N/A</v>
      </c>
      <c r="L50" s="176">
        <f>IF(ISNUMBER('実質公債費比率（分子）の構造'!N$53),'実質公債費比率（分子）の構造'!N$53,NA())</f>
        <v>345</v>
      </c>
      <c r="M50" s="176" t="e">
        <f>NA()</f>
        <v>#N/A</v>
      </c>
      <c r="N50" s="176" t="e">
        <f>NA()</f>
        <v>#N/A</v>
      </c>
      <c r="O50" s="176">
        <f>IF(ISNUMBER('実質公債費比率（分子）の構造'!O$53),'実質公債費比率（分子）の構造'!O$53,NA())</f>
        <v>364</v>
      </c>
      <c r="P50" s="176" t="e">
        <f>NA()</f>
        <v>#N/A</v>
      </c>
    </row>
    <row r="53" spans="1:16">
      <c r="A53" s="144" t="s">
        <v>73</v>
      </c>
    </row>
    <row r="54" spans="1:16">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c r="A55" s="175"/>
      <c r="B55" s="175" t="s">
        <v>74</v>
      </c>
      <c r="C55" s="175"/>
      <c r="D55" s="175" t="s">
        <v>75</v>
      </c>
      <c r="E55" s="175" t="s">
        <v>74</v>
      </c>
      <c r="F55" s="175"/>
      <c r="G55" s="175" t="s">
        <v>75</v>
      </c>
      <c r="H55" s="175" t="s">
        <v>74</v>
      </c>
      <c r="I55" s="175"/>
      <c r="J55" s="175" t="s">
        <v>75</v>
      </c>
      <c r="K55" s="175" t="s">
        <v>74</v>
      </c>
      <c r="L55" s="175"/>
      <c r="M55" s="175" t="s">
        <v>75</v>
      </c>
      <c r="N55" s="175" t="s">
        <v>74</v>
      </c>
      <c r="O55" s="175"/>
      <c r="P55" s="175" t="s">
        <v>75</v>
      </c>
    </row>
    <row r="56" spans="1:16">
      <c r="A56" s="175" t="s">
        <v>44</v>
      </c>
      <c r="B56" s="175"/>
      <c r="C56" s="175"/>
      <c r="D56" s="175">
        <f>'将来負担比率（分子）の構造'!I$52</f>
        <v>7125</v>
      </c>
      <c r="E56" s="175"/>
      <c r="F56" s="175"/>
      <c r="G56" s="175">
        <f>'将来負担比率（分子）の構造'!J$52</f>
        <v>6888</v>
      </c>
      <c r="H56" s="175"/>
      <c r="I56" s="175"/>
      <c r="J56" s="175">
        <f>'将来負担比率（分子）の構造'!K$52</f>
        <v>6894</v>
      </c>
      <c r="K56" s="175"/>
      <c r="L56" s="175"/>
      <c r="M56" s="175">
        <f>'将来負担比率（分子）の構造'!L$52</f>
        <v>6407</v>
      </c>
      <c r="N56" s="175"/>
      <c r="O56" s="175"/>
      <c r="P56" s="175">
        <f>'将来負担比率（分子）の構造'!M$52</f>
        <v>6046</v>
      </c>
    </row>
    <row r="57" spans="1:16">
      <c r="A57" s="175" t="s">
        <v>43</v>
      </c>
      <c r="B57" s="175"/>
      <c r="C57" s="175"/>
      <c r="D57" s="175">
        <f>'将来負担比率（分子）の構造'!I$51</f>
        <v>392</v>
      </c>
      <c r="E57" s="175"/>
      <c r="F57" s="175"/>
      <c r="G57" s="175">
        <f>'将来負担比率（分子）の構造'!J$51</f>
        <v>448</v>
      </c>
      <c r="H57" s="175"/>
      <c r="I57" s="175"/>
      <c r="J57" s="175">
        <f>'将来負担比率（分子）の構造'!K$51</f>
        <v>450</v>
      </c>
      <c r="K57" s="175"/>
      <c r="L57" s="175"/>
      <c r="M57" s="175">
        <f>'将来負担比率（分子）の構造'!L$51</f>
        <v>415</v>
      </c>
      <c r="N57" s="175"/>
      <c r="O57" s="175"/>
      <c r="P57" s="175">
        <f>'将来負担比率（分子）の構造'!M$51</f>
        <v>374</v>
      </c>
    </row>
    <row r="58" spans="1:16">
      <c r="A58" s="175" t="s">
        <v>42</v>
      </c>
      <c r="B58" s="175"/>
      <c r="C58" s="175"/>
      <c r="D58" s="175">
        <f>'将来負担比率（分子）の構造'!I$50</f>
        <v>3206</v>
      </c>
      <c r="E58" s="175"/>
      <c r="F58" s="175"/>
      <c r="G58" s="175">
        <f>'将来負担比率（分子）の構造'!J$50</f>
        <v>3545</v>
      </c>
      <c r="H58" s="175"/>
      <c r="I58" s="175"/>
      <c r="J58" s="175">
        <f>'将来負担比率（分子）の構造'!K$50</f>
        <v>3601</v>
      </c>
      <c r="K58" s="175"/>
      <c r="L58" s="175"/>
      <c r="M58" s="175">
        <f>'将来負担比率（分子）の構造'!L$50</f>
        <v>4038</v>
      </c>
      <c r="N58" s="175"/>
      <c r="O58" s="175"/>
      <c r="P58" s="175">
        <f>'将来負担比率（分子）の構造'!M$50</f>
        <v>4348</v>
      </c>
    </row>
    <row r="59" spans="1:16">
      <c r="A59" s="175" t="s">
        <v>40</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c r="A60" s="175" t="s">
        <v>39</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c r="A61" s="175" t="s">
        <v>37</v>
      </c>
      <c r="B61" s="175">
        <f>'将来負担比率（分子）の構造'!I$46</f>
        <v>221</v>
      </c>
      <c r="C61" s="175"/>
      <c r="D61" s="175"/>
      <c r="E61" s="175">
        <f>'将来負担比率（分子）の構造'!J$46</f>
        <v>233</v>
      </c>
      <c r="F61" s="175"/>
      <c r="G61" s="175"/>
      <c r="H61" s="175">
        <f>'将来負担比率（分子）の構造'!K$46</f>
        <v>270</v>
      </c>
      <c r="I61" s="175"/>
      <c r="J61" s="175"/>
      <c r="K61" s="175">
        <f>'将来負担比率（分子）の構造'!L$46</f>
        <v>283</v>
      </c>
      <c r="L61" s="175"/>
      <c r="M61" s="175"/>
      <c r="N61" s="175">
        <f>'将来負担比率（分子）の構造'!M$46</f>
        <v>266</v>
      </c>
      <c r="O61" s="175"/>
      <c r="P61" s="175"/>
    </row>
    <row r="62" spans="1:16">
      <c r="A62" s="175" t="s">
        <v>36</v>
      </c>
      <c r="B62" s="175">
        <f>'将来負担比率（分子）の構造'!I$45</f>
        <v>492</v>
      </c>
      <c r="C62" s="175"/>
      <c r="D62" s="175"/>
      <c r="E62" s="175">
        <f>'将来負担比率（分子）の構造'!J$45</f>
        <v>463</v>
      </c>
      <c r="F62" s="175"/>
      <c r="G62" s="175"/>
      <c r="H62" s="175">
        <f>'将来負担比率（分子）の構造'!K$45</f>
        <v>420</v>
      </c>
      <c r="I62" s="175"/>
      <c r="J62" s="175"/>
      <c r="K62" s="175">
        <f>'将来負担比率（分子）の構造'!L$45</f>
        <v>374</v>
      </c>
      <c r="L62" s="175"/>
      <c r="M62" s="175"/>
      <c r="N62" s="175">
        <f>'将来負担比率（分子）の構造'!M$45</f>
        <v>344</v>
      </c>
      <c r="O62" s="175"/>
      <c r="P62" s="175"/>
    </row>
    <row r="63" spans="1:16">
      <c r="A63" s="175" t="s">
        <v>35</v>
      </c>
      <c r="B63" s="175" t="str">
        <f>'将来負担比率（分子）の構造'!I$44</f>
        <v>-</v>
      </c>
      <c r="C63" s="175"/>
      <c r="D63" s="175"/>
      <c r="E63" s="175" t="str">
        <f>'将来負担比率（分子）の構造'!J$44</f>
        <v>-</v>
      </c>
      <c r="F63" s="175"/>
      <c r="G63" s="175"/>
      <c r="H63" s="175" t="str">
        <f>'将来負担比率（分子）の構造'!K$44</f>
        <v>-</v>
      </c>
      <c r="I63" s="175"/>
      <c r="J63" s="175"/>
      <c r="K63" s="175" t="str">
        <f>'将来負担比率（分子）の構造'!L$44</f>
        <v>-</v>
      </c>
      <c r="L63" s="175"/>
      <c r="M63" s="175"/>
      <c r="N63" s="175" t="str">
        <f>'将来負担比率（分子）の構造'!M$44</f>
        <v>-</v>
      </c>
      <c r="O63" s="175"/>
      <c r="P63" s="175"/>
    </row>
    <row r="64" spans="1:16">
      <c r="A64" s="175" t="s">
        <v>34</v>
      </c>
      <c r="B64" s="175">
        <f>'将来負担比率（分子）の構造'!I$43</f>
        <v>3271</v>
      </c>
      <c r="C64" s="175"/>
      <c r="D64" s="175"/>
      <c r="E64" s="175">
        <f>'将来負担比率（分子）の構造'!J$43</f>
        <v>3076</v>
      </c>
      <c r="F64" s="175"/>
      <c r="G64" s="175"/>
      <c r="H64" s="175">
        <f>'将来負担比率（分子）の構造'!K$43</f>
        <v>2926</v>
      </c>
      <c r="I64" s="175"/>
      <c r="J64" s="175"/>
      <c r="K64" s="175">
        <f>'将来負担比率（分子）の構造'!L$43</f>
        <v>2631</v>
      </c>
      <c r="L64" s="175"/>
      <c r="M64" s="175"/>
      <c r="N64" s="175">
        <f>'将来負担比率（分子）の構造'!M$43</f>
        <v>2412</v>
      </c>
      <c r="O64" s="175"/>
      <c r="P64" s="175"/>
    </row>
    <row r="65" spans="1:16">
      <c r="A65" s="175" t="s">
        <v>33</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c r="A66" s="175" t="s">
        <v>32</v>
      </c>
      <c r="B66" s="175">
        <f>'将来負担比率（分子）の構造'!I$41</f>
        <v>6656</v>
      </c>
      <c r="C66" s="175"/>
      <c r="D66" s="175"/>
      <c r="E66" s="175">
        <f>'将来負担比率（分子）の構造'!J$41</f>
        <v>6955</v>
      </c>
      <c r="F66" s="175"/>
      <c r="G66" s="175"/>
      <c r="H66" s="175">
        <f>'将来負担比率（分子）の構造'!K$41</f>
        <v>7160</v>
      </c>
      <c r="I66" s="175"/>
      <c r="J66" s="175"/>
      <c r="K66" s="175">
        <f>'将来負担比率（分子）の構造'!L$41</f>
        <v>7268</v>
      </c>
      <c r="L66" s="175"/>
      <c r="M66" s="175"/>
      <c r="N66" s="175">
        <f>'将来負担比率（分子）の構造'!M$41</f>
        <v>6932</v>
      </c>
      <c r="O66" s="175"/>
      <c r="P66" s="175"/>
    </row>
    <row r="67" spans="1:16">
      <c r="A67" s="175" t="s">
        <v>76</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c r="A70" s="177" t="s">
        <v>77</v>
      </c>
      <c r="B70" s="177"/>
      <c r="C70" s="177"/>
      <c r="D70" s="177"/>
      <c r="E70" s="177"/>
      <c r="F70" s="177"/>
    </row>
    <row r="71" spans="1:16">
      <c r="A71" s="178"/>
      <c r="B71" s="178" t="str">
        <f>基金残高に係る経年分析!F54</f>
        <v>R02</v>
      </c>
      <c r="C71" s="178" t="str">
        <f>基金残高に係る経年分析!G54</f>
        <v>R03</v>
      </c>
      <c r="D71" s="178" t="str">
        <f>基金残高に係る経年分析!H54</f>
        <v>R04</v>
      </c>
    </row>
    <row r="72" spans="1:16">
      <c r="A72" s="178" t="s">
        <v>78</v>
      </c>
      <c r="B72" s="179">
        <f>基金残高に係る経年分析!F55</f>
        <v>1795</v>
      </c>
      <c r="C72" s="179">
        <f>基金残高に係る経年分析!G55</f>
        <v>1841</v>
      </c>
      <c r="D72" s="179">
        <f>基金残高に係る経年分析!H55</f>
        <v>1739</v>
      </c>
    </row>
    <row r="73" spans="1:16">
      <c r="A73" s="178" t="s">
        <v>79</v>
      </c>
      <c r="B73" s="179">
        <f>基金残高に係る経年分析!F56</f>
        <v>735</v>
      </c>
      <c r="C73" s="179">
        <f>基金残高に係る経年分析!G56</f>
        <v>861</v>
      </c>
      <c r="D73" s="179">
        <f>基金残高に係る経年分析!H56</f>
        <v>1068</v>
      </c>
    </row>
    <row r="74" spans="1:16">
      <c r="A74" s="178" t="s">
        <v>80</v>
      </c>
      <c r="B74" s="179">
        <f>基金残高に係る経年分析!F57</f>
        <v>909</v>
      </c>
      <c r="C74" s="179">
        <f>基金残高に係る経年分析!G57</f>
        <v>1131</v>
      </c>
      <c r="D74" s="179">
        <f>基金残高に係る経年分析!H57</f>
        <v>1288</v>
      </c>
    </row>
  </sheetData>
  <sheetProtection algorithmName="SHA-512" hashValue="j9ESuovY0QlViWzuuCpwDXGEbPHkd3UV4HXmBdoId/Uc8y5Z5EiHPPSe4rOogvlnWCmeLAw5h1ARcZiqGxNddA==" saltValue="v6WsSzIIbm/MHDNtWGwCW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cols>
    <col min="1" max="1" width="1.6328125" style="214" customWidth="1"/>
    <col min="2" max="2" width="2.36328125" style="214" customWidth="1"/>
    <col min="3" max="16" width="2.6328125" style="214" customWidth="1"/>
    <col min="17" max="17" width="2.36328125" style="214" customWidth="1"/>
    <col min="18" max="95" width="1.6328125" style="214" customWidth="1"/>
    <col min="96" max="133" width="1.6328125" style="226" customWidth="1"/>
    <col min="134" max="143" width="1.6328125" style="214" customWidth="1"/>
    <col min="144" max="16384" width="0" style="214" hidden="1"/>
  </cols>
  <sheetData>
    <row r="1" spans="2:143" ht="22.5" customHeight="1" thickBot="1">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211</v>
      </c>
      <c r="DI1" s="754"/>
      <c r="DJ1" s="754"/>
      <c r="DK1" s="754"/>
      <c r="DL1" s="754"/>
      <c r="DM1" s="754"/>
      <c r="DN1" s="755"/>
      <c r="DO1" s="214"/>
      <c r="DP1" s="753" t="s">
        <v>212</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c r="B2" s="215" t="s">
        <v>213</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c r="B3" s="709" t="s">
        <v>214</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215</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216</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c r="B4" s="709" t="s">
        <v>1</v>
      </c>
      <c r="C4" s="710"/>
      <c r="D4" s="710"/>
      <c r="E4" s="710"/>
      <c r="F4" s="710"/>
      <c r="G4" s="710"/>
      <c r="H4" s="710"/>
      <c r="I4" s="710"/>
      <c r="J4" s="710"/>
      <c r="K4" s="710"/>
      <c r="L4" s="710"/>
      <c r="M4" s="710"/>
      <c r="N4" s="710"/>
      <c r="O4" s="710"/>
      <c r="P4" s="710"/>
      <c r="Q4" s="711"/>
      <c r="R4" s="709" t="s">
        <v>217</v>
      </c>
      <c r="S4" s="710"/>
      <c r="T4" s="710"/>
      <c r="U4" s="710"/>
      <c r="V4" s="710"/>
      <c r="W4" s="710"/>
      <c r="X4" s="710"/>
      <c r="Y4" s="711"/>
      <c r="Z4" s="709" t="s">
        <v>218</v>
      </c>
      <c r="AA4" s="710"/>
      <c r="AB4" s="710"/>
      <c r="AC4" s="711"/>
      <c r="AD4" s="709" t="s">
        <v>219</v>
      </c>
      <c r="AE4" s="710"/>
      <c r="AF4" s="710"/>
      <c r="AG4" s="710"/>
      <c r="AH4" s="710"/>
      <c r="AI4" s="710"/>
      <c r="AJ4" s="710"/>
      <c r="AK4" s="711"/>
      <c r="AL4" s="709" t="s">
        <v>218</v>
      </c>
      <c r="AM4" s="710"/>
      <c r="AN4" s="710"/>
      <c r="AO4" s="711"/>
      <c r="AP4" s="756" t="s">
        <v>220</v>
      </c>
      <c r="AQ4" s="756"/>
      <c r="AR4" s="756"/>
      <c r="AS4" s="756"/>
      <c r="AT4" s="756"/>
      <c r="AU4" s="756"/>
      <c r="AV4" s="756"/>
      <c r="AW4" s="756"/>
      <c r="AX4" s="756"/>
      <c r="AY4" s="756"/>
      <c r="AZ4" s="756"/>
      <c r="BA4" s="756"/>
      <c r="BB4" s="756"/>
      <c r="BC4" s="756"/>
      <c r="BD4" s="756"/>
      <c r="BE4" s="756"/>
      <c r="BF4" s="756"/>
      <c r="BG4" s="756" t="s">
        <v>221</v>
      </c>
      <c r="BH4" s="756"/>
      <c r="BI4" s="756"/>
      <c r="BJ4" s="756"/>
      <c r="BK4" s="756"/>
      <c r="BL4" s="756"/>
      <c r="BM4" s="756"/>
      <c r="BN4" s="756"/>
      <c r="BO4" s="756" t="s">
        <v>218</v>
      </c>
      <c r="BP4" s="756"/>
      <c r="BQ4" s="756"/>
      <c r="BR4" s="756"/>
      <c r="BS4" s="756" t="s">
        <v>222</v>
      </c>
      <c r="BT4" s="756"/>
      <c r="BU4" s="756"/>
      <c r="BV4" s="756"/>
      <c r="BW4" s="756"/>
      <c r="BX4" s="756"/>
      <c r="BY4" s="756"/>
      <c r="BZ4" s="756"/>
      <c r="CA4" s="756"/>
      <c r="CB4" s="756"/>
      <c r="CD4" s="709" t="s">
        <v>223</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c r="B5" s="715" t="s">
        <v>224</v>
      </c>
      <c r="C5" s="716"/>
      <c r="D5" s="716"/>
      <c r="E5" s="716"/>
      <c r="F5" s="716"/>
      <c r="G5" s="716"/>
      <c r="H5" s="716"/>
      <c r="I5" s="716"/>
      <c r="J5" s="716"/>
      <c r="K5" s="716"/>
      <c r="L5" s="716"/>
      <c r="M5" s="716"/>
      <c r="N5" s="716"/>
      <c r="O5" s="716"/>
      <c r="P5" s="716"/>
      <c r="Q5" s="717"/>
      <c r="R5" s="712">
        <v>541812</v>
      </c>
      <c r="S5" s="713"/>
      <c r="T5" s="713"/>
      <c r="U5" s="713"/>
      <c r="V5" s="713"/>
      <c r="W5" s="713"/>
      <c r="X5" s="713"/>
      <c r="Y5" s="738"/>
      <c r="Z5" s="751">
        <v>7.6</v>
      </c>
      <c r="AA5" s="751"/>
      <c r="AB5" s="751"/>
      <c r="AC5" s="751"/>
      <c r="AD5" s="752">
        <v>541812</v>
      </c>
      <c r="AE5" s="752"/>
      <c r="AF5" s="752"/>
      <c r="AG5" s="752"/>
      <c r="AH5" s="752"/>
      <c r="AI5" s="752"/>
      <c r="AJ5" s="752"/>
      <c r="AK5" s="752"/>
      <c r="AL5" s="739">
        <v>13.2</v>
      </c>
      <c r="AM5" s="721"/>
      <c r="AN5" s="721"/>
      <c r="AO5" s="740"/>
      <c r="AP5" s="715" t="s">
        <v>225</v>
      </c>
      <c r="AQ5" s="716"/>
      <c r="AR5" s="716"/>
      <c r="AS5" s="716"/>
      <c r="AT5" s="716"/>
      <c r="AU5" s="716"/>
      <c r="AV5" s="716"/>
      <c r="AW5" s="716"/>
      <c r="AX5" s="716"/>
      <c r="AY5" s="716"/>
      <c r="AZ5" s="716"/>
      <c r="BA5" s="716"/>
      <c r="BB5" s="716"/>
      <c r="BC5" s="716"/>
      <c r="BD5" s="716"/>
      <c r="BE5" s="716"/>
      <c r="BF5" s="717"/>
      <c r="BG5" s="657">
        <v>541812</v>
      </c>
      <c r="BH5" s="658"/>
      <c r="BI5" s="658"/>
      <c r="BJ5" s="658"/>
      <c r="BK5" s="658"/>
      <c r="BL5" s="658"/>
      <c r="BM5" s="658"/>
      <c r="BN5" s="659"/>
      <c r="BO5" s="695">
        <v>100</v>
      </c>
      <c r="BP5" s="695"/>
      <c r="BQ5" s="695"/>
      <c r="BR5" s="695"/>
      <c r="BS5" s="696" t="s">
        <v>226</v>
      </c>
      <c r="BT5" s="696"/>
      <c r="BU5" s="696"/>
      <c r="BV5" s="696"/>
      <c r="BW5" s="696"/>
      <c r="BX5" s="696"/>
      <c r="BY5" s="696"/>
      <c r="BZ5" s="696"/>
      <c r="CA5" s="696"/>
      <c r="CB5" s="736"/>
      <c r="CD5" s="709" t="s">
        <v>220</v>
      </c>
      <c r="CE5" s="710"/>
      <c r="CF5" s="710"/>
      <c r="CG5" s="710"/>
      <c r="CH5" s="710"/>
      <c r="CI5" s="710"/>
      <c r="CJ5" s="710"/>
      <c r="CK5" s="710"/>
      <c r="CL5" s="710"/>
      <c r="CM5" s="710"/>
      <c r="CN5" s="710"/>
      <c r="CO5" s="710"/>
      <c r="CP5" s="710"/>
      <c r="CQ5" s="711"/>
      <c r="CR5" s="709" t="s">
        <v>227</v>
      </c>
      <c r="CS5" s="710"/>
      <c r="CT5" s="710"/>
      <c r="CU5" s="710"/>
      <c r="CV5" s="710"/>
      <c r="CW5" s="710"/>
      <c r="CX5" s="710"/>
      <c r="CY5" s="711"/>
      <c r="CZ5" s="709" t="s">
        <v>218</v>
      </c>
      <c r="DA5" s="710"/>
      <c r="DB5" s="710"/>
      <c r="DC5" s="711"/>
      <c r="DD5" s="709" t="s">
        <v>228</v>
      </c>
      <c r="DE5" s="710"/>
      <c r="DF5" s="710"/>
      <c r="DG5" s="710"/>
      <c r="DH5" s="710"/>
      <c r="DI5" s="710"/>
      <c r="DJ5" s="710"/>
      <c r="DK5" s="710"/>
      <c r="DL5" s="710"/>
      <c r="DM5" s="710"/>
      <c r="DN5" s="710"/>
      <c r="DO5" s="710"/>
      <c r="DP5" s="711"/>
      <c r="DQ5" s="709" t="s">
        <v>229</v>
      </c>
      <c r="DR5" s="710"/>
      <c r="DS5" s="710"/>
      <c r="DT5" s="710"/>
      <c r="DU5" s="710"/>
      <c r="DV5" s="710"/>
      <c r="DW5" s="710"/>
      <c r="DX5" s="710"/>
      <c r="DY5" s="710"/>
      <c r="DZ5" s="710"/>
      <c r="EA5" s="710"/>
      <c r="EB5" s="710"/>
      <c r="EC5" s="711"/>
    </row>
    <row r="6" spans="2:143" ht="11.25" customHeight="1">
      <c r="B6" s="654" t="s">
        <v>230</v>
      </c>
      <c r="C6" s="655"/>
      <c r="D6" s="655"/>
      <c r="E6" s="655"/>
      <c r="F6" s="655"/>
      <c r="G6" s="655"/>
      <c r="H6" s="655"/>
      <c r="I6" s="655"/>
      <c r="J6" s="655"/>
      <c r="K6" s="655"/>
      <c r="L6" s="655"/>
      <c r="M6" s="655"/>
      <c r="N6" s="655"/>
      <c r="O6" s="655"/>
      <c r="P6" s="655"/>
      <c r="Q6" s="656"/>
      <c r="R6" s="657">
        <v>54972</v>
      </c>
      <c r="S6" s="658"/>
      <c r="T6" s="658"/>
      <c r="U6" s="658"/>
      <c r="V6" s="658"/>
      <c r="W6" s="658"/>
      <c r="X6" s="658"/>
      <c r="Y6" s="659"/>
      <c r="Z6" s="695">
        <v>0.8</v>
      </c>
      <c r="AA6" s="695"/>
      <c r="AB6" s="695"/>
      <c r="AC6" s="695"/>
      <c r="AD6" s="696">
        <v>54972</v>
      </c>
      <c r="AE6" s="696"/>
      <c r="AF6" s="696"/>
      <c r="AG6" s="696"/>
      <c r="AH6" s="696"/>
      <c r="AI6" s="696"/>
      <c r="AJ6" s="696"/>
      <c r="AK6" s="696"/>
      <c r="AL6" s="660">
        <v>1.3</v>
      </c>
      <c r="AM6" s="661"/>
      <c r="AN6" s="661"/>
      <c r="AO6" s="697"/>
      <c r="AP6" s="654" t="s">
        <v>231</v>
      </c>
      <c r="AQ6" s="655"/>
      <c r="AR6" s="655"/>
      <c r="AS6" s="655"/>
      <c r="AT6" s="655"/>
      <c r="AU6" s="655"/>
      <c r="AV6" s="655"/>
      <c r="AW6" s="655"/>
      <c r="AX6" s="655"/>
      <c r="AY6" s="655"/>
      <c r="AZ6" s="655"/>
      <c r="BA6" s="655"/>
      <c r="BB6" s="655"/>
      <c r="BC6" s="655"/>
      <c r="BD6" s="655"/>
      <c r="BE6" s="655"/>
      <c r="BF6" s="656"/>
      <c r="BG6" s="657">
        <v>541812</v>
      </c>
      <c r="BH6" s="658"/>
      <c r="BI6" s="658"/>
      <c r="BJ6" s="658"/>
      <c r="BK6" s="658"/>
      <c r="BL6" s="658"/>
      <c r="BM6" s="658"/>
      <c r="BN6" s="659"/>
      <c r="BO6" s="695">
        <v>100</v>
      </c>
      <c r="BP6" s="695"/>
      <c r="BQ6" s="695"/>
      <c r="BR6" s="695"/>
      <c r="BS6" s="696" t="s">
        <v>232</v>
      </c>
      <c r="BT6" s="696"/>
      <c r="BU6" s="696"/>
      <c r="BV6" s="696"/>
      <c r="BW6" s="696"/>
      <c r="BX6" s="696"/>
      <c r="BY6" s="696"/>
      <c r="BZ6" s="696"/>
      <c r="CA6" s="696"/>
      <c r="CB6" s="736"/>
      <c r="CD6" s="715" t="s">
        <v>233</v>
      </c>
      <c r="CE6" s="716"/>
      <c r="CF6" s="716"/>
      <c r="CG6" s="716"/>
      <c r="CH6" s="716"/>
      <c r="CI6" s="716"/>
      <c r="CJ6" s="716"/>
      <c r="CK6" s="716"/>
      <c r="CL6" s="716"/>
      <c r="CM6" s="716"/>
      <c r="CN6" s="716"/>
      <c r="CO6" s="716"/>
      <c r="CP6" s="716"/>
      <c r="CQ6" s="717"/>
      <c r="CR6" s="657">
        <v>81844</v>
      </c>
      <c r="CS6" s="658"/>
      <c r="CT6" s="658"/>
      <c r="CU6" s="658"/>
      <c r="CV6" s="658"/>
      <c r="CW6" s="658"/>
      <c r="CX6" s="658"/>
      <c r="CY6" s="659"/>
      <c r="CZ6" s="739">
        <v>1.2</v>
      </c>
      <c r="DA6" s="721"/>
      <c r="DB6" s="721"/>
      <c r="DC6" s="741"/>
      <c r="DD6" s="663" t="s">
        <v>232</v>
      </c>
      <c r="DE6" s="658"/>
      <c r="DF6" s="658"/>
      <c r="DG6" s="658"/>
      <c r="DH6" s="658"/>
      <c r="DI6" s="658"/>
      <c r="DJ6" s="658"/>
      <c r="DK6" s="658"/>
      <c r="DL6" s="658"/>
      <c r="DM6" s="658"/>
      <c r="DN6" s="658"/>
      <c r="DO6" s="658"/>
      <c r="DP6" s="659"/>
      <c r="DQ6" s="663">
        <v>81844</v>
      </c>
      <c r="DR6" s="658"/>
      <c r="DS6" s="658"/>
      <c r="DT6" s="658"/>
      <c r="DU6" s="658"/>
      <c r="DV6" s="658"/>
      <c r="DW6" s="658"/>
      <c r="DX6" s="658"/>
      <c r="DY6" s="658"/>
      <c r="DZ6" s="658"/>
      <c r="EA6" s="658"/>
      <c r="EB6" s="658"/>
      <c r="EC6" s="694"/>
    </row>
    <row r="7" spans="2:143" ht="11.25" customHeight="1">
      <c r="B7" s="654" t="s">
        <v>234</v>
      </c>
      <c r="C7" s="655"/>
      <c r="D7" s="655"/>
      <c r="E7" s="655"/>
      <c r="F7" s="655"/>
      <c r="G7" s="655"/>
      <c r="H7" s="655"/>
      <c r="I7" s="655"/>
      <c r="J7" s="655"/>
      <c r="K7" s="655"/>
      <c r="L7" s="655"/>
      <c r="M7" s="655"/>
      <c r="N7" s="655"/>
      <c r="O7" s="655"/>
      <c r="P7" s="655"/>
      <c r="Q7" s="656"/>
      <c r="R7" s="657">
        <v>146</v>
      </c>
      <c r="S7" s="658"/>
      <c r="T7" s="658"/>
      <c r="U7" s="658"/>
      <c r="V7" s="658"/>
      <c r="W7" s="658"/>
      <c r="X7" s="658"/>
      <c r="Y7" s="659"/>
      <c r="Z7" s="695">
        <v>0</v>
      </c>
      <c r="AA7" s="695"/>
      <c r="AB7" s="695"/>
      <c r="AC7" s="695"/>
      <c r="AD7" s="696">
        <v>146</v>
      </c>
      <c r="AE7" s="696"/>
      <c r="AF7" s="696"/>
      <c r="AG7" s="696"/>
      <c r="AH7" s="696"/>
      <c r="AI7" s="696"/>
      <c r="AJ7" s="696"/>
      <c r="AK7" s="696"/>
      <c r="AL7" s="660">
        <v>0</v>
      </c>
      <c r="AM7" s="661"/>
      <c r="AN7" s="661"/>
      <c r="AO7" s="697"/>
      <c r="AP7" s="654" t="s">
        <v>235</v>
      </c>
      <c r="AQ7" s="655"/>
      <c r="AR7" s="655"/>
      <c r="AS7" s="655"/>
      <c r="AT7" s="655"/>
      <c r="AU7" s="655"/>
      <c r="AV7" s="655"/>
      <c r="AW7" s="655"/>
      <c r="AX7" s="655"/>
      <c r="AY7" s="655"/>
      <c r="AZ7" s="655"/>
      <c r="BA7" s="655"/>
      <c r="BB7" s="655"/>
      <c r="BC7" s="655"/>
      <c r="BD7" s="655"/>
      <c r="BE7" s="655"/>
      <c r="BF7" s="656"/>
      <c r="BG7" s="657">
        <v>221384</v>
      </c>
      <c r="BH7" s="658"/>
      <c r="BI7" s="658"/>
      <c r="BJ7" s="658"/>
      <c r="BK7" s="658"/>
      <c r="BL7" s="658"/>
      <c r="BM7" s="658"/>
      <c r="BN7" s="659"/>
      <c r="BO7" s="695">
        <v>40.9</v>
      </c>
      <c r="BP7" s="695"/>
      <c r="BQ7" s="695"/>
      <c r="BR7" s="695"/>
      <c r="BS7" s="696" t="s">
        <v>226</v>
      </c>
      <c r="BT7" s="696"/>
      <c r="BU7" s="696"/>
      <c r="BV7" s="696"/>
      <c r="BW7" s="696"/>
      <c r="BX7" s="696"/>
      <c r="BY7" s="696"/>
      <c r="BZ7" s="696"/>
      <c r="CA7" s="696"/>
      <c r="CB7" s="736"/>
      <c r="CD7" s="654" t="s">
        <v>236</v>
      </c>
      <c r="CE7" s="655"/>
      <c r="CF7" s="655"/>
      <c r="CG7" s="655"/>
      <c r="CH7" s="655"/>
      <c r="CI7" s="655"/>
      <c r="CJ7" s="655"/>
      <c r="CK7" s="655"/>
      <c r="CL7" s="655"/>
      <c r="CM7" s="655"/>
      <c r="CN7" s="655"/>
      <c r="CO7" s="655"/>
      <c r="CP7" s="655"/>
      <c r="CQ7" s="656"/>
      <c r="CR7" s="657">
        <v>1402831</v>
      </c>
      <c r="CS7" s="658"/>
      <c r="CT7" s="658"/>
      <c r="CU7" s="658"/>
      <c r="CV7" s="658"/>
      <c r="CW7" s="658"/>
      <c r="CX7" s="658"/>
      <c r="CY7" s="659"/>
      <c r="CZ7" s="695">
        <v>20.100000000000001</v>
      </c>
      <c r="DA7" s="695"/>
      <c r="DB7" s="695"/>
      <c r="DC7" s="695"/>
      <c r="DD7" s="663">
        <v>105679</v>
      </c>
      <c r="DE7" s="658"/>
      <c r="DF7" s="658"/>
      <c r="DG7" s="658"/>
      <c r="DH7" s="658"/>
      <c r="DI7" s="658"/>
      <c r="DJ7" s="658"/>
      <c r="DK7" s="658"/>
      <c r="DL7" s="658"/>
      <c r="DM7" s="658"/>
      <c r="DN7" s="658"/>
      <c r="DO7" s="658"/>
      <c r="DP7" s="659"/>
      <c r="DQ7" s="663">
        <v>1098756</v>
      </c>
      <c r="DR7" s="658"/>
      <c r="DS7" s="658"/>
      <c r="DT7" s="658"/>
      <c r="DU7" s="658"/>
      <c r="DV7" s="658"/>
      <c r="DW7" s="658"/>
      <c r="DX7" s="658"/>
      <c r="DY7" s="658"/>
      <c r="DZ7" s="658"/>
      <c r="EA7" s="658"/>
      <c r="EB7" s="658"/>
      <c r="EC7" s="694"/>
    </row>
    <row r="8" spans="2:143" ht="11.25" customHeight="1">
      <c r="B8" s="654" t="s">
        <v>237</v>
      </c>
      <c r="C8" s="655"/>
      <c r="D8" s="655"/>
      <c r="E8" s="655"/>
      <c r="F8" s="655"/>
      <c r="G8" s="655"/>
      <c r="H8" s="655"/>
      <c r="I8" s="655"/>
      <c r="J8" s="655"/>
      <c r="K8" s="655"/>
      <c r="L8" s="655"/>
      <c r="M8" s="655"/>
      <c r="N8" s="655"/>
      <c r="O8" s="655"/>
      <c r="P8" s="655"/>
      <c r="Q8" s="656"/>
      <c r="R8" s="657">
        <v>1419</v>
      </c>
      <c r="S8" s="658"/>
      <c r="T8" s="658"/>
      <c r="U8" s="658"/>
      <c r="V8" s="658"/>
      <c r="W8" s="658"/>
      <c r="X8" s="658"/>
      <c r="Y8" s="659"/>
      <c r="Z8" s="695">
        <v>0</v>
      </c>
      <c r="AA8" s="695"/>
      <c r="AB8" s="695"/>
      <c r="AC8" s="695"/>
      <c r="AD8" s="696">
        <v>1419</v>
      </c>
      <c r="AE8" s="696"/>
      <c r="AF8" s="696"/>
      <c r="AG8" s="696"/>
      <c r="AH8" s="696"/>
      <c r="AI8" s="696"/>
      <c r="AJ8" s="696"/>
      <c r="AK8" s="696"/>
      <c r="AL8" s="660">
        <v>0</v>
      </c>
      <c r="AM8" s="661"/>
      <c r="AN8" s="661"/>
      <c r="AO8" s="697"/>
      <c r="AP8" s="654" t="s">
        <v>238</v>
      </c>
      <c r="AQ8" s="655"/>
      <c r="AR8" s="655"/>
      <c r="AS8" s="655"/>
      <c r="AT8" s="655"/>
      <c r="AU8" s="655"/>
      <c r="AV8" s="655"/>
      <c r="AW8" s="655"/>
      <c r="AX8" s="655"/>
      <c r="AY8" s="655"/>
      <c r="AZ8" s="655"/>
      <c r="BA8" s="655"/>
      <c r="BB8" s="655"/>
      <c r="BC8" s="655"/>
      <c r="BD8" s="655"/>
      <c r="BE8" s="655"/>
      <c r="BF8" s="656"/>
      <c r="BG8" s="657">
        <v>9162</v>
      </c>
      <c r="BH8" s="658"/>
      <c r="BI8" s="658"/>
      <c r="BJ8" s="658"/>
      <c r="BK8" s="658"/>
      <c r="BL8" s="658"/>
      <c r="BM8" s="658"/>
      <c r="BN8" s="659"/>
      <c r="BO8" s="695">
        <v>1.7</v>
      </c>
      <c r="BP8" s="695"/>
      <c r="BQ8" s="695"/>
      <c r="BR8" s="695"/>
      <c r="BS8" s="696" t="s">
        <v>226</v>
      </c>
      <c r="BT8" s="696"/>
      <c r="BU8" s="696"/>
      <c r="BV8" s="696"/>
      <c r="BW8" s="696"/>
      <c r="BX8" s="696"/>
      <c r="BY8" s="696"/>
      <c r="BZ8" s="696"/>
      <c r="CA8" s="696"/>
      <c r="CB8" s="736"/>
      <c r="CD8" s="654" t="s">
        <v>239</v>
      </c>
      <c r="CE8" s="655"/>
      <c r="CF8" s="655"/>
      <c r="CG8" s="655"/>
      <c r="CH8" s="655"/>
      <c r="CI8" s="655"/>
      <c r="CJ8" s="655"/>
      <c r="CK8" s="655"/>
      <c r="CL8" s="655"/>
      <c r="CM8" s="655"/>
      <c r="CN8" s="655"/>
      <c r="CO8" s="655"/>
      <c r="CP8" s="655"/>
      <c r="CQ8" s="656"/>
      <c r="CR8" s="657">
        <v>1305004</v>
      </c>
      <c r="CS8" s="658"/>
      <c r="CT8" s="658"/>
      <c r="CU8" s="658"/>
      <c r="CV8" s="658"/>
      <c r="CW8" s="658"/>
      <c r="CX8" s="658"/>
      <c r="CY8" s="659"/>
      <c r="CZ8" s="695">
        <v>18.7</v>
      </c>
      <c r="DA8" s="695"/>
      <c r="DB8" s="695"/>
      <c r="DC8" s="695"/>
      <c r="DD8" s="663" t="s">
        <v>226</v>
      </c>
      <c r="DE8" s="658"/>
      <c r="DF8" s="658"/>
      <c r="DG8" s="658"/>
      <c r="DH8" s="658"/>
      <c r="DI8" s="658"/>
      <c r="DJ8" s="658"/>
      <c r="DK8" s="658"/>
      <c r="DL8" s="658"/>
      <c r="DM8" s="658"/>
      <c r="DN8" s="658"/>
      <c r="DO8" s="658"/>
      <c r="DP8" s="659"/>
      <c r="DQ8" s="663">
        <v>659579</v>
      </c>
      <c r="DR8" s="658"/>
      <c r="DS8" s="658"/>
      <c r="DT8" s="658"/>
      <c r="DU8" s="658"/>
      <c r="DV8" s="658"/>
      <c r="DW8" s="658"/>
      <c r="DX8" s="658"/>
      <c r="DY8" s="658"/>
      <c r="DZ8" s="658"/>
      <c r="EA8" s="658"/>
      <c r="EB8" s="658"/>
      <c r="EC8" s="694"/>
    </row>
    <row r="9" spans="2:143" ht="11.25" customHeight="1">
      <c r="B9" s="654" t="s">
        <v>240</v>
      </c>
      <c r="C9" s="655"/>
      <c r="D9" s="655"/>
      <c r="E9" s="655"/>
      <c r="F9" s="655"/>
      <c r="G9" s="655"/>
      <c r="H9" s="655"/>
      <c r="I9" s="655"/>
      <c r="J9" s="655"/>
      <c r="K9" s="655"/>
      <c r="L9" s="655"/>
      <c r="M9" s="655"/>
      <c r="N9" s="655"/>
      <c r="O9" s="655"/>
      <c r="P9" s="655"/>
      <c r="Q9" s="656"/>
      <c r="R9" s="657">
        <v>1611</v>
      </c>
      <c r="S9" s="658"/>
      <c r="T9" s="658"/>
      <c r="U9" s="658"/>
      <c r="V9" s="658"/>
      <c r="W9" s="658"/>
      <c r="X9" s="658"/>
      <c r="Y9" s="659"/>
      <c r="Z9" s="695">
        <v>0</v>
      </c>
      <c r="AA9" s="695"/>
      <c r="AB9" s="695"/>
      <c r="AC9" s="695"/>
      <c r="AD9" s="696">
        <v>1611</v>
      </c>
      <c r="AE9" s="696"/>
      <c r="AF9" s="696"/>
      <c r="AG9" s="696"/>
      <c r="AH9" s="696"/>
      <c r="AI9" s="696"/>
      <c r="AJ9" s="696"/>
      <c r="AK9" s="696"/>
      <c r="AL9" s="660">
        <v>0</v>
      </c>
      <c r="AM9" s="661"/>
      <c r="AN9" s="661"/>
      <c r="AO9" s="697"/>
      <c r="AP9" s="654" t="s">
        <v>241</v>
      </c>
      <c r="AQ9" s="655"/>
      <c r="AR9" s="655"/>
      <c r="AS9" s="655"/>
      <c r="AT9" s="655"/>
      <c r="AU9" s="655"/>
      <c r="AV9" s="655"/>
      <c r="AW9" s="655"/>
      <c r="AX9" s="655"/>
      <c r="AY9" s="655"/>
      <c r="AZ9" s="655"/>
      <c r="BA9" s="655"/>
      <c r="BB9" s="655"/>
      <c r="BC9" s="655"/>
      <c r="BD9" s="655"/>
      <c r="BE9" s="655"/>
      <c r="BF9" s="656"/>
      <c r="BG9" s="657">
        <v>188816</v>
      </c>
      <c r="BH9" s="658"/>
      <c r="BI9" s="658"/>
      <c r="BJ9" s="658"/>
      <c r="BK9" s="658"/>
      <c r="BL9" s="658"/>
      <c r="BM9" s="658"/>
      <c r="BN9" s="659"/>
      <c r="BO9" s="695">
        <v>34.799999999999997</v>
      </c>
      <c r="BP9" s="695"/>
      <c r="BQ9" s="695"/>
      <c r="BR9" s="695"/>
      <c r="BS9" s="696" t="s">
        <v>232</v>
      </c>
      <c r="BT9" s="696"/>
      <c r="BU9" s="696"/>
      <c r="BV9" s="696"/>
      <c r="BW9" s="696"/>
      <c r="BX9" s="696"/>
      <c r="BY9" s="696"/>
      <c r="BZ9" s="696"/>
      <c r="CA9" s="696"/>
      <c r="CB9" s="736"/>
      <c r="CD9" s="654" t="s">
        <v>242</v>
      </c>
      <c r="CE9" s="655"/>
      <c r="CF9" s="655"/>
      <c r="CG9" s="655"/>
      <c r="CH9" s="655"/>
      <c r="CI9" s="655"/>
      <c r="CJ9" s="655"/>
      <c r="CK9" s="655"/>
      <c r="CL9" s="655"/>
      <c r="CM9" s="655"/>
      <c r="CN9" s="655"/>
      <c r="CO9" s="655"/>
      <c r="CP9" s="655"/>
      <c r="CQ9" s="656"/>
      <c r="CR9" s="657">
        <v>727112</v>
      </c>
      <c r="CS9" s="658"/>
      <c r="CT9" s="658"/>
      <c r="CU9" s="658"/>
      <c r="CV9" s="658"/>
      <c r="CW9" s="658"/>
      <c r="CX9" s="658"/>
      <c r="CY9" s="659"/>
      <c r="CZ9" s="695">
        <v>10.4</v>
      </c>
      <c r="DA9" s="695"/>
      <c r="DB9" s="695"/>
      <c r="DC9" s="695"/>
      <c r="DD9" s="663">
        <v>126755</v>
      </c>
      <c r="DE9" s="658"/>
      <c r="DF9" s="658"/>
      <c r="DG9" s="658"/>
      <c r="DH9" s="658"/>
      <c r="DI9" s="658"/>
      <c r="DJ9" s="658"/>
      <c r="DK9" s="658"/>
      <c r="DL9" s="658"/>
      <c r="DM9" s="658"/>
      <c r="DN9" s="658"/>
      <c r="DO9" s="658"/>
      <c r="DP9" s="659"/>
      <c r="DQ9" s="663">
        <v>526844</v>
      </c>
      <c r="DR9" s="658"/>
      <c r="DS9" s="658"/>
      <c r="DT9" s="658"/>
      <c r="DU9" s="658"/>
      <c r="DV9" s="658"/>
      <c r="DW9" s="658"/>
      <c r="DX9" s="658"/>
      <c r="DY9" s="658"/>
      <c r="DZ9" s="658"/>
      <c r="EA9" s="658"/>
      <c r="EB9" s="658"/>
      <c r="EC9" s="694"/>
    </row>
    <row r="10" spans="2:143" ht="11.25" customHeight="1">
      <c r="B10" s="654" t="s">
        <v>243</v>
      </c>
      <c r="C10" s="655"/>
      <c r="D10" s="655"/>
      <c r="E10" s="655"/>
      <c r="F10" s="655"/>
      <c r="G10" s="655"/>
      <c r="H10" s="655"/>
      <c r="I10" s="655"/>
      <c r="J10" s="655"/>
      <c r="K10" s="655"/>
      <c r="L10" s="655"/>
      <c r="M10" s="655"/>
      <c r="N10" s="655"/>
      <c r="O10" s="655"/>
      <c r="P10" s="655"/>
      <c r="Q10" s="656"/>
      <c r="R10" s="657" t="s">
        <v>244</v>
      </c>
      <c r="S10" s="658"/>
      <c r="T10" s="658"/>
      <c r="U10" s="658"/>
      <c r="V10" s="658"/>
      <c r="W10" s="658"/>
      <c r="X10" s="658"/>
      <c r="Y10" s="659"/>
      <c r="Z10" s="695" t="s">
        <v>226</v>
      </c>
      <c r="AA10" s="695"/>
      <c r="AB10" s="695"/>
      <c r="AC10" s="695"/>
      <c r="AD10" s="696" t="s">
        <v>226</v>
      </c>
      <c r="AE10" s="696"/>
      <c r="AF10" s="696"/>
      <c r="AG10" s="696"/>
      <c r="AH10" s="696"/>
      <c r="AI10" s="696"/>
      <c r="AJ10" s="696"/>
      <c r="AK10" s="696"/>
      <c r="AL10" s="660" t="s">
        <v>232</v>
      </c>
      <c r="AM10" s="661"/>
      <c r="AN10" s="661"/>
      <c r="AO10" s="697"/>
      <c r="AP10" s="654" t="s">
        <v>245</v>
      </c>
      <c r="AQ10" s="655"/>
      <c r="AR10" s="655"/>
      <c r="AS10" s="655"/>
      <c r="AT10" s="655"/>
      <c r="AU10" s="655"/>
      <c r="AV10" s="655"/>
      <c r="AW10" s="655"/>
      <c r="AX10" s="655"/>
      <c r="AY10" s="655"/>
      <c r="AZ10" s="655"/>
      <c r="BA10" s="655"/>
      <c r="BB10" s="655"/>
      <c r="BC10" s="655"/>
      <c r="BD10" s="655"/>
      <c r="BE10" s="655"/>
      <c r="BF10" s="656"/>
      <c r="BG10" s="657">
        <v>11817</v>
      </c>
      <c r="BH10" s="658"/>
      <c r="BI10" s="658"/>
      <c r="BJ10" s="658"/>
      <c r="BK10" s="658"/>
      <c r="BL10" s="658"/>
      <c r="BM10" s="658"/>
      <c r="BN10" s="659"/>
      <c r="BO10" s="695">
        <v>2.2000000000000002</v>
      </c>
      <c r="BP10" s="695"/>
      <c r="BQ10" s="695"/>
      <c r="BR10" s="695"/>
      <c r="BS10" s="696" t="s">
        <v>232</v>
      </c>
      <c r="BT10" s="696"/>
      <c r="BU10" s="696"/>
      <c r="BV10" s="696"/>
      <c r="BW10" s="696"/>
      <c r="BX10" s="696"/>
      <c r="BY10" s="696"/>
      <c r="BZ10" s="696"/>
      <c r="CA10" s="696"/>
      <c r="CB10" s="736"/>
      <c r="CD10" s="654" t="s">
        <v>246</v>
      </c>
      <c r="CE10" s="655"/>
      <c r="CF10" s="655"/>
      <c r="CG10" s="655"/>
      <c r="CH10" s="655"/>
      <c r="CI10" s="655"/>
      <c r="CJ10" s="655"/>
      <c r="CK10" s="655"/>
      <c r="CL10" s="655"/>
      <c r="CM10" s="655"/>
      <c r="CN10" s="655"/>
      <c r="CO10" s="655"/>
      <c r="CP10" s="655"/>
      <c r="CQ10" s="656"/>
      <c r="CR10" s="657" t="s">
        <v>232</v>
      </c>
      <c r="CS10" s="658"/>
      <c r="CT10" s="658"/>
      <c r="CU10" s="658"/>
      <c r="CV10" s="658"/>
      <c r="CW10" s="658"/>
      <c r="CX10" s="658"/>
      <c r="CY10" s="659"/>
      <c r="CZ10" s="695" t="s">
        <v>226</v>
      </c>
      <c r="DA10" s="695"/>
      <c r="DB10" s="695"/>
      <c r="DC10" s="695"/>
      <c r="DD10" s="663" t="s">
        <v>232</v>
      </c>
      <c r="DE10" s="658"/>
      <c r="DF10" s="658"/>
      <c r="DG10" s="658"/>
      <c r="DH10" s="658"/>
      <c r="DI10" s="658"/>
      <c r="DJ10" s="658"/>
      <c r="DK10" s="658"/>
      <c r="DL10" s="658"/>
      <c r="DM10" s="658"/>
      <c r="DN10" s="658"/>
      <c r="DO10" s="658"/>
      <c r="DP10" s="659"/>
      <c r="DQ10" s="663" t="s">
        <v>226</v>
      </c>
      <c r="DR10" s="658"/>
      <c r="DS10" s="658"/>
      <c r="DT10" s="658"/>
      <c r="DU10" s="658"/>
      <c r="DV10" s="658"/>
      <c r="DW10" s="658"/>
      <c r="DX10" s="658"/>
      <c r="DY10" s="658"/>
      <c r="DZ10" s="658"/>
      <c r="EA10" s="658"/>
      <c r="EB10" s="658"/>
      <c r="EC10" s="694"/>
    </row>
    <row r="11" spans="2:143" ht="11.25" customHeight="1">
      <c r="B11" s="654" t="s">
        <v>247</v>
      </c>
      <c r="C11" s="655"/>
      <c r="D11" s="655"/>
      <c r="E11" s="655"/>
      <c r="F11" s="655"/>
      <c r="G11" s="655"/>
      <c r="H11" s="655"/>
      <c r="I11" s="655"/>
      <c r="J11" s="655"/>
      <c r="K11" s="655"/>
      <c r="L11" s="655"/>
      <c r="M11" s="655"/>
      <c r="N11" s="655"/>
      <c r="O11" s="655"/>
      <c r="P11" s="655"/>
      <c r="Q11" s="656"/>
      <c r="R11" s="657">
        <v>161738</v>
      </c>
      <c r="S11" s="658"/>
      <c r="T11" s="658"/>
      <c r="U11" s="658"/>
      <c r="V11" s="658"/>
      <c r="W11" s="658"/>
      <c r="X11" s="658"/>
      <c r="Y11" s="659"/>
      <c r="Z11" s="660">
        <v>2.2999999999999998</v>
      </c>
      <c r="AA11" s="661"/>
      <c r="AB11" s="661"/>
      <c r="AC11" s="662"/>
      <c r="AD11" s="663">
        <v>161738</v>
      </c>
      <c r="AE11" s="658"/>
      <c r="AF11" s="658"/>
      <c r="AG11" s="658"/>
      <c r="AH11" s="658"/>
      <c r="AI11" s="658"/>
      <c r="AJ11" s="658"/>
      <c r="AK11" s="659"/>
      <c r="AL11" s="660">
        <v>3.9</v>
      </c>
      <c r="AM11" s="661"/>
      <c r="AN11" s="661"/>
      <c r="AO11" s="697"/>
      <c r="AP11" s="654" t="s">
        <v>248</v>
      </c>
      <c r="AQ11" s="655"/>
      <c r="AR11" s="655"/>
      <c r="AS11" s="655"/>
      <c r="AT11" s="655"/>
      <c r="AU11" s="655"/>
      <c r="AV11" s="655"/>
      <c r="AW11" s="655"/>
      <c r="AX11" s="655"/>
      <c r="AY11" s="655"/>
      <c r="AZ11" s="655"/>
      <c r="BA11" s="655"/>
      <c r="BB11" s="655"/>
      <c r="BC11" s="655"/>
      <c r="BD11" s="655"/>
      <c r="BE11" s="655"/>
      <c r="BF11" s="656"/>
      <c r="BG11" s="657">
        <v>11589</v>
      </c>
      <c r="BH11" s="658"/>
      <c r="BI11" s="658"/>
      <c r="BJ11" s="658"/>
      <c r="BK11" s="658"/>
      <c r="BL11" s="658"/>
      <c r="BM11" s="658"/>
      <c r="BN11" s="659"/>
      <c r="BO11" s="695">
        <v>2.1</v>
      </c>
      <c r="BP11" s="695"/>
      <c r="BQ11" s="695"/>
      <c r="BR11" s="695"/>
      <c r="BS11" s="696" t="s">
        <v>232</v>
      </c>
      <c r="BT11" s="696"/>
      <c r="BU11" s="696"/>
      <c r="BV11" s="696"/>
      <c r="BW11" s="696"/>
      <c r="BX11" s="696"/>
      <c r="BY11" s="696"/>
      <c r="BZ11" s="696"/>
      <c r="CA11" s="696"/>
      <c r="CB11" s="736"/>
      <c r="CD11" s="654" t="s">
        <v>249</v>
      </c>
      <c r="CE11" s="655"/>
      <c r="CF11" s="655"/>
      <c r="CG11" s="655"/>
      <c r="CH11" s="655"/>
      <c r="CI11" s="655"/>
      <c r="CJ11" s="655"/>
      <c r="CK11" s="655"/>
      <c r="CL11" s="655"/>
      <c r="CM11" s="655"/>
      <c r="CN11" s="655"/>
      <c r="CO11" s="655"/>
      <c r="CP11" s="655"/>
      <c r="CQ11" s="656"/>
      <c r="CR11" s="657">
        <v>935337</v>
      </c>
      <c r="CS11" s="658"/>
      <c r="CT11" s="658"/>
      <c r="CU11" s="658"/>
      <c r="CV11" s="658"/>
      <c r="CW11" s="658"/>
      <c r="CX11" s="658"/>
      <c r="CY11" s="659"/>
      <c r="CZ11" s="695">
        <v>13.4</v>
      </c>
      <c r="DA11" s="695"/>
      <c r="DB11" s="695"/>
      <c r="DC11" s="695"/>
      <c r="DD11" s="663">
        <v>305406</v>
      </c>
      <c r="DE11" s="658"/>
      <c r="DF11" s="658"/>
      <c r="DG11" s="658"/>
      <c r="DH11" s="658"/>
      <c r="DI11" s="658"/>
      <c r="DJ11" s="658"/>
      <c r="DK11" s="658"/>
      <c r="DL11" s="658"/>
      <c r="DM11" s="658"/>
      <c r="DN11" s="658"/>
      <c r="DO11" s="658"/>
      <c r="DP11" s="659"/>
      <c r="DQ11" s="663">
        <v>513652</v>
      </c>
      <c r="DR11" s="658"/>
      <c r="DS11" s="658"/>
      <c r="DT11" s="658"/>
      <c r="DU11" s="658"/>
      <c r="DV11" s="658"/>
      <c r="DW11" s="658"/>
      <c r="DX11" s="658"/>
      <c r="DY11" s="658"/>
      <c r="DZ11" s="658"/>
      <c r="EA11" s="658"/>
      <c r="EB11" s="658"/>
      <c r="EC11" s="694"/>
    </row>
    <row r="12" spans="2:143" ht="11.25" customHeight="1">
      <c r="B12" s="654" t="s">
        <v>250</v>
      </c>
      <c r="C12" s="655"/>
      <c r="D12" s="655"/>
      <c r="E12" s="655"/>
      <c r="F12" s="655"/>
      <c r="G12" s="655"/>
      <c r="H12" s="655"/>
      <c r="I12" s="655"/>
      <c r="J12" s="655"/>
      <c r="K12" s="655"/>
      <c r="L12" s="655"/>
      <c r="M12" s="655"/>
      <c r="N12" s="655"/>
      <c r="O12" s="655"/>
      <c r="P12" s="655"/>
      <c r="Q12" s="656"/>
      <c r="R12" s="657" t="s">
        <v>232</v>
      </c>
      <c r="S12" s="658"/>
      <c r="T12" s="658"/>
      <c r="U12" s="658"/>
      <c r="V12" s="658"/>
      <c r="W12" s="658"/>
      <c r="X12" s="658"/>
      <c r="Y12" s="659"/>
      <c r="Z12" s="695" t="s">
        <v>232</v>
      </c>
      <c r="AA12" s="695"/>
      <c r="AB12" s="695"/>
      <c r="AC12" s="695"/>
      <c r="AD12" s="696" t="s">
        <v>226</v>
      </c>
      <c r="AE12" s="696"/>
      <c r="AF12" s="696"/>
      <c r="AG12" s="696"/>
      <c r="AH12" s="696"/>
      <c r="AI12" s="696"/>
      <c r="AJ12" s="696"/>
      <c r="AK12" s="696"/>
      <c r="AL12" s="660" t="s">
        <v>232</v>
      </c>
      <c r="AM12" s="661"/>
      <c r="AN12" s="661"/>
      <c r="AO12" s="697"/>
      <c r="AP12" s="654" t="s">
        <v>251</v>
      </c>
      <c r="AQ12" s="655"/>
      <c r="AR12" s="655"/>
      <c r="AS12" s="655"/>
      <c r="AT12" s="655"/>
      <c r="AU12" s="655"/>
      <c r="AV12" s="655"/>
      <c r="AW12" s="655"/>
      <c r="AX12" s="655"/>
      <c r="AY12" s="655"/>
      <c r="AZ12" s="655"/>
      <c r="BA12" s="655"/>
      <c r="BB12" s="655"/>
      <c r="BC12" s="655"/>
      <c r="BD12" s="655"/>
      <c r="BE12" s="655"/>
      <c r="BF12" s="656"/>
      <c r="BG12" s="657">
        <v>218187</v>
      </c>
      <c r="BH12" s="658"/>
      <c r="BI12" s="658"/>
      <c r="BJ12" s="658"/>
      <c r="BK12" s="658"/>
      <c r="BL12" s="658"/>
      <c r="BM12" s="658"/>
      <c r="BN12" s="659"/>
      <c r="BO12" s="695">
        <v>40.299999999999997</v>
      </c>
      <c r="BP12" s="695"/>
      <c r="BQ12" s="695"/>
      <c r="BR12" s="695"/>
      <c r="BS12" s="696" t="s">
        <v>226</v>
      </c>
      <c r="BT12" s="696"/>
      <c r="BU12" s="696"/>
      <c r="BV12" s="696"/>
      <c r="BW12" s="696"/>
      <c r="BX12" s="696"/>
      <c r="BY12" s="696"/>
      <c r="BZ12" s="696"/>
      <c r="CA12" s="696"/>
      <c r="CB12" s="736"/>
      <c r="CD12" s="654" t="s">
        <v>252</v>
      </c>
      <c r="CE12" s="655"/>
      <c r="CF12" s="655"/>
      <c r="CG12" s="655"/>
      <c r="CH12" s="655"/>
      <c r="CI12" s="655"/>
      <c r="CJ12" s="655"/>
      <c r="CK12" s="655"/>
      <c r="CL12" s="655"/>
      <c r="CM12" s="655"/>
      <c r="CN12" s="655"/>
      <c r="CO12" s="655"/>
      <c r="CP12" s="655"/>
      <c r="CQ12" s="656"/>
      <c r="CR12" s="657">
        <v>306987</v>
      </c>
      <c r="CS12" s="658"/>
      <c r="CT12" s="658"/>
      <c r="CU12" s="658"/>
      <c r="CV12" s="658"/>
      <c r="CW12" s="658"/>
      <c r="CX12" s="658"/>
      <c r="CY12" s="659"/>
      <c r="CZ12" s="695">
        <v>4.4000000000000004</v>
      </c>
      <c r="DA12" s="695"/>
      <c r="DB12" s="695"/>
      <c r="DC12" s="695"/>
      <c r="DD12" s="663">
        <v>95848</v>
      </c>
      <c r="DE12" s="658"/>
      <c r="DF12" s="658"/>
      <c r="DG12" s="658"/>
      <c r="DH12" s="658"/>
      <c r="DI12" s="658"/>
      <c r="DJ12" s="658"/>
      <c r="DK12" s="658"/>
      <c r="DL12" s="658"/>
      <c r="DM12" s="658"/>
      <c r="DN12" s="658"/>
      <c r="DO12" s="658"/>
      <c r="DP12" s="659"/>
      <c r="DQ12" s="663">
        <v>88891</v>
      </c>
      <c r="DR12" s="658"/>
      <c r="DS12" s="658"/>
      <c r="DT12" s="658"/>
      <c r="DU12" s="658"/>
      <c r="DV12" s="658"/>
      <c r="DW12" s="658"/>
      <c r="DX12" s="658"/>
      <c r="DY12" s="658"/>
      <c r="DZ12" s="658"/>
      <c r="EA12" s="658"/>
      <c r="EB12" s="658"/>
      <c r="EC12" s="694"/>
    </row>
    <row r="13" spans="2:143" ht="11.25" customHeight="1">
      <c r="B13" s="654" t="s">
        <v>253</v>
      </c>
      <c r="C13" s="655"/>
      <c r="D13" s="655"/>
      <c r="E13" s="655"/>
      <c r="F13" s="655"/>
      <c r="G13" s="655"/>
      <c r="H13" s="655"/>
      <c r="I13" s="655"/>
      <c r="J13" s="655"/>
      <c r="K13" s="655"/>
      <c r="L13" s="655"/>
      <c r="M13" s="655"/>
      <c r="N13" s="655"/>
      <c r="O13" s="655"/>
      <c r="P13" s="655"/>
      <c r="Q13" s="656"/>
      <c r="R13" s="657" t="s">
        <v>244</v>
      </c>
      <c r="S13" s="658"/>
      <c r="T13" s="658"/>
      <c r="U13" s="658"/>
      <c r="V13" s="658"/>
      <c r="W13" s="658"/>
      <c r="X13" s="658"/>
      <c r="Y13" s="659"/>
      <c r="Z13" s="695" t="s">
        <v>226</v>
      </c>
      <c r="AA13" s="695"/>
      <c r="AB13" s="695"/>
      <c r="AC13" s="695"/>
      <c r="AD13" s="696" t="s">
        <v>226</v>
      </c>
      <c r="AE13" s="696"/>
      <c r="AF13" s="696"/>
      <c r="AG13" s="696"/>
      <c r="AH13" s="696"/>
      <c r="AI13" s="696"/>
      <c r="AJ13" s="696"/>
      <c r="AK13" s="696"/>
      <c r="AL13" s="660" t="s">
        <v>226</v>
      </c>
      <c r="AM13" s="661"/>
      <c r="AN13" s="661"/>
      <c r="AO13" s="697"/>
      <c r="AP13" s="654" t="s">
        <v>254</v>
      </c>
      <c r="AQ13" s="655"/>
      <c r="AR13" s="655"/>
      <c r="AS13" s="655"/>
      <c r="AT13" s="655"/>
      <c r="AU13" s="655"/>
      <c r="AV13" s="655"/>
      <c r="AW13" s="655"/>
      <c r="AX13" s="655"/>
      <c r="AY13" s="655"/>
      <c r="AZ13" s="655"/>
      <c r="BA13" s="655"/>
      <c r="BB13" s="655"/>
      <c r="BC13" s="655"/>
      <c r="BD13" s="655"/>
      <c r="BE13" s="655"/>
      <c r="BF13" s="656"/>
      <c r="BG13" s="657">
        <v>213393</v>
      </c>
      <c r="BH13" s="658"/>
      <c r="BI13" s="658"/>
      <c r="BJ13" s="658"/>
      <c r="BK13" s="658"/>
      <c r="BL13" s="658"/>
      <c r="BM13" s="658"/>
      <c r="BN13" s="659"/>
      <c r="BO13" s="695">
        <v>39.4</v>
      </c>
      <c r="BP13" s="695"/>
      <c r="BQ13" s="695"/>
      <c r="BR13" s="695"/>
      <c r="BS13" s="696" t="s">
        <v>226</v>
      </c>
      <c r="BT13" s="696"/>
      <c r="BU13" s="696"/>
      <c r="BV13" s="696"/>
      <c r="BW13" s="696"/>
      <c r="BX13" s="696"/>
      <c r="BY13" s="696"/>
      <c r="BZ13" s="696"/>
      <c r="CA13" s="696"/>
      <c r="CB13" s="736"/>
      <c r="CD13" s="654" t="s">
        <v>255</v>
      </c>
      <c r="CE13" s="655"/>
      <c r="CF13" s="655"/>
      <c r="CG13" s="655"/>
      <c r="CH13" s="655"/>
      <c r="CI13" s="655"/>
      <c r="CJ13" s="655"/>
      <c r="CK13" s="655"/>
      <c r="CL13" s="655"/>
      <c r="CM13" s="655"/>
      <c r="CN13" s="655"/>
      <c r="CO13" s="655"/>
      <c r="CP13" s="655"/>
      <c r="CQ13" s="656"/>
      <c r="CR13" s="657">
        <v>477590</v>
      </c>
      <c r="CS13" s="658"/>
      <c r="CT13" s="658"/>
      <c r="CU13" s="658"/>
      <c r="CV13" s="658"/>
      <c r="CW13" s="658"/>
      <c r="CX13" s="658"/>
      <c r="CY13" s="659"/>
      <c r="CZ13" s="695">
        <v>6.9</v>
      </c>
      <c r="DA13" s="695"/>
      <c r="DB13" s="695"/>
      <c r="DC13" s="695"/>
      <c r="DD13" s="663">
        <v>282521</v>
      </c>
      <c r="DE13" s="658"/>
      <c r="DF13" s="658"/>
      <c r="DG13" s="658"/>
      <c r="DH13" s="658"/>
      <c r="DI13" s="658"/>
      <c r="DJ13" s="658"/>
      <c r="DK13" s="658"/>
      <c r="DL13" s="658"/>
      <c r="DM13" s="658"/>
      <c r="DN13" s="658"/>
      <c r="DO13" s="658"/>
      <c r="DP13" s="659"/>
      <c r="DQ13" s="663">
        <v>166488</v>
      </c>
      <c r="DR13" s="658"/>
      <c r="DS13" s="658"/>
      <c r="DT13" s="658"/>
      <c r="DU13" s="658"/>
      <c r="DV13" s="658"/>
      <c r="DW13" s="658"/>
      <c r="DX13" s="658"/>
      <c r="DY13" s="658"/>
      <c r="DZ13" s="658"/>
      <c r="EA13" s="658"/>
      <c r="EB13" s="658"/>
      <c r="EC13" s="694"/>
    </row>
    <row r="14" spans="2:143" ht="11.25" customHeight="1">
      <c r="B14" s="654" t="s">
        <v>256</v>
      </c>
      <c r="C14" s="655"/>
      <c r="D14" s="655"/>
      <c r="E14" s="655"/>
      <c r="F14" s="655"/>
      <c r="G14" s="655"/>
      <c r="H14" s="655"/>
      <c r="I14" s="655"/>
      <c r="J14" s="655"/>
      <c r="K14" s="655"/>
      <c r="L14" s="655"/>
      <c r="M14" s="655"/>
      <c r="N14" s="655"/>
      <c r="O14" s="655"/>
      <c r="P14" s="655"/>
      <c r="Q14" s="656"/>
      <c r="R14" s="657" t="s">
        <v>226</v>
      </c>
      <c r="S14" s="658"/>
      <c r="T14" s="658"/>
      <c r="U14" s="658"/>
      <c r="V14" s="658"/>
      <c r="W14" s="658"/>
      <c r="X14" s="658"/>
      <c r="Y14" s="659"/>
      <c r="Z14" s="695" t="s">
        <v>232</v>
      </c>
      <c r="AA14" s="695"/>
      <c r="AB14" s="695"/>
      <c r="AC14" s="695"/>
      <c r="AD14" s="696" t="s">
        <v>232</v>
      </c>
      <c r="AE14" s="696"/>
      <c r="AF14" s="696"/>
      <c r="AG14" s="696"/>
      <c r="AH14" s="696"/>
      <c r="AI14" s="696"/>
      <c r="AJ14" s="696"/>
      <c r="AK14" s="696"/>
      <c r="AL14" s="660" t="s">
        <v>244</v>
      </c>
      <c r="AM14" s="661"/>
      <c r="AN14" s="661"/>
      <c r="AO14" s="697"/>
      <c r="AP14" s="654" t="s">
        <v>257</v>
      </c>
      <c r="AQ14" s="655"/>
      <c r="AR14" s="655"/>
      <c r="AS14" s="655"/>
      <c r="AT14" s="655"/>
      <c r="AU14" s="655"/>
      <c r="AV14" s="655"/>
      <c r="AW14" s="655"/>
      <c r="AX14" s="655"/>
      <c r="AY14" s="655"/>
      <c r="AZ14" s="655"/>
      <c r="BA14" s="655"/>
      <c r="BB14" s="655"/>
      <c r="BC14" s="655"/>
      <c r="BD14" s="655"/>
      <c r="BE14" s="655"/>
      <c r="BF14" s="656"/>
      <c r="BG14" s="657">
        <v>36234</v>
      </c>
      <c r="BH14" s="658"/>
      <c r="BI14" s="658"/>
      <c r="BJ14" s="658"/>
      <c r="BK14" s="658"/>
      <c r="BL14" s="658"/>
      <c r="BM14" s="658"/>
      <c r="BN14" s="659"/>
      <c r="BO14" s="695">
        <v>6.7</v>
      </c>
      <c r="BP14" s="695"/>
      <c r="BQ14" s="695"/>
      <c r="BR14" s="695"/>
      <c r="BS14" s="696" t="s">
        <v>226</v>
      </c>
      <c r="BT14" s="696"/>
      <c r="BU14" s="696"/>
      <c r="BV14" s="696"/>
      <c r="BW14" s="696"/>
      <c r="BX14" s="696"/>
      <c r="BY14" s="696"/>
      <c r="BZ14" s="696"/>
      <c r="CA14" s="696"/>
      <c r="CB14" s="736"/>
      <c r="CD14" s="654" t="s">
        <v>258</v>
      </c>
      <c r="CE14" s="655"/>
      <c r="CF14" s="655"/>
      <c r="CG14" s="655"/>
      <c r="CH14" s="655"/>
      <c r="CI14" s="655"/>
      <c r="CJ14" s="655"/>
      <c r="CK14" s="655"/>
      <c r="CL14" s="655"/>
      <c r="CM14" s="655"/>
      <c r="CN14" s="655"/>
      <c r="CO14" s="655"/>
      <c r="CP14" s="655"/>
      <c r="CQ14" s="656"/>
      <c r="CR14" s="657">
        <v>209752</v>
      </c>
      <c r="CS14" s="658"/>
      <c r="CT14" s="658"/>
      <c r="CU14" s="658"/>
      <c r="CV14" s="658"/>
      <c r="CW14" s="658"/>
      <c r="CX14" s="658"/>
      <c r="CY14" s="659"/>
      <c r="CZ14" s="695">
        <v>3</v>
      </c>
      <c r="DA14" s="695"/>
      <c r="DB14" s="695"/>
      <c r="DC14" s="695"/>
      <c r="DD14" s="663">
        <v>35310</v>
      </c>
      <c r="DE14" s="658"/>
      <c r="DF14" s="658"/>
      <c r="DG14" s="658"/>
      <c r="DH14" s="658"/>
      <c r="DI14" s="658"/>
      <c r="DJ14" s="658"/>
      <c r="DK14" s="658"/>
      <c r="DL14" s="658"/>
      <c r="DM14" s="658"/>
      <c r="DN14" s="658"/>
      <c r="DO14" s="658"/>
      <c r="DP14" s="659"/>
      <c r="DQ14" s="663">
        <v>160154</v>
      </c>
      <c r="DR14" s="658"/>
      <c r="DS14" s="658"/>
      <c r="DT14" s="658"/>
      <c r="DU14" s="658"/>
      <c r="DV14" s="658"/>
      <c r="DW14" s="658"/>
      <c r="DX14" s="658"/>
      <c r="DY14" s="658"/>
      <c r="DZ14" s="658"/>
      <c r="EA14" s="658"/>
      <c r="EB14" s="658"/>
      <c r="EC14" s="694"/>
    </row>
    <row r="15" spans="2:143" ht="11.25" customHeight="1">
      <c r="B15" s="654" t="s">
        <v>259</v>
      </c>
      <c r="C15" s="655"/>
      <c r="D15" s="655"/>
      <c r="E15" s="655"/>
      <c r="F15" s="655"/>
      <c r="G15" s="655"/>
      <c r="H15" s="655"/>
      <c r="I15" s="655"/>
      <c r="J15" s="655"/>
      <c r="K15" s="655"/>
      <c r="L15" s="655"/>
      <c r="M15" s="655"/>
      <c r="N15" s="655"/>
      <c r="O15" s="655"/>
      <c r="P15" s="655"/>
      <c r="Q15" s="656"/>
      <c r="R15" s="657" t="s">
        <v>226</v>
      </c>
      <c r="S15" s="658"/>
      <c r="T15" s="658"/>
      <c r="U15" s="658"/>
      <c r="V15" s="658"/>
      <c r="W15" s="658"/>
      <c r="X15" s="658"/>
      <c r="Y15" s="659"/>
      <c r="Z15" s="695" t="s">
        <v>226</v>
      </c>
      <c r="AA15" s="695"/>
      <c r="AB15" s="695"/>
      <c r="AC15" s="695"/>
      <c r="AD15" s="696" t="s">
        <v>232</v>
      </c>
      <c r="AE15" s="696"/>
      <c r="AF15" s="696"/>
      <c r="AG15" s="696"/>
      <c r="AH15" s="696"/>
      <c r="AI15" s="696"/>
      <c r="AJ15" s="696"/>
      <c r="AK15" s="696"/>
      <c r="AL15" s="660" t="s">
        <v>232</v>
      </c>
      <c r="AM15" s="661"/>
      <c r="AN15" s="661"/>
      <c r="AO15" s="697"/>
      <c r="AP15" s="654" t="s">
        <v>260</v>
      </c>
      <c r="AQ15" s="655"/>
      <c r="AR15" s="655"/>
      <c r="AS15" s="655"/>
      <c r="AT15" s="655"/>
      <c r="AU15" s="655"/>
      <c r="AV15" s="655"/>
      <c r="AW15" s="655"/>
      <c r="AX15" s="655"/>
      <c r="AY15" s="655"/>
      <c r="AZ15" s="655"/>
      <c r="BA15" s="655"/>
      <c r="BB15" s="655"/>
      <c r="BC15" s="655"/>
      <c r="BD15" s="655"/>
      <c r="BE15" s="655"/>
      <c r="BF15" s="656"/>
      <c r="BG15" s="657">
        <v>66007</v>
      </c>
      <c r="BH15" s="658"/>
      <c r="BI15" s="658"/>
      <c r="BJ15" s="658"/>
      <c r="BK15" s="658"/>
      <c r="BL15" s="658"/>
      <c r="BM15" s="658"/>
      <c r="BN15" s="659"/>
      <c r="BO15" s="695">
        <v>12.2</v>
      </c>
      <c r="BP15" s="695"/>
      <c r="BQ15" s="695"/>
      <c r="BR15" s="695"/>
      <c r="BS15" s="696" t="s">
        <v>226</v>
      </c>
      <c r="BT15" s="696"/>
      <c r="BU15" s="696"/>
      <c r="BV15" s="696"/>
      <c r="BW15" s="696"/>
      <c r="BX15" s="696"/>
      <c r="BY15" s="696"/>
      <c r="BZ15" s="696"/>
      <c r="CA15" s="696"/>
      <c r="CB15" s="736"/>
      <c r="CD15" s="654" t="s">
        <v>261</v>
      </c>
      <c r="CE15" s="655"/>
      <c r="CF15" s="655"/>
      <c r="CG15" s="655"/>
      <c r="CH15" s="655"/>
      <c r="CI15" s="655"/>
      <c r="CJ15" s="655"/>
      <c r="CK15" s="655"/>
      <c r="CL15" s="655"/>
      <c r="CM15" s="655"/>
      <c r="CN15" s="655"/>
      <c r="CO15" s="655"/>
      <c r="CP15" s="655"/>
      <c r="CQ15" s="656"/>
      <c r="CR15" s="657">
        <v>679128</v>
      </c>
      <c r="CS15" s="658"/>
      <c r="CT15" s="658"/>
      <c r="CU15" s="658"/>
      <c r="CV15" s="658"/>
      <c r="CW15" s="658"/>
      <c r="CX15" s="658"/>
      <c r="CY15" s="659"/>
      <c r="CZ15" s="695">
        <v>9.8000000000000007</v>
      </c>
      <c r="DA15" s="695"/>
      <c r="DB15" s="695"/>
      <c r="DC15" s="695"/>
      <c r="DD15" s="663">
        <v>8802</v>
      </c>
      <c r="DE15" s="658"/>
      <c r="DF15" s="658"/>
      <c r="DG15" s="658"/>
      <c r="DH15" s="658"/>
      <c r="DI15" s="658"/>
      <c r="DJ15" s="658"/>
      <c r="DK15" s="658"/>
      <c r="DL15" s="658"/>
      <c r="DM15" s="658"/>
      <c r="DN15" s="658"/>
      <c r="DO15" s="658"/>
      <c r="DP15" s="659"/>
      <c r="DQ15" s="663">
        <v>563673</v>
      </c>
      <c r="DR15" s="658"/>
      <c r="DS15" s="658"/>
      <c r="DT15" s="658"/>
      <c r="DU15" s="658"/>
      <c r="DV15" s="658"/>
      <c r="DW15" s="658"/>
      <c r="DX15" s="658"/>
      <c r="DY15" s="658"/>
      <c r="DZ15" s="658"/>
      <c r="EA15" s="658"/>
      <c r="EB15" s="658"/>
      <c r="EC15" s="694"/>
    </row>
    <row r="16" spans="2:143" ht="11.25" customHeight="1">
      <c r="B16" s="654" t="s">
        <v>262</v>
      </c>
      <c r="C16" s="655"/>
      <c r="D16" s="655"/>
      <c r="E16" s="655"/>
      <c r="F16" s="655"/>
      <c r="G16" s="655"/>
      <c r="H16" s="655"/>
      <c r="I16" s="655"/>
      <c r="J16" s="655"/>
      <c r="K16" s="655"/>
      <c r="L16" s="655"/>
      <c r="M16" s="655"/>
      <c r="N16" s="655"/>
      <c r="O16" s="655"/>
      <c r="P16" s="655"/>
      <c r="Q16" s="656"/>
      <c r="R16" s="657">
        <v>2631</v>
      </c>
      <c r="S16" s="658"/>
      <c r="T16" s="658"/>
      <c r="U16" s="658"/>
      <c r="V16" s="658"/>
      <c r="W16" s="658"/>
      <c r="X16" s="658"/>
      <c r="Y16" s="659"/>
      <c r="Z16" s="695">
        <v>0</v>
      </c>
      <c r="AA16" s="695"/>
      <c r="AB16" s="695"/>
      <c r="AC16" s="695"/>
      <c r="AD16" s="696">
        <v>2631</v>
      </c>
      <c r="AE16" s="696"/>
      <c r="AF16" s="696"/>
      <c r="AG16" s="696"/>
      <c r="AH16" s="696"/>
      <c r="AI16" s="696"/>
      <c r="AJ16" s="696"/>
      <c r="AK16" s="696"/>
      <c r="AL16" s="660">
        <v>0.1</v>
      </c>
      <c r="AM16" s="661"/>
      <c r="AN16" s="661"/>
      <c r="AO16" s="697"/>
      <c r="AP16" s="654" t="s">
        <v>263</v>
      </c>
      <c r="AQ16" s="655"/>
      <c r="AR16" s="655"/>
      <c r="AS16" s="655"/>
      <c r="AT16" s="655"/>
      <c r="AU16" s="655"/>
      <c r="AV16" s="655"/>
      <c r="AW16" s="655"/>
      <c r="AX16" s="655"/>
      <c r="AY16" s="655"/>
      <c r="AZ16" s="655"/>
      <c r="BA16" s="655"/>
      <c r="BB16" s="655"/>
      <c r="BC16" s="655"/>
      <c r="BD16" s="655"/>
      <c r="BE16" s="655"/>
      <c r="BF16" s="656"/>
      <c r="BG16" s="657" t="s">
        <v>226</v>
      </c>
      <c r="BH16" s="658"/>
      <c r="BI16" s="658"/>
      <c r="BJ16" s="658"/>
      <c r="BK16" s="658"/>
      <c r="BL16" s="658"/>
      <c r="BM16" s="658"/>
      <c r="BN16" s="659"/>
      <c r="BO16" s="695" t="s">
        <v>232</v>
      </c>
      <c r="BP16" s="695"/>
      <c r="BQ16" s="695"/>
      <c r="BR16" s="695"/>
      <c r="BS16" s="696" t="s">
        <v>232</v>
      </c>
      <c r="BT16" s="696"/>
      <c r="BU16" s="696"/>
      <c r="BV16" s="696"/>
      <c r="BW16" s="696"/>
      <c r="BX16" s="696"/>
      <c r="BY16" s="696"/>
      <c r="BZ16" s="696"/>
      <c r="CA16" s="696"/>
      <c r="CB16" s="736"/>
      <c r="CD16" s="654" t="s">
        <v>264</v>
      </c>
      <c r="CE16" s="655"/>
      <c r="CF16" s="655"/>
      <c r="CG16" s="655"/>
      <c r="CH16" s="655"/>
      <c r="CI16" s="655"/>
      <c r="CJ16" s="655"/>
      <c r="CK16" s="655"/>
      <c r="CL16" s="655"/>
      <c r="CM16" s="655"/>
      <c r="CN16" s="655"/>
      <c r="CO16" s="655"/>
      <c r="CP16" s="655"/>
      <c r="CQ16" s="656"/>
      <c r="CR16" s="657" t="s">
        <v>232</v>
      </c>
      <c r="CS16" s="658"/>
      <c r="CT16" s="658"/>
      <c r="CU16" s="658"/>
      <c r="CV16" s="658"/>
      <c r="CW16" s="658"/>
      <c r="CX16" s="658"/>
      <c r="CY16" s="659"/>
      <c r="CZ16" s="695" t="s">
        <v>232</v>
      </c>
      <c r="DA16" s="695"/>
      <c r="DB16" s="695"/>
      <c r="DC16" s="695"/>
      <c r="DD16" s="663" t="s">
        <v>232</v>
      </c>
      <c r="DE16" s="658"/>
      <c r="DF16" s="658"/>
      <c r="DG16" s="658"/>
      <c r="DH16" s="658"/>
      <c r="DI16" s="658"/>
      <c r="DJ16" s="658"/>
      <c r="DK16" s="658"/>
      <c r="DL16" s="658"/>
      <c r="DM16" s="658"/>
      <c r="DN16" s="658"/>
      <c r="DO16" s="658"/>
      <c r="DP16" s="659"/>
      <c r="DQ16" s="663" t="s">
        <v>226</v>
      </c>
      <c r="DR16" s="658"/>
      <c r="DS16" s="658"/>
      <c r="DT16" s="658"/>
      <c r="DU16" s="658"/>
      <c r="DV16" s="658"/>
      <c r="DW16" s="658"/>
      <c r="DX16" s="658"/>
      <c r="DY16" s="658"/>
      <c r="DZ16" s="658"/>
      <c r="EA16" s="658"/>
      <c r="EB16" s="658"/>
      <c r="EC16" s="694"/>
    </row>
    <row r="17" spans="2:133" ht="11.25" customHeight="1">
      <c r="B17" s="654" t="s">
        <v>265</v>
      </c>
      <c r="C17" s="655"/>
      <c r="D17" s="655"/>
      <c r="E17" s="655"/>
      <c r="F17" s="655"/>
      <c r="G17" s="655"/>
      <c r="H17" s="655"/>
      <c r="I17" s="655"/>
      <c r="J17" s="655"/>
      <c r="K17" s="655"/>
      <c r="L17" s="655"/>
      <c r="M17" s="655"/>
      <c r="N17" s="655"/>
      <c r="O17" s="655"/>
      <c r="P17" s="655"/>
      <c r="Q17" s="656"/>
      <c r="R17" s="657">
        <v>7841</v>
      </c>
      <c r="S17" s="658"/>
      <c r="T17" s="658"/>
      <c r="U17" s="658"/>
      <c r="V17" s="658"/>
      <c r="W17" s="658"/>
      <c r="X17" s="658"/>
      <c r="Y17" s="659"/>
      <c r="Z17" s="695">
        <v>0.1</v>
      </c>
      <c r="AA17" s="695"/>
      <c r="AB17" s="695"/>
      <c r="AC17" s="695"/>
      <c r="AD17" s="696">
        <v>7841</v>
      </c>
      <c r="AE17" s="696"/>
      <c r="AF17" s="696"/>
      <c r="AG17" s="696"/>
      <c r="AH17" s="696"/>
      <c r="AI17" s="696"/>
      <c r="AJ17" s="696"/>
      <c r="AK17" s="696"/>
      <c r="AL17" s="660">
        <v>0.2</v>
      </c>
      <c r="AM17" s="661"/>
      <c r="AN17" s="661"/>
      <c r="AO17" s="697"/>
      <c r="AP17" s="654" t="s">
        <v>266</v>
      </c>
      <c r="AQ17" s="655"/>
      <c r="AR17" s="655"/>
      <c r="AS17" s="655"/>
      <c r="AT17" s="655"/>
      <c r="AU17" s="655"/>
      <c r="AV17" s="655"/>
      <c r="AW17" s="655"/>
      <c r="AX17" s="655"/>
      <c r="AY17" s="655"/>
      <c r="AZ17" s="655"/>
      <c r="BA17" s="655"/>
      <c r="BB17" s="655"/>
      <c r="BC17" s="655"/>
      <c r="BD17" s="655"/>
      <c r="BE17" s="655"/>
      <c r="BF17" s="656"/>
      <c r="BG17" s="657" t="s">
        <v>244</v>
      </c>
      <c r="BH17" s="658"/>
      <c r="BI17" s="658"/>
      <c r="BJ17" s="658"/>
      <c r="BK17" s="658"/>
      <c r="BL17" s="658"/>
      <c r="BM17" s="658"/>
      <c r="BN17" s="659"/>
      <c r="BO17" s="695" t="s">
        <v>226</v>
      </c>
      <c r="BP17" s="695"/>
      <c r="BQ17" s="695"/>
      <c r="BR17" s="695"/>
      <c r="BS17" s="696" t="s">
        <v>232</v>
      </c>
      <c r="BT17" s="696"/>
      <c r="BU17" s="696"/>
      <c r="BV17" s="696"/>
      <c r="BW17" s="696"/>
      <c r="BX17" s="696"/>
      <c r="BY17" s="696"/>
      <c r="BZ17" s="696"/>
      <c r="CA17" s="696"/>
      <c r="CB17" s="736"/>
      <c r="CD17" s="654" t="s">
        <v>267</v>
      </c>
      <c r="CE17" s="655"/>
      <c r="CF17" s="655"/>
      <c r="CG17" s="655"/>
      <c r="CH17" s="655"/>
      <c r="CI17" s="655"/>
      <c r="CJ17" s="655"/>
      <c r="CK17" s="655"/>
      <c r="CL17" s="655"/>
      <c r="CM17" s="655"/>
      <c r="CN17" s="655"/>
      <c r="CO17" s="655"/>
      <c r="CP17" s="655"/>
      <c r="CQ17" s="656"/>
      <c r="CR17" s="657">
        <v>838333</v>
      </c>
      <c r="CS17" s="658"/>
      <c r="CT17" s="658"/>
      <c r="CU17" s="658"/>
      <c r="CV17" s="658"/>
      <c r="CW17" s="658"/>
      <c r="CX17" s="658"/>
      <c r="CY17" s="659"/>
      <c r="CZ17" s="695">
        <v>12</v>
      </c>
      <c r="DA17" s="695"/>
      <c r="DB17" s="695"/>
      <c r="DC17" s="695"/>
      <c r="DD17" s="663" t="s">
        <v>232</v>
      </c>
      <c r="DE17" s="658"/>
      <c r="DF17" s="658"/>
      <c r="DG17" s="658"/>
      <c r="DH17" s="658"/>
      <c r="DI17" s="658"/>
      <c r="DJ17" s="658"/>
      <c r="DK17" s="658"/>
      <c r="DL17" s="658"/>
      <c r="DM17" s="658"/>
      <c r="DN17" s="658"/>
      <c r="DO17" s="658"/>
      <c r="DP17" s="659"/>
      <c r="DQ17" s="663">
        <v>799199</v>
      </c>
      <c r="DR17" s="658"/>
      <c r="DS17" s="658"/>
      <c r="DT17" s="658"/>
      <c r="DU17" s="658"/>
      <c r="DV17" s="658"/>
      <c r="DW17" s="658"/>
      <c r="DX17" s="658"/>
      <c r="DY17" s="658"/>
      <c r="DZ17" s="658"/>
      <c r="EA17" s="658"/>
      <c r="EB17" s="658"/>
      <c r="EC17" s="694"/>
    </row>
    <row r="18" spans="2:133" ht="11.25" customHeight="1">
      <c r="B18" s="654" t="s">
        <v>268</v>
      </c>
      <c r="C18" s="655"/>
      <c r="D18" s="655"/>
      <c r="E18" s="655"/>
      <c r="F18" s="655"/>
      <c r="G18" s="655"/>
      <c r="H18" s="655"/>
      <c r="I18" s="655"/>
      <c r="J18" s="655"/>
      <c r="K18" s="655"/>
      <c r="L18" s="655"/>
      <c r="M18" s="655"/>
      <c r="N18" s="655"/>
      <c r="O18" s="655"/>
      <c r="P18" s="655"/>
      <c r="Q18" s="656"/>
      <c r="R18" s="657">
        <v>1332</v>
      </c>
      <c r="S18" s="658"/>
      <c r="T18" s="658"/>
      <c r="U18" s="658"/>
      <c r="V18" s="658"/>
      <c r="W18" s="658"/>
      <c r="X18" s="658"/>
      <c r="Y18" s="659"/>
      <c r="Z18" s="695">
        <v>0</v>
      </c>
      <c r="AA18" s="695"/>
      <c r="AB18" s="695"/>
      <c r="AC18" s="695"/>
      <c r="AD18" s="696">
        <v>1332</v>
      </c>
      <c r="AE18" s="696"/>
      <c r="AF18" s="696"/>
      <c r="AG18" s="696"/>
      <c r="AH18" s="696"/>
      <c r="AI18" s="696"/>
      <c r="AJ18" s="696"/>
      <c r="AK18" s="696"/>
      <c r="AL18" s="660">
        <v>0</v>
      </c>
      <c r="AM18" s="661"/>
      <c r="AN18" s="661"/>
      <c r="AO18" s="697"/>
      <c r="AP18" s="654" t="s">
        <v>269</v>
      </c>
      <c r="AQ18" s="655"/>
      <c r="AR18" s="655"/>
      <c r="AS18" s="655"/>
      <c r="AT18" s="655"/>
      <c r="AU18" s="655"/>
      <c r="AV18" s="655"/>
      <c r="AW18" s="655"/>
      <c r="AX18" s="655"/>
      <c r="AY18" s="655"/>
      <c r="AZ18" s="655"/>
      <c r="BA18" s="655"/>
      <c r="BB18" s="655"/>
      <c r="BC18" s="655"/>
      <c r="BD18" s="655"/>
      <c r="BE18" s="655"/>
      <c r="BF18" s="656"/>
      <c r="BG18" s="657" t="s">
        <v>226</v>
      </c>
      <c r="BH18" s="658"/>
      <c r="BI18" s="658"/>
      <c r="BJ18" s="658"/>
      <c r="BK18" s="658"/>
      <c r="BL18" s="658"/>
      <c r="BM18" s="658"/>
      <c r="BN18" s="659"/>
      <c r="BO18" s="695" t="s">
        <v>232</v>
      </c>
      <c r="BP18" s="695"/>
      <c r="BQ18" s="695"/>
      <c r="BR18" s="695"/>
      <c r="BS18" s="696" t="s">
        <v>244</v>
      </c>
      <c r="BT18" s="696"/>
      <c r="BU18" s="696"/>
      <c r="BV18" s="696"/>
      <c r="BW18" s="696"/>
      <c r="BX18" s="696"/>
      <c r="BY18" s="696"/>
      <c r="BZ18" s="696"/>
      <c r="CA18" s="696"/>
      <c r="CB18" s="736"/>
      <c r="CD18" s="654" t="s">
        <v>270</v>
      </c>
      <c r="CE18" s="655"/>
      <c r="CF18" s="655"/>
      <c r="CG18" s="655"/>
      <c r="CH18" s="655"/>
      <c r="CI18" s="655"/>
      <c r="CJ18" s="655"/>
      <c r="CK18" s="655"/>
      <c r="CL18" s="655"/>
      <c r="CM18" s="655"/>
      <c r="CN18" s="655"/>
      <c r="CO18" s="655"/>
      <c r="CP18" s="655"/>
      <c r="CQ18" s="656"/>
      <c r="CR18" s="657" t="s">
        <v>244</v>
      </c>
      <c r="CS18" s="658"/>
      <c r="CT18" s="658"/>
      <c r="CU18" s="658"/>
      <c r="CV18" s="658"/>
      <c r="CW18" s="658"/>
      <c r="CX18" s="658"/>
      <c r="CY18" s="659"/>
      <c r="CZ18" s="695" t="s">
        <v>232</v>
      </c>
      <c r="DA18" s="695"/>
      <c r="DB18" s="695"/>
      <c r="DC18" s="695"/>
      <c r="DD18" s="663" t="s">
        <v>226</v>
      </c>
      <c r="DE18" s="658"/>
      <c r="DF18" s="658"/>
      <c r="DG18" s="658"/>
      <c r="DH18" s="658"/>
      <c r="DI18" s="658"/>
      <c r="DJ18" s="658"/>
      <c r="DK18" s="658"/>
      <c r="DL18" s="658"/>
      <c r="DM18" s="658"/>
      <c r="DN18" s="658"/>
      <c r="DO18" s="658"/>
      <c r="DP18" s="659"/>
      <c r="DQ18" s="663" t="s">
        <v>232</v>
      </c>
      <c r="DR18" s="658"/>
      <c r="DS18" s="658"/>
      <c r="DT18" s="658"/>
      <c r="DU18" s="658"/>
      <c r="DV18" s="658"/>
      <c r="DW18" s="658"/>
      <c r="DX18" s="658"/>
      <c r="DY18" s="658"/>
      <c r="DZ18" s="658"/>
      <c r="EA18" s="658"/>
      <c r="EB18" s="658"/>
      <c r="EC18" s="694"/>
    </row>
    <row r="19" spans="2:133" ht="11.25" customHeight="1">
      <c r="B19" s="654" t="s">
        <v>271</v>
      </c>
      <c r="C19" s="655"/>
      <c r="D19" s="655"/>
      <c r="E19" s="655"/>
      <c r="F19" s="655"/>
      <c r="G19" s="655"/>
      <c r="H19" s="655"/>
      <c r="I19" s="655"/>
      <c r="J19" s="655"/>
      <c r="K19" s="655"/>
      <c r="L19" s="655"/>
      <c r="M19" s="655"/>
      <c r="N19" s="655"/>
      <c r="O19" s="655"/>
      <c r="P19" s="655"/>
      <c r="Q19" s="656"/>
      <c r="R19" s="657">
        <v>1332</v>
      </c>
      <c r="S19" s="658"/>
      <c r="T19" s="658"/>
      <c r="U19" s="658"/>
      <c r="V19" s="658"/>
      <c r="W19" s="658"/>
      <c r="X19" s="658"/>
      <c r="Y19" s="659"/>
      <c r="Z19" s="695">
        <v>0</v>
      </c>
      <c r="AA19" s="695"/>
      <c r="AB19" s="695"/>
      <c r="AC19" s="695"/>
      <c r="AD19" s="696">
        <v>1332</v>
      </c>
      <c r="AE19" s="696"/>
      <c r="AF19" s="696"/>
      <c r="AG19" s="696"/>
      <c r="AH19" s="696"/>
      <c r="AI19" s="696"/>
      <c r="AJ19" s="696"/>
      <c r="AK19" s="696"/>
      <c r="AL19" s="660">
        <v>0</v>
      </c>
      <c r="AM19" s="661"/>
      <c r="AN19" s="661"/>
      <c r="AO19" s="697"/>
      <c r="AP19" s="654" t="s">
        <v>272</v>
      </c>
      <c r="AQ19" s="655"/>
      <c r="AR19" s="655"/>
      <c r="AS19" s="655"/>
      <c r="AT19" s="655"/>
      <c r="AU19" s="655"/>
      <c r="AV19" s="655"/>
      <c r="AW19" s="655"/>
      <c r="AX19" s="655"/>
      <c r="AY19" s="655"/>
      <c r="AZ19" s="655"/>
      <c r="BA19" s="655"/>
      <c r="BB19" s="655"/>
      <c r="BC19" s="655"/>
      <c r="BD19" s="655"/>
      <c r="BE19" s="655"/>
      <c r="BF19" s="656"/>
      <c r="BG19" s="657" t="s">
        <v>226</v>
      </c>
      <c r="BH19" s="658"/>
      <c r="BI19" s="658"/>
      <c r="BJ19" s="658"/>
      <c r="BK19" s="658"/>
      <c r="BL19" s="658"/>
      <c r="BM19" s="658"/>
      <c r="BN19" s="659"/>
      <c r="BO19" s="695" t="s">
        <v>226</v>
      </c>
      <c r="BP19" s="695"/>
      <c r="BQ19" s="695"/>
      <c r="BR19" s="695"/>
      <c r="BS19" s="696" t="s">
        <v>226</v>
      </c>
      <c r="BT19" s="696"/>
      <c r="BU19" s="696"/>
      <c r="BV19" s="696"/>
      <c r="BW19" s="696"/>
      <c r="BX19" s="696"/>
      <c r="BY19" s="696"/>
      <c r="BZ19" s="696"/>
      <c r="CA19" s="696"/>
      <c r="CB19" s="736"/>
      <c r="CD19" s="654" t="s">
        <v>273</v>
      </c>
      <c r="CE19" s="655"/>
      <c r="CF19" s="655"/>
      <c r="CG19" s="655"/>
      <c r="CH19" s="655"/>
      <c r="CI19" s="655"/>
      <c r="CJ19" s="655"/>
      <c r="CK19" s="655"/>
      <c r="CL19" s="655"/>
      <c r="CM19" s="655"/>
      <c r="CN19" s="655"/>
      <c r="CO19" s="655"/>
      <c r="CP19" s="655"/>
      <c r="CQ19" s="656"/>
      <c r="CR19" s="657" t="s">
        <v>232</v>
      </c>
      <c r="CS19" s="658"/>
      <c r="CT19" s="658"/>
      <c r="CU19" s="658"/>
      <c r="CV19" s="658"/>
      <c r="CW19" s="658"/>
      <c r="CX19" s="658"/>
      <c r="CY19" s="659"/>
      <c r="CZ19" s="695" t="s">
        <v>232</v>
      </c>
      <c r="DA19" s="695"/>
      <c r="DB19" s="695"/>
      <c r="DC19" s="695"/>
      <c r="DD19" s="663" t="s">
        <v>226</v>
      </c>
      <c r="DE19" s="658"/>
      <c r="DF19" s="658"/>
      <c r="DG19" s="658"/>
      <c r="DH19" s="658"/>
      <c r="DI19" s="658"/>
      <c r="DJ19" s="658"/>
      <c r="DK19" s="658"/>
      <c r="DL19" s="658"/>
      <c r="DM19" s="658"/>
      <c r="DN19" s="658"/>
      <c r="DO19" s="658"/>
      <c r="DP19" s="659"/>
      <c r="DQ19" s="663" t="s">
        <v>244</v>
      </c>
      <c r="DR19" s="658"/>
      <c r="DS19" s="658"/>
      <c r="DT19" s="658"/>
      <c r="DU19" s="658"/>
      <c r="DV19" s="658"/>
      <c r="DW19" s="658"/>
      <c r="DX19" s="658"/>
      <c r="DY19" s="658"/>
      <c r="DZ19" s="658"/>
      <c r="EA19" s="658"/>
      <c r="EB19" s="658"/>
      <c r="EC19" s="694"/>
    </row>
    <row r="20" spans="2:133" ht="11.25" customHeight="1">
      <c r="B20" s="724" t="s">
        <v>274</v>
      </c>
      <c r="C20" s="725"/>
      <c r="D20" s="725"/>
      <c r="E20" s="725"/>
      <c r="F20" s="725"/>
      <c r="G20" s="725"/>
      <c r="H20" s="725"/>
      <c r="I20" s="725"/>
      <c r="J20" s="725"/>
      <c r="K20" s="725"/>
      <c r="L20" s="725"/>
      <c r="M20" s="725"/>
      <c r="N20" s="725"/>
      <c r="O20" s="725"/>
      <c r="P20" s="725"/>
      <c r="Q20" s="726"/>
      <c r="R20" s="657" t="s">
        <v>232</v>
      </c>
      <c r="S20" s="658"/>
      <c r="T20" s="658"/>
      <c r="U20" s="658"/>
      <c r="V20" s="658"/>
      <c r="W20" s="658"/>
      <c r="X20" s="658"/>
      <c r="Y20" s="659"/>
      <c r="Z20" s="695" t="s">
        <v>226</v>
      </c>
      <c r="AA20" s="695"/>
      <c r="AB20" s="695"/>
      <c r="AC20" s="695"/>
      <c r="AD20" s="696" t="s">
        <v>232</v>
      </c>
      <c r="AE20" s="696"/>
      <c r="AF20" s="696"/>
      <c r="AG20" s="696"/>
      <c r="AH20" s="696"/>
      <c r="AI20" s="696"/>
      <c r="AJ20" s="696"/>
      <c r="AK20" s="696"/>
      <c r="AL20" s="660" t="s">
        <v>226</v>
      </c>
      <c r="AM20" s="661"/>
      <c r="AN20" s="661"/>
      <c r="AO20" s="697"/>
      <c r="AP20" s="654" t="s">
        <v>275</v>
      </c>
      <c r="AQ20" s="655"/>
      <c r="AR20" s="655"/>
      <c r="AS20" s="655"/>
      <c r="AT20" s="655"/>
      <c r="AU20" s="655"/>
      <c r="AV20" s="655"/>
      <c r="AW20" s="655"/>
      <c r="AX20" s="655"/>
      <c r="AY20" s="655"/>
      <c r="AZ20" s="655"/>
      <c r="BA20" s="655"/>
      <c r="BB20" s="655"/>
      <c r="BC20" s="655"/>
      <c r="BD20" s="655"/>
      <c r="BE20" s="655"/>
      <c r="BF20" s="656"/>
      <c r="BG20" s="657" t="s">
        <v>232</v>
      </c>
      <c r="BH20" s="658"/>
      <c r="BI20" s="658"/>
      <c r="BJ20" s="658"/>
      <c r="BK20" s="658"/>
      <c r="BL20" s="658"/>
      <c r="BM20" s="658"/>
      <c r="BN20" s="659"/>
      <c r="BO20" s="695" t="s">
        <v>244</v>
      </c>
      <c r="BP20" s="695"/>
      <c r="BQ20" s="695"/>
      <c r="BR20" s="695"/>
      <c r="BS20" s="696" t="s">
        <v>232</v>
      </c>
      <c r="BT20" s="696"/>
      <c r="BU20" s="696"/>
      <c r="BV20" s="696"/>
      <c r="BW20" s="696"/>
      <c r="BX20" s="696"/>
      <c r="BY20" s="696"/>
      <c r="BZ20" s="696"/>
      <c r="CA20" s="696"/>
      <c r="CB20" s="736"/>
      <c r="CD20" s="654" t="s">
        <v>276</v>
      </c>
      <c r="CE20" s="655"/>
      <c r="CF20" s="655"/>
      <c r="CG20" s="655"/>
      <c r="CH20" s="655"/>
      <c r="CI20" s="655"/>
      <c r="CJ20" s="655"/>
      <c r="CK20" s="655"/>
      <c r="CL20" s="655"/>
      <c r="CM20" s="655"/>
      <c r="CN20" s="655"/>
      <c r="CO20" s="655"/>
      <c r="CP20" s="655"/>
      <c r="CQ20" s="656"/>
      <c r="CR20" s="657">
        <v>6963918</v>
      </c>
      <c r="CS20" s="658"/>
      <c r="CT20" s="658"/>
      <c r="CU20" s="658"/>
      <c r="CV20" s="658"/>
      <c r="CW20" s="658"/>
      <c r="CX20" s="658"/>
      <c r="CY20" s="659"/>
      <c r="CZ20" s="695">
        <v>100</v>
      </c>
      <c r="DA20" s="695"/>
      <c r="DB20" s="695"/>
      <c r="DC20" s="695"/>
      <c r="DD20" s="663">
        <v>960321</v>
      </c>
      <c r="DE20" s="658"/>
      <c r="DF20" s="658"/>
      <c r="DG20" s="658"/>
      <c r="DH20" s="658"/>
      <c r="DI20" s="658"/>
      <c r="DJ20" s="658"/>
      <c r="DK20" s="658"/>
      <c r="DL20" s="658"/>
      <c r="DM20" s="658"/>
      <c r="DN20" s="658"/>
      <c r="DO20" s="658"/>
      <c r="DP20" s="659"/>
      <c r="DQ20" s="663">
        <v>4659080</v>
      </c>
      <c r="DR20" s="658"/>
      <c r="DS20" s="658"/>
      <c r="DT20" s="658"/>
      <c r="DU20" s="658"/>
      <c r="DV20" s="658"/>
      <c r="DW20" s="658"/>
      <c r="DX20" s="658"/>
      <c r="DY20" s="658"/>
      <c r="DZ20" s="658"/>
      <c r="EA20" s="658"/>
      <c r="EB20" s="658"/>
      <c r="EC20" s="694"/>
    </row>
    <row r="21" spans="2:133" ht="11.25" customHeight="1">
      <c r="B21" s="654" t="s">
        <v>277</v>
      </c>
      <c r="C21" s="655"/>
      <c r="D21" s="655"/>
      <c r="E21" s="655"/>
      <c r="F21" s="655"/>
      <c r="G21" s="655"/>
      <c r="H21" s="655"/>
      <c r="I21" s="655"/>
      <c r="J21" s="655"/>
      <c r="K21" s="655"/>
      <c r="L21" s="655"/>
      <c r="M21" s="655"/>
      <c r="N21" s="655"/>
      <c r="O21" s="655"/>
      <c r="P21" s="655"/>
      <c r="Q21" s="656"/>
      <c r="R21" s="657">
        <v>3494526</v>
      </c>
      <c r="S21" s="658"/>
      <c r="T21" s="658"/>
      <c r="U21" s="658"/>
      <c r="V21" s="658"/>
      <c r="W21" s="658"/>
      <c r="X21" s="658"/>
      <c r="Y21" s="659"/>
      <c r="Z21" s="695">
        <v>48.9</v>
      </c>
      <c r="AA21" s="695"/>
      <c r="AB21" s="695"/>
      <c r="AC21" s="695"/>
      <c r="AD21" s="696">
        <v>3284727</v>
      </c>
      <c r="AE21" s="696"/>
      <c r="AF21" s="696"/>
      <c r="AG21" s="696"/>
      <c r="AH21" s="696"/>
      <c r="AI21" s="696"/>
      <c r="AJ21" s="696"/>
      <c r="AK21" s="696"/>
      <c r="AL21" s="660">
        <v>80.2</v>
      </c>
      <c r="AM21" s="661"/>
      <c r="AN21" s="661"/>
      <c r="AO21" s="697"/>
      <c r="AP21" s="654" t="s">
        <v>278</v>
      </c>
      <c r="AQ21" s="734"/>
      <c r="AR21" s="734"/>
      <c r="AS21" s="734"/>
      <c r="AT21" s="734"/>
      <c r="AU21" s="734"/>
      <c r="AV21" s="734"/>
      <c r="AW21" s="734"/>
      <c r="AX21" s="734"/>
      <c r="AY21" s="734"/>
      <c r="AZ21" s="734"/>
      <c r="BA21" s="734"/>
      <c r="BB21" s="734"/>
      <c r="BC21" s="734"/>
      <c r="BD21" s="734"/>
      <c r="BE21" s="734"/>
      <c r="BF21" s="735"/>
      <c r="BG21" s="657" t="s">
        <v>226</v>
      </c>
      <c r="BH21" s="658"/>
      <c r="BI21" s="658"/>
      <c r="BJ21" s="658"/>
      <c r="BK21" s="658"/>
      <c r="BL21" s="658"/>
      <c r="BM21" s="658"/>
      <c r="BN21" s="659"/>
      <c r="BO21" s="695" t="s">
        <v>226</v>
      </c>
      <c r="BP21" s="695"/>
      <c r="BQ21" s="695"/>
      <c r="BR21" s="695"/>
      <c r="BS21" s="696" t="s">
        <v>232</v>
      </c>
      <c r="BT21" s="696"/>
      <c r="BU21" s="696"/>
      <c r="BV21" s="696"/>
      <c r="BW21" s="696"/>
      <c r="BX21" s="696"/>
      <c r="BY21" s="696"/>
      <c r="BZ21" s="696"/>
      <c r="CA21" s="696"/>
      <c r="CB21" s="736"/>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c r="B22" s="654" t="s">
        <v>279</v>
      </c>
      <c r="C22" s="655"/>
      <c r="D22" s="655"/>
      <c r="E22" s="655"/>
      <c r="F22" s="655"/>
      <c r="G22" s="655"/>
      <c r="H22" s="655"/>
      <c r="I22" s="655"/>
      <c r="J22" s="655"/>
      <c r="K22" s="655"/>
      <c r="L22" s="655"/>
      <c r="M22" s="655"/>
      <c r="N22" s="655"/>
      <c r="O22" s="655"/>
      <c r="P22" s="655"/>
      <c r="Q22" s="656"/>
      <c r="R22" s="657">
        <v>3284727</v>
      </c>
      <c r="S22" s="658"/>
      <c r="T22" s="658"/>
      <c r="U22" s="658"/>
      <c r="V22" s="658"/>
      <c r="W22" s="658"/>
      <c r="X22" s="658"/>
      <c r="Y22" s="659"/>
      <c r="Z22" s="695">
        <v>46</v>
      </c>
      <c r="AA22" s="695"/>
      <c r="AB22" s="695"/>
      <c r="AC22" s="695"/>
      <c r="AD22" s="696">
        <v>3284727</v>
      </c>
      <c r="AE22" s="696"/>
      <c r="AF22" s="696"/>
      <c r="AG22" s="696"/>
      <c r="AH22" s="696"/>
      <c r="AI22" s="696"/>
      <c r="AJ22" s="696"/>
      <c r="AK22" s="696"/>
      <c r="AL22" s="660">
        <v>80.2</v>
      </c>
      <c r="AM22" s="661"/>
      <c r="AN22" s="661"/>
      <c r="AO22" s="697"/>
      <c r="AP22" s="654" t="s">
        <v>280</v>
      </c>
      <c r="AQ22" s="734"/>
      <c r="AR22" s="734"/>
      <c r="AS22" s="734"/>
      <c r="AT22" s="734"/>
      <c r="AU22" s="734"/>
      <c r="AV22" s="734"/>
      <c r="AW22" s="734"/>
      <c r="AX22" s="734"/>
      <c r="AY22" s="734"/>
      <c r="AZ22" s="734"/>
      <c r="BA22" s="734"/>
      <c r="BB22" s="734"/>
      <c r="BC22" s="734"/>
      <c r="BD22" s="734"/>
      <c r="BE22" s="734"/>
      <c r="BF22" s="735"/>
      <c r="BG22" s="657" t="s">
        <v>226</v>
      </c>
      <c r="BH22" s="658"/>
      <c r="BI22" s="658"/>
      <c r="BJ22" s="658"/>
      <c r="BK22" s="658"/>
      <c r="BL22" s="658"/>
      <c r="BM22" s="658"/>
      <c r="BN22" s="659"/>
      <c r="BO22" s="695" t="s">
        <v>232</v>
      </c>
      <c r="BP22" s="695"/>
      <c r="BQ22" s="695"/>
      <c r="BR22" s="695"/>
      <c r="BS22" s="696" t="s">
        <v>226</v>
      </c>
      <c r="BT22" s="696"/>
      <c r="BU22" s="696"/>
      <c r="BV22" s="696"/>
      <c r="BW22" s="696"/>
      <c r="BX22" s="696"/>
      <c r="BY22" s="696"/>
      <c r="BZ22" s="696"/>
      <c r="CA22" s="696"/>
      <c r="CB22" s="736"/>
      <c r="CD22" s="709" t="s">
        <v>281</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c r="B23" s="654" t="s">
        <v>282</v>
      </c>
      <c r="C23" s="655"/>
      <c r="D23" s="655"/>
      <c r="E23" s="655"/>
      <c r="F23" s="655"/>
      <c r="G23" s="655"/>
      <c r="H23" s="655"/>
      <c r="I23" s="655"/>
      <c r="J23" s="655"/>
      <c r="K23" s="655"/>
      <c r="L23" s="655"/>
      <c r="M23" s="655"/>
      <c r="N23" s="655"/>
      <c r="O23" s="655"/>
      <c r="P23" s="655"/>
      <c r="Q23" s="656"/>
      <c r="R23" s="657">
        <v>209799</v>
      </c>
      <c r="S23" s="658"/>
      <c r="T23" s="658"/>
      <c r="U23" s="658"/>
      <c r="V23" s="658"/>
      <c r="W23" s="658"/>
      <c r="X23" s="658"/>
      <c r="Y23" s="659"/>
      <c r="Z23" s="695">
        <v>2.9</v>
      </c>
      <c r="AA23" s="695"/>
      <c r="AB23" s="695"/>
      <c r="AC23" s="695"/>
      <c r="AD23" s="696" t="s">
        <v>226</v>
      </c>
      <c r="AE23" s="696"/>
      <c r="AF23" s="696"/>
      <c r="AG23" s="696"/>
      <c r="AH23" s="696"/>
      <c r="AI23" s="696"/>
      <c r="AJ23" s="696"/>
      <c r="AK23" s="696"/>
      <c r="AL23" s="660" t="s">
        <v>226</v>
      </c>
      <c r="AM23" s="661"/>
      <c r="AN23" s="661"/>
      <c r="AO23" s="697"/>
      <c r="AP23" s="654" t="s">
        <v>283</v>
      </c>
      <c r="AQ23" s="734"/>
      <c r="AR23" s="734"/>
      <c r="AS23" s="734"/>
      <c r="AT23" s="734"/>
      <c r="AU23" s="734"/>
      <c r="AV23" s="734"/>
      <c r="AW23" s="734"/>
      <c r="AX23" s="734"/>
      <c r="AY23" s="734"/>
      <c r="AZ23" s="734"/>
      <c r="BA23" s="734"/>
      <c r="BB23" s="734"/>
      <c r="BC23" s="734"/>
      <c r="BD23" s="734"/>
      <c r="BE23" s="734"/>
      <c r="BF23" s="735"/>
      <c r="BG23" s="657" t="s">
        <v>232</v>
      </c>
      <c r="BH23" s="658"/>
      <c r="BI23" s="658"/>
      <c r="BJ23" s="658"/>
      <c r="BK23" s="658"/>
      <c r="BL23" s="658"/>
      <c r="BM23" s="658"/>
      <c r="BN23" s="659"/>
      <c r="BO23" s="695" t="s">
        <v>226</v>
      </c>
      <c r="BP23" s="695"/>
      <c r="BQ23" s="695"/>
      <c r="BR23" s="695"/>
      <c r="BS23" s="696" t="s">
        <v>226</v>
      </c>
      <c r="BT23" s="696"/>
      <c r="BU23" s="696"/>
      <c r="BV23" s="696"/>
      <c r="BW23" s="696"/>
      <c r="BX23" s="696"/>
      <c r="BY23" s="696"/>
      <c r="BZ23" s="696"/>
      <c r="CA23" s="696"/>
      <c r="CB23" s="736"/>
      <c r="CD23" s="709" t="s">
        <v>220</v>
      </c>
      <c r="CE23" s="710"/>
      <c r="CF23" s="710"/>
      <c r="CG23" s="710"/>
      <c r="CH23" s="710"/>
      <c r="CI23" s="710"/>
      <c r="CJ23" s="710"/>
      <c r="CK23" s="710"/>
      <c r="CL23" s="710"/>
      <c r="CM23" s="710"/>
      <c r="CN23" s="710"/>
      <c r="CO23" s="710"/>
      <c r="CP23" s="710"/>
      <c r="CQ23" s="711"/>
      <c r="CR23" s="709" t="s">
        <v>284</v>
      </c>
      <c r="CS23" s="710"/>
      <c r="CT23" s="710"/>
      <c r="CU23" s="710"/>
      <c r="CV23" s="710"/>
      <c r="CW23" s="710"/>
      <c r="CX23" s="710"/>
      <c r="CY23" s="711"/>
      <c r="CZ23" s="709" t="s">
        <v>285</v>
      </c>
      <c r="DA23" s="710"/>
      <c r="DB23" s="710"/>
      <c r="DC23" s="711"/>
      <c r="DD23" s="709" t="s">
        <v>286</v>
      </c>
      <c r="DE23" s="710"/>
      <c r="DF23" s="710"/>
      <c r="DG23" s="710"/>
      <c r="DH23" s="710"/>
      <c r="DI23" s="710"/>
      <c r="DJ23" s="710"/>
      <c r="DK23" s="711"/>
      <c r="DL23" s="747" t="s">
        <v>287</v>
      </c>
      <c r="DM23" s="748"/>
      <c r="DN23" s="748"/>
      <c r="DO23" s="748"/>
      <c r="DP23" s="748"/>
      <c r="DQ23" s="748"/>
      <c r="DR23" s="748"/>
      <c r="DS23" s="748"/>
      <c r="DT23" s="748"/>
      <c r="DU23" s="748"/>
      <c r="DV23" s="749"/>
      <c r="DW23" s="709" t="s">
        <v>288</v>
      </c>
      <c r="DX23" s="710"/>
      <c r="DY23" s="710"/>
      <c r="DZ23" s="710"/>
      <c r="EA23" s="710"/>
      <c r="EB23" s="710"/>
      <c r="EC23" s="711"/>
    </row>
    <row r="24" spans="2:133" ht="11.25" customHeight="1">
      <c r="B24" s="654" t="s">
        <v>289</v>
      </c>
      <c r="C24" s="655"/>
      <c r="D24" s="655"/>
      <c r="E24" s="655"/>
      <c r="F24" s="655"/>
      <c r="G24" s="655"/>
      <c r="H24" s="655"/>
      <c r="I24" s="655"/>
      <c r="J24" s="655"/>
      <c r="K24" s="655"/>
      <c r="L24" s="655"/>
      <c r="M24" s="655"/>
      <c r="N24" s="655"/>
      <c r="O24" s="655"/>
      <c r="P24" s="655"/>
      <c r="Q24" s="656"/>
      <c r="R24" s="657" t="s">
        <v>232</v>
      </c>
      <c r="S24" s="658"/>
      <c r="T24" s="658"/>
      <c r="U24" s="658"/>
      <c r="V24" s="658"/>
      <c r="W24" s="658"/>
      <c r="X24" s="658"/>
      <c r="Y24" s="659"/>
      <c r="Z24" s="695" t="s">
        <v>244</v>
      </c>
      <c r="AA24" s="695"/>
      <c r="AB24" s="695"/>
      <c r="AC24" s="695"/>
      <c r="AD24" s="696" t="s">
        <v>232</v>
      </c>
      <c r="AE24" s="696"/>
      <c r="AF24" s="696"/>
      <c r="AG24" s="696"/>
      <c r="AH24" s="696"/>
      <c r="AI24" s="696"/>
      <c r="AJ24" s="696"/>
      <c r="AK24" s="696"/>
      <c r="AL24" s="660" t="s">
        <v>244</v>
      </c>
      <c r="AM24" s="661"/>
      <c r="AN24" s="661"/>
      <c r="AO24" s="697"/>
      <c r="AP24" s="654" t="s">
        <v>290</v>
      </c>
      <c r="AQ24" s="734"/>
      <c r="AR24" s="734"/>
      <c r="AS24" s="734"/>
      <c r="AT24" s="734"/>
      <c r="AU24" s="734"/>
      <c r="AV24" s="734"/>
      <c r="AW24" s="734"/>
      <c r="AX24" s="734"/>
      <c r="AY24" s="734"/>
      <c r="AZ24" s="734"/>
      <c r="BA24" s="734"/>
      <c r="BB24" s="734"/>
      <c r="BC24" s="734"/>
      <c r="BD24" s="734"/>
      <c r="BE24" s="734"/>
      <c r="BF24" s="735"/>
      <c r="BG24" s="657" t="s">
        <v>226</v>
      </c>
      <c r="BH24" s="658"/>
      <c r="BI24" s="658"/>
      <c r="BJ24" s="658"/>
      <c r="BK24" s="658"/>
      <c r="BL24" s="658"/>
      <c r="BM24" s="658"/>
      <c r="BN24" s="659"/>
      <c r="BO24" s="695" t="s">
        <v>226</v>
      </c>
      <c r="BP24" s="695"/>
      <c r="BQ24" s="695"/>
      <c r="BR24" s="695"/>
      <c r="BS24" s="696" t="s">
        <v>244</v>
      </c>
      <c r="BT24" s="696"/>
      <c r="BU24" s="696"/>
      <c r="BV24" s="696"/>
      <c r="BW24" s="696"/>
      <c r="BX24" s="696"/>
      <c r="BY24" s="696"/>
      <c r="BZ24" s="696"/>
      <c r="CA24" s="696"/>
      <c r="CB24" s="736"/>
      <c r="CD24" s="715" t="s">
        <v>291</v>
      </c>
      <c r="CE24" s="716"/>
      <c r="CF24" s="716"/>
      <c r="CG24" s="716"/>
      <c r="CH24" s="716"/>
      <c r="CI24" s="716"/>
      <c r="CJ24" s="716"/>
      <c r="CK24" s="716"/>
      <c r="CL24" s="716"/>
      <c r="CM24" s="716"/>
      <c r="CN24" s="716"/>
      <c r="CO24" s="716"/>
      <c r="CP24" s="716"/>
      <c r="CQ24" s="717"/>
      <c r="CR24" s="712">
        <v>2785039</v>
      </c>
      <c r="CS24" s="713"/>
      <c r="CT24" s="713"/>
      <c r="CU24" s="713"/>
      <c r="CV24" s="713"/>
      <c r="CW24" s="713"/>
      <c r="CX24" s="713"/>
      <c r="CY24" s="738"/>
      <c r="CZ24" s="739">
        <v>40</v>
      </c>
      <c r="DA24" s="721"/>
      <c r="DB24" s="721"/>
      <c r="DC24" s="741"/>
      <c r="DD24" s="737">
        <v>2119889</v>
      </c>
      <c r="DE24" s="713"/>
      <c r="DF24" s="713"/>
      <c r="DG24" s="713"/>
      <c r="DH24" s="713"/>
      <c r="DI24" s="713"/>
      <c r="DJ24" s="713"/>
      <c r="DK24" s="738"/>
      <c r="DL24" s="737">
        <v>2105091</v>
      </c>
      <c r="DM24" s="713"/>
      <c r="DN24" s="713"/>
      <c r="DO24" s="713"/>
      <c r="DP24" s="713"/>
      <c r="DQ24" s="713"/>
      <c r="DR24" s="713"/>
      <c r="DS24" s="713"/>
      <c r="DT24" s="713"/>
      <c r="DU24" s="713"/>
      <c r="DV24" s="738"/>
      <c r="DW24" s="739">
        <v>51</v>
      </c>
      <c r="DX24" s="721"/>
      <c r="DY24" s="721"/>
      <c r="DZ24" s="721"/>
      <c r="EA24" s="721"/>
      <c r="EB24" s="721"/>
      <c r="EC24" s="740"/>
    </row>
    <row r="25" spans="2:133" ht="11.25" customHeight="1">
      <c r="B25" s="654" t="s">
        <v>292</v>
      </c>
      <c r="C25" s="655"/>
      <c r="D25" s="655"/>
      <c r="E25" s="655"/>
      <c r="F25" s="655"/>
      <c r="G25" s="655"/>
      <c r="H25" s="655"/>
      <c r="I25" s="655"/>
      <c r="J25" s="655"/>
      <c r="K25" s="655"/>
      <c r="L25" s="655"/>
      <c r="M25" s="655"/>
      <c r="N25" s="655"/>
      <c r="O25" s="655"/>
      <c r="P25" s="655"/>
      <c r="Q25" s="656"/>
      <c r="R25" s="657">
        <v>4268028</v>
      </c>
      <c r="S25" s="658"/>
      <c r="T25" s="658"/>
      <c r="U25" s="658"/>
      <c r="V25" s="658"/>
      <c r="W25" s="658"/>
      <c r="X25" s="658"/>
      <c r="Y25" s="659"/>
      <c r="Z25" s="695">
        <v>59.8</v>
      </c>
      <c r="AA25" s="695"/>
      <c r="AB25" s="695"/>
      <c r="AC25" s="695"/>
      <c r="AD25" s="696">
        <v>4058229</v>
      </c>
      <c r="AE25" s="696"/>
      <c r="AF25" s="696"/>
      <c r="AG25" s="696"/>
      <c r="AH25" s="696"/>
      <c r="AI25" s="696"/>
      <c r="AJ25" s="696"/>
      <c r="AK25" s="696"/>
      <c r="AL25" s="660">
        <v>99.1</v>
      </c>
      <c r="AM25" s="661"/>
      <c r="AN25" s="661"/>
      <c r="AO25" s="697"/>
      <c r="AP25" s="654" t="s">
        <v>293</v>
      </c>
      <c r="AQ25" s="734"/>
      <c r="AR25" s="734"/>
      <c r="AS25" s="734"/>
      <c r="AT25" s="734"/>
      <c r="AU25" s="734"/>
      <c r="AV25" s="734"/>
      <c r="AW25" s="734"/>
      <c r="AX25" s="734"/>
      <c r="AY25" s="734"/>
      <c r="AZ25" s="734"/>
      <c r="BA25" s="734"/>
      <c r="BB25" s="734"/>
      <c r="BC25" s="734"/>
      <c r="BD25" s="734"/>
      <c r="BE25" s="734"/>
      <c r="BF25" s="735"/>
      <c r="BG25" s="657" t="s">
        <v>226</v>
      </c>
      <c r="BH25" s="658"/>
      <c r="BI25" s="658"/>
      <c r="BJ25" s="658"/>
      <c r="BK25" s="658"/>
      <c r="BL25" s="658"/>
      <c r="BM25" s="658"/>
      <c r="BN25" s="659"/>
      <c r="BO25" s="695" t="s">
        <v>226</v>
      </c>
      <c r="BP25" s="695"/>
      <c r="BQ25" s="695"/>
      <c r="BR25" s="695"/>
      <c r="BS25" s="696" t="s">
        <v>226</v>
      </c>
      <c r="BT25" s="696"/>
      <c r="BU25" s="696"/>
      <c r="BV25" s="696"/>
      <c r="BW25" s="696"/>
      <c r="BX25" s="696"/>
      <c r="BY25" s="696"/>
      <c r="BZ25" s="696"/>
      <c r="CA25" s="696"/>
      <c r="CB25" s="736"/>
      <c r="CD25" s="654" t="s">
        <v>294</v>
      </c>
      <c r="CE25" s="655"/>
      <c r="CF25" s="655"/>
      <c r="CG25" s="655"/>
      <c r="CH25" s="655"/>
      <c r="CI25" s="655"/>
      <c r="CJ25" s="655"/>
      <c r="CK25" s="655"/>
      <c r="CL25" s="655"/>
      <c r="CM25" s="655"/>
      <c r="CN25" s="655"/>
      <c r="CO25" s="655"/>
      <c r="CP25" s="655"/>
      <c r="CQ25" s="656"/>
      <c r="CR25" s="657">
        <v>1267190</v>
      </c>
      <c r="CS25" s="670"/>
      <c r="CT25" s="670"/>
      <c r="CU25" s="670"/>
      <c r="CV25" s="670"/>
      <c r="CW25" s="670"/>
      <c r="CX25" s="670"/>
      <c r="CY25" s="671"/>
      <c r="CZ25" s="660">
        <v>18.2</v>
      </c>
      <c r="DA25" s="672"/>
      <c r="DB25" s="672"/>
      <c r="DC25" s="673"/>
      <c r="DD25" s="663">
        <v>1160758</v>
      </c>
      <c r="DE25" s="670"/>
      <c r="DF25" s="670"/>
      <c r="DG25" s="670"/>
      <c r="DH25" s="670"/>
      <c r="DI25" s="670"/>
      <c r="DJ25" s="670"/>
      <c r="DK25" s="671"/>
      <c r="DL25" s="663">
        <v>1146258</v>
      </c>
      <c r="DM25" s="670"/>
      <c r="DN25" s="670"/>
      <c r="DO25" s="670"/>
      <c r="DP25" s="670"/>
      <c r="DQ25" s="670"/>
      <c r="DR25" s="670"/>
      <c r="DS25" s="670"/>
      <c r="DT25" s="670"/>
      <c r="DU25" s="670"/>
      <c r="DV25" s="671"/>
      <c r="DW25" s="660">
        <v>27.8</v>
      </c>
      <c r="DX25" s="672"/>
      <c r="DY25" s="672"/>
      <c r="DZ25" s="672"/>
      <c r="EA25" s="672"/>
      <c r="EB25" s="672"/>
      <c r="EC25" s="684"/>
    </row>
    <row r="26" spans="2:133" ht="11.25" customHeight="1">
      <c r="B26" s="654" t="s">
        <v>295</v>
      </c>
      <c r="C26" s="655"/>
      <c r="D26" s="655"/>
      <c r="E26" s="655"/>
      <c r="F26" s="655"/>
      <c r="G26" s="655"/>
      <c r="H26" s="655"/>
      <c r="I26" s="655"/>
      <c r="J26" s="655"/>
      <c r="K26" s="655"/>
      <c r="L26" s="655"/>
      <c r="M26" s="655"/>
      <c r="N26" s="655"/>
      <c r="O26" s="655"/>
      <c r="P26" s="655"/>
      <c r="Q26" s="656"/>
      <c r="R26" s="657">
        <v>535</v>
      </c>
      <c r="S26" s="658"/>
      <c r="T26" s="658"/>
      <c r="U26" s="658"/>
      <c r="V26" s="658"/>
      <c r="W26" s="658"/>
      <c r="X26" s="658"/>
      <c r="Y26" s="659"/>
      <c r="Z26" s="695">
        <v>0</v>
      </c>
      <c r="AA26" s="695"/>
      <c r="AB26" s="695"/>
      <c r="AC26" s="695"/>
      <c r="AD26" s="696">
        <v>535</v>
      </c>
      <c r="AE26" s="696"/>
      <c r="AF26" s="696"/>
      <c r="AG26" s="696"/>
      <c r="AH26" s="696"/>
      <c r="AI26" s="696"/>
      <c r="AJ26" s="696"/>
      <c r="AK26" s="696"/>
      <c r="AL26" s="660">
        <v>0</v>
      </c>
      <c r="AM26" s="661"/>
      <c r="AN26" s="661"/>
      <c r="AO26" s="697"/>
      <c r="AP26" s="654" t="s">
        <v>296</v>
      </c>
      <c r="AQ26" s="734"/>
      <c r="AR26" s="734"/>
      <c r="AS26" s="734"/>
      <c r="AT26" s="734"/>
      <c r="AU26" s="734"/>
      <c r="AV26" s="734"/>
      <c r="AW26" s="734"/>
      <c r="AX26" s="734"/>
      <c r="AY26" s="734"/>
      <c r="AZ26" s="734"/>
      <c r="BA26" s="734"/>
      <c r="BB26" s="734"/>
      <c r="BC26" s="734"/>
      <c r="BD26" s="734"/>
      <c r="BE26" s="734"/>
      <c r="BF26" s="735"/>
      <c r="BG26" s="657" t="s">
        <v>244</v>
      </c>
      <c r="BH26" s="658"/>
      <c r="BI26" s="658"/>
      <c r="BJ26" s="658"/>
      <c r="BK26" s="658"/>
      <c r="BL26" s="658"/>
      <c r="BM26" s="658"/>
      <c r="BN26" s="659"/>
      <c r="BO26" s="695" t="s">
        <v>232</v>
      </c>
      <c r="BP26" s="695"/>
      <c r="BQ26" s="695"/>
      <c r="BR26" s="695"/>
      <c r="BS26" s="696" t="s">
        <v>244</v>
      </c>
      <c r="BT26" s="696"/>
      <c r="BU26" s="696"/>
      <c r="BV26" s="696"/>
      <c r="BW26" s="696"/>
      <c r="BX26" s="696"/>
      <c r="BY26" s="696"/>
      <c r="BZ26" s="696"/>
      <c r="CA26" s="696"/>
      <c r="CB26" s="736"/>
      <c r="CD26" s="654" t="s">
        <v>297</v>
      </c>
      <c r="CE26" s="655"/>
      <c r="CF26" s="655"/>
      <c r="CG26" s="655"/>
      <c r="CH26" s="655"/>
      <c r="CI26" s="655"/>
      <c r="CJ26" s="655"/>
      <c r="CK26" s="655"/>
      <c r="CL26" s="655"/>
      <c r="CM26" s="655"/>
      <c r="CN26" s="655"/>
      <c r="CO26" s="655"/>
      <c r="CP26" s="655"/>
      <c r="CQ26" s="656"/>
      <c r="CR26" s="657">
        <v>750784</v>
      </c>
      <c r="CS26" s="658"/>
      <c r="CT26" s="658"/>
      <c r="CU26" s="658"/>
      <c r="CV26" s="658"/>
      <c r="CW26" s="658"/>
      <c r="CX26" s="658"/>
      <c r="CY26" s="659"/>
      <c r="CZ26" s="660">
        <v>10.8</v>
      </c>
      <c r="DA26" s="672"/>
      <c r="DB26" s="672"/>
      <c r="DC26" s="673"/>
      <c r="DD26" s="663">
        <v>682560</v>
      </c>
      <c r="DE26" s="658"/>
      <c r="DF26" s="658"/>
      <c r="DG26" s="658"/>
      <c r="DH26" s="658"/>
      <c r="DI26" s="658"/>
      <c r="DJ26" s="658"/>
      <c r="DK26" s="659"/>
      <c r="DL26" s="663" t="s">
        <v>226</v>
      </c>
      <c r="DM26" s="658"/>
      <c r="DN26" s="658"/>
      <c r="DO26" s="658"/>
      <c r="DP26" s="658"/>
      <c r="DQ26" s="658"/>
      <c r="DR26" s="658"/>
      <c r="DS26" s="658"/>
      <c r="DT26" s="658"/>
      <c r="DU26" s="658"/>
      <c r="DV26" s="659"/>
      <c r="DW26" s="660" t="s">
        <v>226</v>
      </c>
      <c r="DX26" s="672"/>
      <c r="DY26" s="672"/>
      <c r="DZ26" s="672"/>
      <c r="EA26" s="672"/>
      <c r="EB26" s="672"/>
      <c r="EC26" s="684"/>
    </row>
    <row r="27" spans="2:133" ht="11.25" customHeight="1">
      <c r="B27" s="654" t="s">
        <v>298</v>
      </c>
      <c r="C27" s="655"/>
      <c r="D27" s="655"/>
      <c r="E27" s="655"/>
      <c r="F27" s="655"/>
      <c r="G27" s="655"/>
      <c r="H27" s="655"/>
      <c r="I27" s="655"/>
      <c r="J27" s="655"/>
      <c r="K27" s="655"/>
      <c r="L27" s="655"/>
      <c r="M27" s="655"/>
      <c r="N27" s="655"/>
      <c r="O27" s="655"/>
      <c r="P27" s="655"/>
      <c r="Q27" s="656"/>
      <c r="R27" s="657">
        <v>32317</v>
      </c>
      <c r="S27" s="658"/>
      <c r="T27" s="658"/>
      <c r="U27" s="658"/>
      <c r="V27" s="658"/>
      <c r="W27" s="658"/>
      <c r="X27" s="658"/>
      <c r="Y27" s="659"/>
      <c r="Z27" s="695">
        <v>0.5</v>
      </c>
      <c r="AA27" s="695"/>
      <c r="AB27" s="695"/>
      <c r="AC27" s="695"/>
      <c r="AD27" s="696" t="s">
        <v>226</v>
      </c>
      <c r="AE27" s="696"/>
      <c r="AF27" s="696"/>
      <c r="AG27" s="696"/>
      <c r="AH27" s="696"/>
      <c r="AI27" s="696"/>
      <c r="AJ27" s="696"/>
      <c r="AK27" s="696"/>
      <c r="AL27" s="660" t="s">
        <v>226</v>
      </c>
      <c r="AM27" s="661"/>
      <c r="AN27" s="661"/>
      <c r="AO27" s="697"/>
      <c r="AP27" s="654" t="s">
        <v>299</v>
      </c>
      <c r="AQ27" s="655"/>
      <c r="AR27" s="655"/>
      <c r="AS27" s="655"/>
      <c r="AT27" s="655"/>
      <c r="AU27" s="655"/>
      <c r="AV27" s="655"/>
      <c r="AW27" s="655"/>
      <c r="AX27" s="655"/>
      <c r="AY27" s="655"/>
      <c r="AZ27" s="655"/>
      <c r="BA27" s="655"/>
      <c r="BB27" s="655"/>
      <c r="BC27" s="655"/>
      <c r="BD27" s="655"/>
      <c r="BE27" s="655"/>
      <c r="BF27" s="656"/>
      <c r="BG27" s="657">
        <v>541812</v>
      </c>
      <c r="BH27" s="658"/>
      <c r="BI27" s="658"/>
      <c r="BJ27" s="658"/>
      <c r="BK27" s="658"/>
      <c r="BL27" s="658"/>
      <c r="BM27" s="658"/>
      <c r="BN27" s="659"/>
      <c r="BO27" s="695">
        <v>100</v>
      </c>
      <c r="BP27" s="695"/>
      <c r="BQ27" s="695"/>
      <c r="BR27" s="695"/>
      <c r="BS27" s="696" t="s">
        <v>232</v>
      </c>
      <c r="BT27" s="696"/>
      <c r="BU27" s="696"/>
      <c r="BV27" s="696"/>
      <c r="BW27" s="696"/>
      <c r="BX27" s="696"/>
      <c r="BY27" s="696"/>
      <c r="BZ27" s="696"/>
      <c r="CA27" s="696"/>
      <c r="CB27" s="736"/>
      <c r="CD27" s="654" t="s">
        <v>300</v>
      </c>
      <c r="CE27" s="655"/>
      <c r="CF27" s="655"/>
      <c r="CG27" s="655"/>
      <c r="CH27" s="655"/>
      <c r="CI27" s="655"/>
      <c r="CJ27" s="655"/>
      <c r="CK27" s="655"/>
      <c r="CL27" s="655"/>
      <c r="CM27" s="655"/>
      <c r="CN27" s="655"/>
      <c r="CO27" s="655"/>
      <c r="CP27" s="655"/>
      <c r="CQ27" s="656"/>
      <c r="CR27" s="657">
        <v>679516</v>
      </c>
      <c r="CS27" s="670"/>
      <c r="CT27" s="670"/>
      <c r="CU27" s="670"/>
      <c r="CV27" s="670"/>
      <c r="CW27" s="670"/>
      <c r="CX27" s="670"/>
      <c r="CY27" s="671"/>
      <c r="CZ27" s="660">
        <v>9.8000000000000007</v>
      </c>
      <c r="DA27" s="672"/>
      <c r="DB27" s="672"/>
      <c r="DC27" s="673"/>
      <c r="DD27" s="663">
        <v>159932</v>
      </c>
      <c r="DE27" s="670"/>
      <c r="DF27" s="670"/>
      <c r="DG27" s="670"/>
      <c r="DH27" s="670"/>
      <c r="DI27" s="670"/>
      <c r="DJ27" s="670"/>
      <c r="DK27" s="671"/>
      <c r="DL27" s="663">
        <v>159634</v>
      </c>
      <c r="DM27" s="670"/>
      <c r="DN27" s="670"/>
      <c r="DO27" s="670"/>
      <c r="DP27" s="670"/>
      <c r="DQ27" s="670"/>
      <c r="DR27" s="670"/>
      <c r="DS27" s="670"/>
      <c r="DT27" s="670"/>
      <c r="DU27" s="670"/>
      <c r="DV27" s="671"/>
      <c r="DW27" s="660">
        <v>3.9</v>
      </c>
      <c r="DX27" s="672"/>
      <c r="DY27" s="672"/>
      <c r="DZ27" s="672"/>
      <c r="EA27" s="672"/>
      <c r="EB27" s="672"/>
      <c r="EC27" s="684"/>
    </row>
    <row r="28" spans="2:133" ht="11.25" customHeight="1">
      <c r="B28" s="654" t="s">
        <v>301</v>
      </c>
      <c r="C28" s="655"/>
      <c r="D28" s="655"/>
      <c r="E28" s="655"/>
      <c r="F28" s="655"/>
      <c r="G28" s="655"/>
      <c r="H28" s="655"/>
      <c r="I28" s="655"/>
      <c r="J28" s="655"/>
      <c r="K28" s="655"/>
      <c r="L28" s="655"/>
      <c r="M28" s="655"/>
      <c r="N28" s="655"/>
      <c r="O28" s="655"/>
      <c r="P28" s="655"/>
      <c r="Q28" s="656"/>
      <c r="R28" s="657">
        <v>54126</v>
      </c>
      <c r="S28" s="658"/>
      <c r="T28" s="658"/>
      <c r="U28" s="658"/>
      <c r="V28" s="658"/>
      <c r="W28" s="658"/>
      <c r="X28" s="658"/>
      <c r="Y28" s="659"/>
      <c r="Z28" s="695">
        <v>0.8</v>
      </c>
      <c r="AA28" s="695"/>
      <c r="AB28" s="695"/>
      <c r="AC28" s="695"/>
      <c r="AD28" s="696">
        <v>1528</v>
      </c>
      <c r="AE28" s="696"/>
      <c r="AF28" s="696"/>
      <c r="AG28" s="696"/>
      <c r="AH28" s="696"/>
      <c r="AI28" s="696"/>
      <c r="AJ28" s="696"/>
      <c r="AK28" s="696"/>
      <c r="AL28" s="660">
        <v>0</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302</v>
      </c>
      <c r="CE28" s="655"/>
      <c r="CF28" s="655"/>
      <c r="CG28" s="655"/>
      <c r="CH28" s="655"/>
      <c r="CI28" s="655"/>
      <c r="CJ28" s="655"/>
      <c r="CK28" s="655"/>
      <c r="CL28" s="655"/>
      <c r="CM28" s="655"/>
      <c r="CN28" s="655"/>
      <c r="CO28" s="655"/>
      <c r="CP28" s="655"/>
      <c r="CQ28" s="656"/>
      <c r="CR28" s="657">
        <v>838333</v>
      </c>
      <c r="CS28" s="658"/>
      <c r="CT28" s="658"/>
      <c r="CU28" s="658"/>
      <c r="CV28" s="658"/>
      <c r="CW28" s="658"/>
      <c r="CX28" s="658"/>
      <c r="CY28" s="659"/>
      <c r="CZ28" s="660">
        <v>12</v>
      </c>
      <c r="DA28" s="672"/>
      <c r="DB28" s="672"/>
      <c r="DC28" s="673"/>
      <c r="DD28" s="663">
        <v>799199</v>
      </c>
      <c r="DE28" s="658"/>
      <c r="DF28" s="658"/>
      <c r="DG28" s="658"/>
      <c r="DH28" s="658"/>
      <c r="DI28" s="658"/>
      <c r="DJ28" s="658"/>
      <c r="DK28" s="659"/>
      <c r="DL28" s="663">
        <v>799199</v>
      </c>
      <c r="DM28" s="658"/>
      <c r="DN28" s="658"/>
      <c r="DO28" s="658"/>
      <c r="DP28" s="658"/>
      <c r="DQ28" s="658"/>
      <c r="DR28" s="658"/>
      <c r="DS28" s="658"/>
      <c r="DT28" s="658"/>
      <c r="DU28" s="658"/>
      <c r="DV28" s="659"/>
      <c r="DW28" s="660">
        <v>19.399999999999999</v>
      </c>
      <c r="DX28" s="672"/>
      <c r="DY28" s="672"/>
      <c r="DZ28" s="672"/>
      <c r="EA28" s="672"/>
      <c r="EB28" s="672"/>
      <c r="EC28" s="684"/>
    </row>
    <row r="29" spans="2:133" ht="11.25" customHeight="1">
      <c r="B29" s="654" t="s">
        <v>303</v>
      </c>
      <c r="C29" s="655"/>
      <c r="D29" s="655"/>
      <c r="E29" s="655"/>
      <c r="F29" s="655"/>
      <c r="G29" s="655"/>
      <c r="H29" s="655"/>
      <c r="I29" s="655"/>
      <c r="J29" s="655"/>
      <c r="K29" s="655"/>
      <c r="L29" s="655"/>
      <c r="M29" s="655"/>
      <c r="N29" s="655"/>
      <c r="O29" s="655"/>
      <c r="P29" s="655"/>
      <c r="Q29" s="656"/>
      <c r="R29" s="657">
        <v>14872</v>
      </c>
      <c r="S29" s="658"/>
      <c r="T29" s="658"/>
      <c r="U29" s="658"/>
      <c r="V29" s="658"/>
      <c r="W29" s="658"/>
      <c r="X29" s="658"/>
      <c r="Y29" s="659"/>
      <c r="Z29" s="695">
        <v>0.2</v>
      </c>
      <c r="AA29" s="695"/>
      <c r="AB29" s="695"/>
      <c r="AC29" s="695"/>
      <c r="AD29" s="696" t="s">
        <v>232</v>
      </c>
      <c r="AE29" s="696"/>
      <c r="AF29" s="696"/>
      <c r="AG29" s="696"/>
      <c r="AH29" s="696"/>
      <c r="AI29" s="696"/>
      <c r="AJ29" s="696"/>
      <c r="AK29" s="696"/>
      <c r="AL29" s="660" t="s">
        <v>232</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6"/>
      <c r="CD29" s="676" t="s">
        <v>304</v>
      </c>
      <c r="CE29" s="677"/>
      <c r="CF29" s="654" t="s">
        <v>305</v>
      </c>
      <c r="CG29" s="655"/>
      <c r="CH29" s="655"/>
      <c r="CI29" s="655"/>
      <c r="CJ29" s="655"/>
      <c r="CK29" s="655"/>
      <c r="CL29" s="655"/>
      <c r="CM29" s="655"/>
      <c r="CN29" s="655"/>
      <c r="CO29" s="655"/>
      <c r="CP29" s="655"/>
      <c r="CQ29" s="656"/>
      <c r="CR29" s="657">
        <v>838320</v>
      </c>
      <c r="CS29" s="670"/>
      <c r="CT29" s="670"/>
      <c r="CU29" s="670"/>
      <c r="CV29" s="670"/>
      <c r="CW29" s="670"/>
      <c r="CX29" s="670"/>
      <c r="CY29" s="671"/>
      <c r="CZ29" s="660">
        <v>12</v>
      </c>
      <c r="DA29" s="672"/>
      <c r="DB29" s="672"/>
      <c r="DC29" s="673"/>
      <c r="DD29" s="663">
        <v>799186</v>
      </c>
      <c r="DE29" s="670"/>
      <c r="DF29" s="670"/>
      <c r="DG29" s="670"/>
      <c r="DH29" s="670"/>
      <c r="DI29" s="670"/>
      <c r="DJ29" s="670"/>
      <c r="DK29" s="671"/>
      <c r="DL29" s="663">
        <v>799186</v>
      </c>
      <c r="DM29" s="670"/>
      <c r="DN29" s="670"/>
      <c r="DO29" s="670"/>
      <c r="DP29" s="670"/>
      <c r="DQ29" s="670"/>
      <c r="DR29" s="670"/>
      <c r="DS29" s="670"/>
      <c r="DT29" s="670"/>
      <c r="DU29" s="670"/>
      <c r="DV29" s="671"/>
      <c r="DW29" s="660">
        <v>19.399999999999999</v>
      </c>
      <c r="DX29" s="672"/>
      <c r="DY29" s="672"/>
      <c r="DZ29" s="672"/>
      <c r="EA29" s="672"/>
      <c r="EB29" s="672"/>
      <c r="EC29" s="684"/>
    </row>
    <row r="30" spans="2:133" ht="11.25" customHeight="1">
      <c r="B30" s="654" t="s">
        <v>306</v>
      </c>
      <c r="C30" s="655"/>
      <c r="D30" s="655"/>
      <c r="E30" s="655"/>
      <c r="F30" s="655"/>
      <c r="G30" s="655"/>
      <c r="H30" s="655"/>
      <c r="I30" s="655"/>
      <c r="J30" s="655"/>
      <c r="K30" s="655"/>
      <c r="L30" s="655"/>
      <c r="M30" s="655"/>
      <c r="N30" s="655"/>
      <c r="O30" s="655"/>
      <c r="P30" s="655"/>
      <c r="Q30" s="656"/>
      <c r="R30" s="657">
        <v>847241</v>
      </c>
      <c r="S30" s="658"/>
      <c r="T30" s="658"/>
      <c r="U30" s="658"/>
      <c r="V30" s="658"/>
      <c r="W30" s="658"/>
      <c r="X30" s="658"/>
      <c r="Y30" s="659"/>
      <c r="Z30" s="695">
        <v>11.9</v>
      </c>
      <c r="AA30" s="695"/>
      <c r="AB30" s="695"/>
      <c r="AC30" s="695"/>
      <c r="AD30" s="696" t="s">
        <v>226</v>
      </c>
      <c r="AE30" s="696"/>
      <c r="AF30" s="696"/>
      <c r="AG30" s="696"/>
      <c r="AH30" s="696"/>
      <c r="AI30" s="696"/>
      <c r="AJ30" s="696"/>
      <c r="AK30" s="696"/>
      <c r="AL30" s="660" t="s">
        <v>226</v>
      </c>
      <c r="AM30" s="661"/>
      <c r="AN30" s="661"/>
      <c r="AO30" s="697"/>
      <c r="AP30" s="709" t="s">
        <v>220</v>
      </c>
      <c r="AQ30" s="710"/>
      <c r="AR30" s="710"/>
      <c r="AS30" s="710"/>
      <c r="AT30" s="710"/>
      <c r="AU30" s="710"/>
      <c r="AV30" s="710"/>
      <c r="AW30" s="710"/>
      <c r="AX30" s="710"/>
      <c r="AY30" s="710"/>
      <c r="AZ30" s="710"/>
      <c r="BA30" s="710"/>
      <c r="BB30" s="710"/>
      <c r="BC30" s="710"/>
      <c r="BD30" s="710"/>
      <c r="BE30" s="710"/>
      <c r="BF30" s="711"/>
      <c r="BG30" s="709" t="s">
        <v>307</v>
      </c>
      <c r="BH30" s="727"/>
      <c r="BI30" s="727"/>
      <c r="BJ30" s="727"/>
      <c r="BK30" s="727"/>
      <c r="BL30" s="727"/>
      <c r="BM30" s="727"/>
      <c r="BN30" s="727"/>
      <c r="BO30" s="727"/>
      <c r="BP30" s="727"/>
      <c r="BQ30" s="728"/>
      <c r="BR30" s="709" t="s">
        <v>308</v>
      </c>
      <c r="BS30" s="727"/>
      <c r="BT30" s="727"/>
      <c r="BU30" s="727"/>
      <c r="BV30" s="727"/>
      <c r="BW30" s="727"/>
      <c r="BX30" s="727"/>
      <c r="BY30" s="727"/>
      <c r="BZ30" s="727"/>
      <c r="CA30" s="727"/>
      <c r="CB30" s="728"/>
      <c r="CD30" s="678"/>
      <c r="CE30" s="679"/>
      <c r="CF30" s="654" t="s">
        <v>309</v>
      </c>
      <c r="CG30" s="655"/>
      <c r="CH30" s="655"/>
      <c r="CI30" s="655"/>
      <c r="CJ30" s="655"/>
      <c r="CK30" s="655"/>
      <c r="CL30" s="655"/>
      <c r="CM30" s="655"/>
      <c r="CN30" s="655"/>
      <c r="CO30" s="655"/>
      <c r="CP30" s="655"/>
      <c r="CQ30" s="656"/>
      <c r="CR30" s="657">
        <v>820477</v>
      </c>
      <c r="CS30" s="658"/>
      <c r="CT30" s="658"/>
      <c r="CU30" s="658"/>
      <c r="CV30" s="658"/>
      <c r="CW30" s="658"/>
      <c r="CX30" s="658"/>
      <c r="CY30" s="659"/>
      <c r="CZ30" s="660">
        <v>11.8</v>
      </c>
      <c r="DA30" s="672"/>
      <c r="DB30" s="672"/>
      <c r="DC30" s="673"/>
      <c r="DD30" s="663">
        <v>781343</v>
      </c>
      <c r="DE30" s="658"/>
      <c r="DF30" s="658"/>
      <c r="DG30" s="658"/>
      <c r="DH30" s="658"/>
      <c r="DI30" s="658"/>
      <c r="DJ30" s="658"/>
      <c r="DK30" s="659"/>
      <c r="DL30" s="663">
        <v>781343</v>
      </c>
      <c r="DM30" s="658"/>
      <c r="DN30" s="658"/>
      <c r="DO30" s="658"/>
      <c r="DP30" s="658"/>
      <c r="DQ30" s="658"/>
      <c r="DR30" s="658"/>
      <c r="DS30" s="658"/>
      <c r="DT30" s="658"/>
      <c r="DU30" s="658"/>
      <c r="DV30" s="659"/>
      <c r="DW30" s="660">
        <v>18.899999999999999</v>
      </c>
      <c r="DX30" s="672"/>
      <c r="DY30" s="672"/>
      <c r="DZ30" s="672"/>
      <c r="EA30" s="672"/>
      <c r="EB30" s="672"/>
      <c r="EC30" s="684"/>
    </row>
    <row r="31" spans="2:133" ht="11.25" customHeight="1">
      <c r="B31" s="724" t="s">
        <v>310</v>
      </c>
      <c r="C31" s="725"/>
      <c r="D31" s="725"/>
      <c r="E31" s="725"/>
      <c r="F31" s="725"/>
      <c r="G31" s="725"/>
      <c r="H31" s="725"/>
      <c r="I31" s="725"/>
      <c r="J31" s="725"/>
      <c r="K31" s="725"/>
      <c r="L31" s="725"/>
      <c r="M31" s="725"/>
      <c r="N31" s="725"/>
      <c r="O31" s="725"/>
      <c r="P31" s="725"/>
      <c r="Q31" s="726"/>
      <c r="R31" s="657">
        <v>14643</v>
      </c>
      <c r="S31" s="658"/>
      <c r="T31" s="658"/>
      <c r="U31" s="658"/>
      <c r="V31" s="658"/>
      <c r="W31" s="658"/>
      <c r="X31" s="658"/>
      <c r="Y31" s="659"/>
      <c r="Z31" s="695">
        <v>0.2</v>
      </c>
      <c r="AA31" s="695"/>
      <c r="AB31" s="695"/>
      <c r="AC31" s="695"/>
      <c r="AD31" s="696">
        <v>14643</v>
      </c>
      <c r="AE31" s="696"/>
      <c r="AF31" s="696"/>
      <c r="AG31" s="696"/>
      <c r="AH31" s="696"/>
      <c r="AI31" s="696"/>
      <c r="AJ31" s="696"/>
      <c r="AK31" s="696"/>
      <c r="AL31" s="660">
        <v>0.4</v>
      </c>
      <c r="AM31" s="661"/>
      <c r="AN31" s="661"/>
      <c r="AO31" s="697"/>
      <c r="AP31" s="729" t="s">
        <v>311</v>
      </c>
      <c r="AQ31" s="730"/>
      <c r="AR31" s="730"/>
      <c r="AS31" s="730"/>
      <c r="AT31" s="731" t="s">
        <v>312</v>
      </c>
      <c r="AU31" s="218"/>
      <c r="AV31" s="218"/>
      <c r="AW31" s="218"/>
      <c r="AX31" s="715" t="s">
        <v>186</v>
      </c>
      <c r="AY31" s="716"/>
      <c r="AZ31" s="716"/>
      <c r="BA31" s="716"/>
      <c r="BB31" s="716"/>
      <c r="BC31" s="716"/>
      <c r="BD31" s="716"/>
      <c r="BE31" s="716"/>
      <c r="BF31" s="717"/>
      <c r="BG31" s="719">
        <v>98.8</v>
      </c>
      <c r="BH31" s="720"/>
      <c r="BI31" s="720"/>
      <c r="BJ31" s="720"/>
      <c r="BK31" s="720"/>
      <c r="BL31" s="720"/>
      <c r="BM31" s="721">
        <v>95.3</v>
      </c>
      <c r="BN31" s="720"/>
      <c r="BO31" s="720"/>
      <c r="BP31" s="720"/>
      <c r="BQ31" s="722"/>
      <c r="BR31" s="719">
        <v>98.9</v>
      </c>
      <c r="BS31" s="720"/>
      <c r="BT31" s="720"/>
      <c r="BU31" s="720"/>
      <c r="BV31" s="720"/>
      <c r="BW31" s="720"/>
      <c r="BX31" s="721">
        <v>95.5</v>
      </c>
      <c r="BY31" s="720"/>
      <c r="BZ31" s="720"/>
      <c r="CA31" s="720"/>
      <c r="CB31" s="722"/>
      <c r="CD31" s="678"/>
      <c r="CE31" s="679"/>
      <c r="CF31" s="654" t="s">
        <v>313</v>
      </c>
      <c r="CG31" s="655"/>
      <c r="CH31" s="655"/>
      <c r="CI31" s="655"/>
      <c r="CJ31" s="655"/>
      <c r="CK31" s="655"/>
      <c r="CL31" s="655"/>
      <c r="CM31" s="655"/>
      <c r="CN31" s="655"/>
      <c r="CO31" s="655"/>
      <c r="CP31" s="655"/>
      <c r="CQ31" s="656"/>
      <c r="CR31" s="657">
        <v>17843</v>
      </c>
      <c r="CS31" s="670"/>
      <c r="CT31" s="670"/>
      <c r="CU31" s="670"/>
      <c r="CV31" s="670"/>
      <c r="CW31" s="670"/>
      <c r="CX31" s="670"/>
      <c r="CY31" s="671"/>
      <c r="CZ31" s="660">
        <v>0.3</v>
      </c>
      <c r="DA31" s="672"/>
      <c r="DB31" s="672"/>
      <c r="DC31" s="673"/>
      <c r="DD31" s="663">
        <v>17843</v>
      </c>
      <c r="DE31" s="670"/>
      <c r="DF31" s="670"/>
      <c r="DG31" s="670"/>
      <c r="DH31" s="670"/>
      <c r="DI31" s="670"/>
      <c r="DJ31" s="670"/>
      <c r="DK31" s="671"/>
      <c r="DL31" s="663">
        <v>17843</v>
      </c>
      <c r="DM31" s="670"/>
      <c r="DN31" s="670"/>
      <c r="DO31" s="670"/>
      <c r="DP31" s="670"/>
      <c r="DQ31" s="670"/>
      <c r="DR31" s="670"/>
      <c r="DS31" s="670"/>
      <c r="DT31" s="670"/>
      <c r="DU31" s="670"/>
      <c r="DV31" s="671"/>
      <c r="DW31" s="660">
        <v>0.4</v>
      </c>
      <c r="DX31" s="672"/>
      <c r="DY31" s="672"/>
      <c r="DZ31" s="672"/>
      <c r="EA31" s="672"/>
      <c r="EB31" s="672"/>
      <c r="EC31" s="684"/>
    </row>
    <row r="32" spans="2:133" ht="11.25" customHeight="1">
      <c r="B32" s="654" t="s">
        <v>314</v>
      </c>
      <c r="C32" s="655"/>
      <c r="D32" s="655"/>
      <c r="E32" s="655"/>
      <c r="F32" s="655"/>
      <c r="G32" s="655"/>
      <c r="H32" s="655"/>
      <c r="I32" s="655"/>
      <c r="J32" s="655"/>
      <c r="K32" s="655"/>
      <c r="L32" s="655"/>
      <c r="M32" s="655"/>
      <c r="N32" s="655"/>
      <c r="O32" s="655"/>
      <c r="P32" s="655"/>
      <c r="Q32" s="656"/>
      <c r="R32" s="657">
        <v>708410</v>
      </c>
      <c r="S32" s="658"/>
      <c r="T32" s="658"/>
      <c r="U32" s="658"/>
      <c r="V32" s="658"/>
      <c r="W32" s="658"/>
      <c r="X32" s="658"/>
      <c r="Y32" s="659"/>
      <c r="Z32" s="695">
        <v>9.9</v>
      </c>
      <c r="AA32" s="695"/>
      <c r="AB32" s="695"/>
      <c r="AC32" s="695"/>
      <c r="AD32" s="696" t="s">
        <v>226</v>
      </c>
      <c r="AE32" s="696"/>
      <c r="AF32" s="696"/>
      <c r="AG32" s="696"/>
      <c r="AH32" s="696"/>
      <c r="AI32" s="696"/>
      <c r="AJ32" s="696"/>
      <c r="AK32" s="696"/>
      <c r="AL32" s="660" t="s">
        <v>232</v>
      </c>
      <c r="AM32" s="661"/>
      <c r="AN32" s="661"/>
      <c r="AO32" s="697"/>
      <c r="AP32" s="698"/>
      <c r="AQ32" s="699"/>
      <c r="AR32" s="699"/>
      <c r="AS32" s="699"/>
      <c r="AT32" s="732"/>
      <c r="AU32" s="214" t="s">
        <v>315</v>
      </c>
      <c r="AX32" s="654" t="s">
        <v>316</v>
      </c>
      <c r="AY32" s="655"/>
      <c r="AZ32" s="655"/>
      <c r="BA32" s="655"/>
      <c r="BB32" s="655"/>
      <c r="BC32" s="655"/>
      <c r="BD32" s="655"/>
      <c r="BE32" s="655"/>
      <c r="BF32" s="656"/>
      <c r="BG32" s="723">
        <v>99</v>
      </c>
      <c r="BH32" s="670"/>
      <c r="BI32" s="670"/>
      <c r="BJ32" s="670"/>
      <c r="BK32" s="670"/>
      <c r="BL32" s="670"/>
      <c r="BM32" s="661">
        <v>96.5</v>
      </c>
      <c r="BN32" s="670"/>
      <c r="BO32" s="670"/>
      <c r="BP32" s="670"/>
      <c r="BQ32" s="693"/>
      <c r="BR32" s="723">
        <v>99.2</v>
      </c>
      <c r="BS32" s="670"/>
      <c r="BT32" s="670"/>
      <c r="BU32" s="670"/>
      <c r="BV32" s="670"/>
      <c r="BW32" s="670"/>
      <c r="BX32" s="661">
        <v>96.8</v>
      </c>
      <c r="BY32" s="670"/>
      <c r="BZ32" s="670"/>
      <c r="CA32" s="670"/>
      <c r="CB32" s="693"/>
      <c r="CD32" s="680"/>
      <c r="CE32" s="681"/>
      <c r="CF32" s="654" t="s">
        <v>317</v>
      </c>
      <c r="CG32" s="655"/>
      <c r="CH32" s="655"/>
      <c r="CI32" s="655"/>
      <c r="CJ32" s="655"/>
      <c r="CK32" s="655"/>
      <c r="CL32" s="655"/>
      <c r="CM32" s="655"/>
      <c r="CN32" s="655"/>
      <c r="CO32" s="655"/>
      <c r="CP32" s="655"/>
      <c r="CQ32" s="656"/>
      <c r="CR32" s="657">
        <v>13</v>
      </c>
      <c r="CS32" s="658"/>
      <c r="CT32" s="658"/>
      <c r="CU32" s="658"/>
      <c r="CV32" s="658"/>
      <c r="CW32" s="658"/>
      <c r="CX32" s="658"/>
      <c r="CY32" s="659"/>
      <c r="CZ32" s="660">
        <v>0</v>
      </c>
      <c r="DA32" s="672"/>
      <c r="DB32" s="672"/>
      <c r="DC32" s="673"/>
      <c r="DD32" s="663">
        <v>13</v>
      </c>
      <c r="DE32" s="658"/>
      <c r="DF32" s="658"/>
      <c r="DG32" s="658"/>
      <c r="DH32" s="658"/>
      <c r="DI32" s="658"/>
      <c r="DJ32" s="658"/>
      <c r="DK32" s="659"/>
      <c r="DL32" s="663">
        <v>13</v>
      </c>
      <c r="DM32" s="658"/>
      <c r="DN32" s="658"/>
      <c r="DO32" s="658"/>
      <c r="DP32" s="658"/>
      <c r="DQ32" s="658"/>
      <c r="DR32" s="658"/>
      <c r="DS32" s="658"/>
      <c r="DT32" s="658"/>
      <c r="DU32" s="658"/>
      <c r="DV32" s="659"/>
      <c r="DW32" s="660">
        <v>0</v>
      </c>
      <c r="DX32" s="672"/>
      <c r="DY32" s="672"/>
      <c r="DZ32" s="672"/>
      <c r="EA32" s="672"/>
      <c r="EB32" s="672"/>
      <c r="EC32" s="684"/>
    </row>
    <row r="33" spans="2:133" ht="11.25" customHeight="1">
      <c r="B33" s="654" t="s">
        <v>318</v>
      </c>
      <c r="C33" s="655"/>
      <c r="D33" s="655"/>
      <c r="E33" s="655"/>
      <c r="F33" s="655"/>
      <c r="G33" s="655"/>
      <c r="H33" s="655"/>
      <c r="I33" s="655"/>
      <c r="J33" s="655"/>
      <c r="K33" s="655"/>
      <c r="L33" s="655"/>
      <c r="M33" s="655"/>
      <c r="N33" s="655"/>
      <c r="O33" s="655"/>
      <c r="P33" s="655"/>
      <c r="Q33" s="656"/>
      <c r="R33" s="657">
        <v>89150</v>
      </c>
      <c r="S33" s="658"/>
      <c r="T33" s="658"/>
      <c r="U33" s="658"/>
      <c r="V33" s="658"/>
      <c r="W33" s="658"/>
      <c r="X33" s="658"/>
      <c r="Y33" s="659"/>
      <c r="Z33" s="695">
        <v>1.2</v>
      </c>
      <c r="AA33" s="695"/>
      <c r="AB33" s="695"/>
      <c r="AC33" s="695"/>
      <c r="AD33" s="696">
        <v>21654</v>
      </c>
      <c r="AE33" s="696"/>
      <c r="AF33" s="696"/>
      <c r="AG33" s="696"/>
      <c r="AH33" s="696"/>
      <c r="AI33" s="696"/>
      <c r="AJ33" s="696"/>
      <c r="AK33" s="696"/>
      <c r="AL33" s="660">
        <v>0.5</v>
      </c>
      <c r="AM33" s="661"/>
      <c r="AN33" s="661"/>
      <c r="AO33" s="697"/>
      <c r="AP33" s="700"/>
      <c r="AQ33" s="701"/>
      <c r="AR33" s="701"/>
      <c r="AS33" s="701"/>
      <c r="AT33" s="733"/>
      <c r="AU33" s="219"/>
      <c r="AV33" s="219"/>
      <c r="AW33" s="219"/>
      <c r="AX33" s="638" t="s">
        <v>319</v>
      </c>
      <c r="AY33" s="639"/>
      <c r="AZ33" s="639"/>
      <c r="BA33" s="639"/>
      <c r="BB33" s="639"/>
      <c r="BC33" s="639"/>
      <c r="BD33" s="639"/>
      <c r="BE33" s="639"/>
      <c r="BF33" s="640"/>
      <c r="BG33" s="718">
        <v>98.3</v>
      </c>
      <c r="BH33" s="642"/>
      <c r="BI33" s="642"/>
      <c r="BJ33" s="642"/>
      <c r="BK33" s="642"/>
      <c r="BL33" s="642"/>
      <c r="BM33" s="688">
        <v>92.8</v>
      </c>
      <c r="BN33" s="642"/>
      <c r="BO33" s="642"/>
      <c r="BP33" s="642"/>
      <c r="BQ33" s="705"/>
      <c r="BR33" s="718">
        <v>98.2</v>
      </c>
      <c r="BS33" s="642"/>
      <c r="BT33" s="642"/>
      <c r="BU33" s="642"/>
      <c r="BV33" s="642"/>
      <c r="BW33" s="642"/>
      <c r="BX33" s="688">
        <v>93</v>
      </c>
      <c r="BY33" s="642"/>
      <c r="BZ33" s="642"/>
      <c r="CA33" s="642"/>
      <c r="CB33" s="705"/>
      <c r="CD33" s="654" t="s">
        <v>320</v>
      </c>
      <c r="CE33" s="655"/>
      <c r="CF33" s="655"/>
      <c r="CG33" s="655"/>
      <c r="CH33" s="655"/>
      <c r="CI33" s="655"/>
      <c r="CJ33" s="655"/>
      <c r="CK33" s="655"/>
      <c r="CL33" s="655"/>
      <c r="CM33" s="655"/>
      <c r="CN33" s="655"/>
      <c r="CO33" s="655"/>
      <c r="CP33" s="655"/>
      <c r="CQ33" s="656"/>
      <c r="CR33" s="657">
        <v>3218558</v>
      </c>
      <c r="CS33" s="670"/>
      <c r="CT33" s="670"/>
      <c r="CU33" s="670"/>
      <c r="CV33" s="670"/>
      <c r="CW33" s="670"/>
      <c r="CX33" s="670"/>
      <c r="CY33" s="671"/>
      <c r="CZ33" s="660">
        <v>46.2</v>
      </c>
      <c r="DA33" s="672"/>
      <c r="DB33" s="672"/>
      <c r="DC33" s="673"/>
      <c r="DD33" s="663">
        <v>2296371</v>
      </c>
      <c r="DE33" s="670"/>
      <c r="DF33" s="670"/>
      <c r="DG33" s="670"/>
      <c r="DH33" s="670"/>
      <c r="DI33" s="670"/>
      <c r="DJ33" s="670"/>
      <c r="DK33" s="671"/>
      <c r="DL33" s="663">
        <v>1349096</v>
      </c>
      <c r="DM33" s="670"/>
      <c r="DN33" s="670"/>
      <c r="DO33" s="670"/>
      <c r="DP33" s="670"/>
      <c r="DQ33" s="670"/>
      <c r="DR33" s="670"/>
      <c r="DS33" s="670"/>
      <c r="DT33" s="670"/>
      <c r="DU33" s="670"/>
      <c r="DV33" s="671"/>
      <c r="DW33" s="660">
        <v>32.700000000000003</v>
      </c>
      <c r="DX33" s="672"/>
      <c r="DY33" s="672"/>
      <c r="DZ33" s="672"/>
      <c r="EA33" s="672"/>
      <c r="EB33" s="672"/>
      <c r="EC33" s="684"/>
    </row>
    <row r="34" spans="2:133" ht="11.25" customHeight="1">
      <c r="B34" s="654" t="s">
        <v>321</v>
      </c>
      <c r="C34" s="655"/>
      <c r="D34" s="655"/>
      <c r="E34" s="655"/>
      <c r="F34" s="655"/>
      <c r="G34" s="655"/>
      <c r="H34" s="655"/>
      <c r="I34" s="655"/>
      <c r="J34" s="655"/>
      <c r="K34" s="655"/>
      <c r="L34" s="655"/>
      <c r="M34" s="655"/>
      <c r="N34" s="655"/>
      <c r="O34" s="655"/>
      <c r="P34" s="655"/>
      <c r="Q34" s="656"/>
      <c r="R34" s="657">
        <v>169876</v>
      </c>
      <c r="S34" s="658"/>
      <c r="T34" s="658"/>
      <c r="U34" s="658"/>
      <c r="V34" s="658"/>
      <c r="W34" s="658"/>
      <c r="X34" s="658"/>
      <c r="Y34" s="659"/>
      <c r="Z34" s="695">
        <v>2.4</v>
      </c>
      <c r="AA34" s="695"/>
      <c r="AB34" s="695"/>
      <c r="AC34" s="695"/>
      <c r="AD34" s="696" t="s">
        <v>226</v>
      </c>
      <c r="AE34" s="696"/>
      <c r="AF34" s="696"/>
      <c r="AG34" s="696"/>
      <c r="AH34" s="696"/>
      <c r="AI34" s="696"/>
      <c r="AJ34" s="696"/>
      <c r="AK34" s="696"/>
      <c r="AL34" s="660" t="s">
        <v>232</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322</v>
      </c>
      <c r="CE34" s="655"/>
      <c r="CF34" s="655"/>
      <c r="CG34" s="655"/>
      <c r="CH34" s="655"/>
      <c r="CI34" s="655"/>
      <c r="CJ34" s="655"/>
      <c r="CK34" s="655"/>
      <c r="CL34" s="655"/>
      <c r="CM34" s="655"/>
      <c r="CN34" s="655"/>
      <c r="CO34" s="655"/>
      <c r="CP34" s="655"/>
      <c r="CQ34" s="656"/>
      <c r="CR34" s="657">
        <v>1179186</v>
      </c>
      <c r="CS34" s="658"/>
      <c r="CT34" s="658"/>
      <c r="CU34" s="658"/>
      <c r="CV34" s="658"/>
      <c r="CW34" s="658"/>
      <c r="CX34" s="658"/>
      <c r="CY34" s="659"/>
      <c r="CZ34" s="660">
        <v>16.899999999999999</v>
      </c>
      <c r="DA34" s="672"/>
      <c r="DB34" s="672"/>
      <c r="DC34" s="673"/>
      <c r="DD34" s="663">
        <v>687996</v>
      </c>
      <c r="DE34" s="658"/>
      <c r="DF34" s="658"/>
      <c r="DG34" s="658"/>
      <c r="DH34" s="658"/>
      <c r="DI34" s="658"/>
      <c r="DJ34" s="658"/>
      <c r="DK34" s="659"/>
      <c r="DL34" s="663">
        <v>535260</v>
      </c>
      <c r="DM34" s="658"/>
      <c r="DN34" s="658"/>
      <c r="DO34" s="658"/>
      <c r="DP34" s="658"/>
      <c r="DQ34" s="658"/>
      <c r="DR34" s="658"/>
      <c r="DS34" s="658"/>
      <c r="DT34" s="658"/>
      <c r="DU34" s="658"/>
      <c r="DV34" s="659"/>
      <c r="DW34" s="660">
        <v>13</v>
      </c>
      <c r="DX34" s="672"/>
      <c r="DY34" s="672"/>
      <c r="DZ34" s="672"/>
      <c r="EA34" s="672"/>
      <c r="EB34" s="672"/>
      <c r="EC34" s="684"/>
    </row>
    <row r="35" spans="2:133" ht="11.25" customHeight="1">
      <c r="B35" s="654" t="s">
        <v>323</v>
      </c>
      <c r="C35" s="655"/>
      <c r="D35" s="655"/>
      <c r="E35" s="655"/>
      <c r="F35" s="655"/>
      <c r="G35" s="655"/>
      <c r="H35" s="655"/>
      <c r="I35" s="655"/>
      <c r="J35" s="655"/>
      <c r="K35" s="655"/>
      <c r="L35" s="655"/>
      <c r="M35" s="655"/>
      <c r="N35" s="655"/>
      <c r="O35" s="655"/>
      <c r="P35" s="655"/>
      <c r="Q35" s="656"/>
      <c r="R35" s="657">
        <v>160776</v>
      </c>
      <c r="S35" s="658"/>
      <c r="T35" s="658"/>
      <c r="U35" s="658"/>
      <c r="V35" s="658"/>
      <c r="W35" s="658"/>
      <c r="X35" s="658"/>
      <c r="Y35" s="659"/>
      <c r="Z35" s="695">
        <v>2.2999999999999998</v>
      </c>
      <c r="AA35" s="695"/>
      <c r="AB35" s="695"/>
      <c r="AC35" s="695"/>
      <c r="AD35" s="696" t="s">
        <v>226</v>
      </c>
      <c r="AE35" s="696"/>
      <c r="AF35" s="696"/>
      <c r="AG35" s="696"/>
      <c r="AH35" s="696"/>
      <c r="AI35" s="696"/>
      <c r="AJ35" s="696"/>
      <c r="AK35" s="696"/>
      <c r="AL35" s="660" t="s">
        <v>226</v>
      </c>
      <c r="AM35" s="661"/>
      <c r="AN35" s="661"/>
      <c r="AO35" s="697"/>
      <c r="AP35" s="222"/>
      <c r="AQ35" s="709" t="s">
        <v>324</v>
      </c>
      <c r="AR35" s="710"/>
      <c r="AS35" s="710"/>
      <c r="AT35" s="710"/>
      <c r="AU35" s="710"/>
      <c r="AV35" s="710"/>
      <c r="AW35" s="710"/>
      <c r="AX35" s="710"/>
      <c r="AY35" s="710"/>
      <c r="AZ35" s="710"/>
      <c r="BA35" s="710"/>
      <c r="BB35" s="710"/>
      <c r="BC35" s="710"/>
      <c r="BD35" s="710"/>
      <c r="BE35" s="710"/>
      <c r="BF35" s="711"/>
      <c r="BG35" s="709" t="s">
        <v>325</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326</v>
      </c>
      <c r="CE35" s="655"/>
      <c r="CF35" s="655"/>
      <c r="CG35" s="655"/>
      <c r="CH35" s="655"/>
      <c r="CI35" s="655"/>
      <c r="CJ35" s="655"/>
      <c r="CK35" s="655"/>
      <c r="CL35" s="655"/>
      <c r="CM35" s="655"/>
      <c r="CN35" s="655"/>
      <c r="CO35" s="655"/>
      <c r="CP35" s="655"/>
      <c r="CQ35" s="656"/>
      <c r="CR35" s="657">
        <v>77580</v>
      </c>
      <c r="CS35" s="670"/>
      <c r="CT35" s="670"/>
      <c r="CU35" s="670"/>
      <c r="CV35" s="670"/>
      <c r="CW35" s="670"/>
      <c r="CX35" s="670"/>
      <c r="CY35" s="671"/>
      <c r="CZ35" s="660">
        <v>1.1000000000000001</v>
      </c>
      <c r="DA35" s="672"/>
      <c r="DB35" s="672"/>
      <c r="DC35" s="673"/>
      <c r="DD35" s="663">
        <v>57187</v>
      </c>
      <c r="DE35" s="670"/>
      <c r="DF35" s="670"/>
      <c r="DG35" s="670"/>
      <c r="DH35" s="670"/>
      <c r="DI35" s="670"/>
      <c r="DJ35" s="670"/>
      <c r="DK35" s="671"/>
      <c r="DL35" s="663">
        <v>57187</v>
      </c>
      <c r="DM35" s="670"/>
      <c r="DN35" s="670"/>
      <c r="DO35" s="670"/>
      <c r="DP35" s="670"/>
      <c r="DQ35" s="670"/>
      <c r="DR35" s="670"/>
      <c r="DS35" s="670"/>
      <c r="DT35" s="670"/>
      <c r="DU35" s="670"/>
      <c r="DV35" s="671"/>
      <c r="DW35" s="660">
        <v>1.4</v>
      </c>
      <c r="DX35" s="672"/>
      <c r="DY35" s="672"/>
      <c r="DZ35" s="672"/>
      <c r="EA35" s="672"/>
      <c r="EB35" s="672"/>
      <c r="EC35" s="684"/>
    </row>
    <row r="36" spans="2:133" ht="11.25" customHeight="1">
      <c r="B36" s="654" t="s">
        <v>327</v>
      </c>
      <c r="C36" s="655"/>
      <c r="D36" s="655"/>
      <c r="E36" s="655"/>
      <c r="F36" s="655"/>
      <c r="G36" s="655"/>
      <c r="H36" s="655"/>
      <c r="I36" s="655"/>
      <c r="J36" s="655"/>
      <c r="K36" s="655"/>
      <c r="L36" s="655"/>
      <c r="M36" s="655"/>
      <c r="N36" s="655"/>
      <c r="O36" s="655"/>
      <c r="P36" s="655"/>
      <c r="Q36" s="656"/>
      <c r="R36" s="657">
        <v>153111</v>
      </c>
      <c r="S36" s="658"/>
      <c r="T36" s="658"/>
      <c r="U36" s="658"/>
      <c r="V36" s="658"/>
      <c r="W36" s="658"/>
      <c r="X36" s="658"/>
      <c r="Y36" s="659"/>
      <c r="Z36" s="695">
        <v>2.1</v>
      </c>
      <c r="AA36" s="695"/>
      <c r="AB36" s="695"/>
      <c r="AC36" s="695"/>
      <c r="AD36" s="696" t="s">
        <v>226</v>
      </c>
      <c r="AE36" s="696"/>
      <c r="AF36" s="696"/>
      <c r="AG36" s="696"/>
      <c r="AH36" s="696"/>
      <c r="AI36" s="696"/>
      <c r="AJ36" s="696"/>
      <c r="AK36" s="696"/>
      <c r="AL36" s="660" t="s">
        <v>232</v>
      </c>
      <c r="AM36" s="661"/>
      <c r="AN36" s="661"/>
      <c r="AO36" s="697"/>
      <c r="AP36" s="222"/>
      <c r="AQ36" s="706" t="s">
        <v>328</v>
      </c>
      <c r="AR36" s="707"/>
      <c r="AS36" s="707"/>
      <c r="AT36" s="707"/>
      <c r="AU36" s="707"/>
      <c r="AV36" s="707"/>
      <c r="AW36" s="707"/>
      <c r="AX36" s="707"/>
      <c r="AY36" s="708"/>
      <c r="AZ36" s="712">
        <v>856643</v>
      </c>
      <c r="BA36" s="713"/>
      <c r="BB36" s="713"/>
      <c r="BC36" s="713"/>
      <c r="BD36" s="713"/>
      <c r="BE36" s="713"/>
      <c r="BF36" s="714"/>
      <c r="BG36" s="715" t="s">
        <v>329</v>
      </c>
      <c r="BH36" s="716"/>
      <c r="BI36" s="716"/>
      <c r="BJ36" s="716"/>
      <c r="BK36" s="716"/>
      <c r="BL36" s="716"/>
      <c r="BM36" s="716"/>
      <c r="BN36" s="716"/>
      <c r="BO36" s="716"/>
      <c r="BP36" s="716"/>
      <c r="BQ36" s="716"/>
      <c r="BR36" s="716"/>
      <c r="BS36" s="716"/>
      <c r="BT36" s="716"/>
      <c r="BU36" s="717"/>
      <c r="BV36" s="712">
        <v>9159</v>
      </c>
      <c r="BW36" s="713"/>
      <c r="BX36" s="713"/>
      <c r="BY36" s="713"/>
      <c r="BZ36" s="713"/>
      <c r="CA36" s="713"/>
      <c r="CB36" s="714"/>
      <c r="CD36" s="654" t="s">
        <v>330</v>
      </c>
      <c r="CE36" s="655"/>
      <c r="CF36" s="655"/>
      <c r="CG36" s="655"/>
      <c r="CH36" s="655"/>
      <c r="CI36" s="655"/>
      <c r="CJ36" s="655"/>
      <c r="CK36" s="655"/>
      <c r="CL36" s="655"/>
      <c r="CM36" s="655"/>
      <c r="CN36" s="655"/>
      <c r="CO36" s="655"/>
      <c r="CP36" s="655"/>
      <c r="CQ36" s="656"/>
      <c r="CR36" s="657">
        <v>997310</v>
      </c>
      <c r="CS36" s="658"/>
      <c r="CT36" s="658"/>
      <c r="CU36" s="658"/>
      <c r="CV36" s="658"/>
      <c r="CW36" s="658"/>
      <c r="CX36" s="658"/>
      <c r="CY36" s="659"/>
      <c r="CZ36" s="660">
        <v>14.3</v>
      </c>
      <c r="DA36" s="672"/>
      <c r="DB36" s="672"/>
      <c r="DC36" s="673"/>
      <c r="DD36" s="663">
        <v>702801</v>
      </c>
      <c r="DE36" s="658"/>
      <c r="DF36" s="658"/>
      <c r="DG36" s="658"/>
      <c r="DH36" s="658"/>
      <c r="DI36" s="658"/>
      <c r="DJ36" s="658"/>
      <c r="DK36" s="659"/>
      <c r="DL36" s="663">
        <v>346274</v>
      </c>
      <c r="DM36" s="658"/>
      <c r="DN36" s="658"/>
      <c r="DO36" s="658"/>
      <c r="DP36" s="658"/>
      <c r="DQ36" s="658"/>
      <c r="DR36" s="658"/>
      <c r="DS36" s="658"/>
      <c r="DT36" s="658"/>
      <c r="DU36" s="658"/>
      <c r="DV36" s="659"/>
      <c r="DW36" s="660">
        <v>8.4</v>
      </c>
      <c r="DX36" s="672"/>
      <c r="DY36" s="672"/>
      <c r="DZ36" s="672"/>
      <c r="EA36" s="672"/>
      <c r="EB36" s="672"/>
      <c r="EC36" s="684"/>
    </row>
    <row r="37" spans="2:133" ht="11.25" customHeight="1">
      <c r="B37" s="654" t="s">
        <v>331</v>
      </c>
      <c r="C37" s="655"/>
      <c r="D37" s="655"/>
      <c r="E37" s="655"/>
      <c r="F37" s="655"/>
      <c r="G37" s="655"/>
      <c r="H37" s="655"/>
      <c r="I37" s="655"/>
      <c r="J37" s="655"/>
      <c r="K37" s="655"/>
      <c r="L37" s="655"/>
      <c r="M37" s="655"/>
      <c r="N37" s="655"/>
      <c r="O37" s="655"/>
      <c r="P37" s="655"/>
      <c r="Q37" s="656"/>
      <c r="R37" s="657">
        <v>168378</v>
      </c>
      <c r="S37" s="658"/>
      <c r="T37" s="658"/>
      <c r="U37" s="658"/>
      <c r="V37" s="658"/>
      <c r="W37" s="658"/>
      <c r="X37" s="658"/>
      <c r="Y37" s="659"/>
      <c r="Z37" s="695">
        <v>2.4</v>
      </c>
      <c r="AA37" s="695"/>
      <c r="AB37" s="695"/>
      <c r="AC37" s="695"/>
      <c r="AD37" s="696" t="s">
        <v>226</v>
      </c>
      <c r="AE37" s="696"/>
      <c r="AF37" s="696"/>
      <c r="AG37" s="696"/>
      <c r="AH37" s="696"/>
      <c r="AI37" s="696"/>
      <c r="AJ37" s="696"/>
      <c r="AK37" s="696"/>
      <c r="AL37" s="660" t="s">
        <v>226</v>
      </c>
      <c r="AM37" s="661"/>
      <c r="AN37" s="661"/>
      <c r="AO37" s="697"/>
      <c r="AQ37" s="690" t="s">
        <v>332</v>
      </c>
      <c r="AR37" s="691"/>
      <c r="AS37" s="691"/>
      <c r="AT37" s="691"/>
      <c r="AU37" s="691"/>
      <c r="AV37" s="691"/>
      <c r="AW37" s="691"/>
      <c r="AX37" s="691"/>
      <c r="AY37" s="692"/>
      <c r="AZ37" s="657">
        <v>300871</v>
      </c>
      <c r="BA37" s="658"/>
      <c r="BB37" s="658"/>
      <c r="BC37" s="658"/>
      <c r="BD37" s="670"/>
      <c r="BE37" s="670"/>
      <c r="BF37" s="693"/>
      <c r="BG37" s="654" t="s">
        <v>333</v>
      </c>
      <c r="BH37" s="655"/>
      <c r="BI37" s="655"/>
      <c r="BJ37" s="655"/>
      <c r="BK37" s="655"/>
      <c r="BL37" s="655"/>
      <c r="BM37" s="655"/>
      <c r="BN37" s="655"/>
      <c r="BO37" s="655"/>
      <c r="BP37" s="655"/>
      <c r="BQ37" s="655"/>
      <c r="BR37" s="655"/>
      <c r="BS37" s="655"/>
      <c r="BT37" s="655"/>
      <c r="BU37" s="656"/>
      <c r="BV37" s="657">
        <v>-12589</v>
      </c>
      <c r="BW37" s="658"/>
      <c r="BX37" s="658"/>
      <c r="BY37" s="658"/>
      <c r="BZ37" s="658"/>
      <c r="CA37" s="658"/>
      <c r="CB37" s="694"/>
      <c r="CD37" s="654" t="s">
        <v>334</v>
      </c>
      <c r="CE37" s="655"/>
      <c r="CF37" s="655"/>
      <c r="CG37" s="655"/>
      <c r="CH37" s="655"/>
      <c r="CI37" s="655"/>
      <c r="CJ37" s="655"/>
      <c r="CK37" s="655"/>
      <c r="CL37" s="655"/>
      <c r="CM37" s="655"/>
      <c r="CN37" s="655"/>
      <c r="CO37" s="655"/>
      <c r="CP37" s="655"/>
      <c r="CQ37" s="656"/>
      <c r="CR37" s="657">
        <v>157300</v>
      </c>
      <c r="CS37" s="670"/>
      <c r="CT37" s="670"/>
      <c r="CU37" s="670"/>
      <c r="CV37" s="670"/>
      <c r="CW37" s="670"/>
      <c r="CX37" s="670"/>
      <c r="CY37" s="671"/>
      <c r="CZ37" s="660">
        <v>2.2999999999999998</v>
      </c>
      <c r="DA37" s="672"/>
      <c r="DB37" s="672"/>
      <c r="DC37" s="673"/>
      <c r="DD37" s="663">
        <v>137300</v>
      </c>
      <c r="DE37" s="670"/>
      <c r="DF37" s="670"/>
      <c r="DG37" s="670"/>
      <c r="DH37" s="670"/>
      <c r="DI37" s="670"/>
      <c r="DJ37" s="670"/>
      <c r="DK37" s="671"/>
      <c r="DL37" s="663">
        <v>137300</v>
      </c>
      <c r="DM37" s="670"/>
      <c r="DN37" s="670"/>
      <c r="DO37" s="670"/>
      <c r="DP37" s="670"/>
      <c r="DQ37" s="670"/>
      <c r="DR37" s="670"/>
      <c r="DS37" s="670"/>
      <c r="DT37" s="670"/>
      <c r="DU37" s="670"/>
      <c r="DV37" s="671"/>
      <c r="DW37" s="660">
        <v>3.3</v>
      </c>
      <c r="DX37" s="672"/>
      <c r="DY37" s="672"/>
      <c r="DZ37" s="672"/>
      <c r="EA37" s="672"/>
      <c r="EB37" s="672"/>
      <c r="EC37" s="684"/>
    </row>
    <row r="38" spans="2:133" ht="11.25" customHeight="1">
      <c r="B38" s="654" t="s">
        <v>335</v>
      </c>
      <c r="C38" s="655"/>
      <c r="D38" s="655"/>
      <c r="E38" s="655"/>
      <c r="F38" s="655"/>
      <c r="G38" s="655"/>
      <c r="H38" s="655"/>
      <c r="I38" s="655"/>
      <c r="J38" s="655"/>
      <c r="K38" s="655"/>
      <c r="L38" s="655"/>
      <c r="M38" s="655"/>
      <c r="N38" s="655"/>
      <c r="O38" s="655"/>
      <c r="P38" s="655"/>
      <c r="Q38" s="656"/>
      <c r="R38" s="657">
        <v>460147</v>
      </c>
      <c r="S38" s="658"/>
      <c r="T38" s="658"/>
      <c r="U38" s="658"/>
      <c r="V38" s="658"/>
      <c r="W38" s="658"/>
      <c r="X38" s="658"/>
      <c r="Y38" s="659"/>
      <c r="Z38" s="695">
        <v>6.4</v>
      </c>
      <c r="AA38" s="695"/>
      <c r="AB38" s="695"/>
      <c r="AC38" s="695"/>
      <c r="AD38" s="696" t="s">
        <v>244</v>
      </c>
      <c r="AE38" s="696"/>
      <c r="AF38" s="696"/>
      <c r="AG38" s="696"/>
      <c r="AH38" s="696"/>
      <c r="AI38" s="696"/>
      <c r="AJ38" s="696"/>
      <c r="AK38" s="696"/>
      <c r="AL38" s="660" t="s">
        <v>226</v>
      </c>
      <c r="AM38" s="661"/>
      <c r="AN38" s="661"/>
      <c r="AO38" s="697"/>
      <c r="AQ38" s="690" t="s">
        <v>336</v>
      </c>
      <c r="AR38" s="691"/>
      <c r="AS38" s="691"/>
      <c r="AT38" s="691"/>
      <c r="AU38" s="691"/>
      <c r="AV38" s="691"/>
      <c r="AW38" s="691"/>
      <c r="AX38" s="691"/>
      <c r="AY38" s="692"/>
      <c r="AZ38" s="657">
        <v>140062</v>
      </c>
      <c r="BA38" s="658"/>
      <c r="BB38" s="658"/>
      <c r="BC38" s="658"/>
      <c r="BD38" s="670"/>
      <c r="BE38" s="670"/>
      <c r="BF38" s="693"/>
      <c r="BG38" s="654" t="s">
        <v>337</v>
      </c>
      <c r="BH38" s="655"/>
      <c r="BI38" s="655"/>
      <c r="BJ38" s="655"/>
      <c r="BK38" s="655"/>
      <c r="BL38" s="655"/>
      <c r="BM38" s="655"/>
      <c r="BN38" s="655"/>
      <c r="BO38" s="655"/>
      <c r="BP38" s="655"/>
      <c r="BQ38" s="655"/>
      <c r="BR38" s="655"/>
      <c r="BS38" s="655"/>
      <c r="BT38" s="655"/>
      <c r="BU38" s="656"/>
      <c r="BV38" s="657">
        <v>1392</v>
      </c>
      <c r="BW38" s="658"/>
      <c r="BX38" s="658"/>
      <c r="BY38" s="658"/>
      <c r="BZ38" s="658"/>
      <c r="CA38" s="658"/>
      <c r="CB38" s="694"/>
      <c r="CD38" s="654" t="s">
        <v>338</v>
      </c>
      <c r="CE38" s="655"/>
      <c r="CF38" s="655"/>
      <c r="CG38" s="655"/>
      <c r="CH38" s="655"/>
      <c r="CI38" s="655"/>
      <c r="CJ38" s="655"/>
      <c r="CK38" s="655"/>
      <c r="CL38" s="655"/>
      <c r="CM38" s="655"/>
      <c r="CN38" s="655"/>
      <c r="CO38" s="655"/>
      <c r="CP38" s="655"/>
      <c r="CQ38" s="656"/>
      <c r="CR38" s="657">
        <v>555772</v>
      </c>
      <c r="CS38" s="658"/>
      <c r="CT38" s="658"/>
      <c r="CU38" s="658"/>
      <c r="CV38" s="658"/>
      <c r="CW38" s="658"/>
      <c r="CX38" s="658"/>
      <c r="CY38" s="659"/>
      <c r="CZ38" s="660">
        <v>8</v>
      </c>
      <c r="DA38" s="672"/>
      <c r="DB38" s="672"/>
      <c r="DC38" s="673"/>
      <c r="DD38" s="663">
        <v>457348</v>
      </c>
      <c r="DE38" s="658"/>
      <c r="DF38" s="658"/>
      <c r="DG38" s="658"/>
      <c r="DH38" s="658"/>
      <c r="DI38" s="658"/>
      <c r="DJ38" s="658"/>
      <c r="DK38" s="659"/>
      <c r="DL38" s="663">
        <v>409805</v>
      </c>
      <c r="DM38" s="658"/>
      <c r="DN38" s="658"/>
      <c r="DO38" s="658"/>
      <c r="DP38" s="658"/>
      <c r="DQ38" s="658"/>
      <c r="DR38" s="658"/>
      <c r="DS38" s="658"/>
      <c r="DT38" s="658"/>
      <c r="DU38" s="658"/>
      <c r="DV38" s="659"/>
      <c r="DW38" s="660">
        <v>9.9</v>
      </c>
      <c r="DX38" s="672"/>
      <c r="DY38" s="672"/>
      <c r="DZ38" s="672"/>
      <c r="EA38" s="672"/>
      <c r="EB38" s="672"/>
      <c r="EC38" s="684"/>
    </row>
    <row r="39" spans="2:133" ht="11.25" customHeight="1">
      <c r="B39" s="654" t="s">
        <v>339</v>
      </c>
      <c r="C39" s="655"/>
      <c r="D39" s="655"/>
      <c r="E39" s="655"/>
      <c r="F39" s="655"/>
      <c r="G39" s="655"/>
      <c r="H39" s="655"/>
      <c r="I39" s="655"/>
      <c r="J39" s="655"/>
      <c r="K39" s="655"/>
      <c r="L39" s="655"/>
      <c r="M39" s="655"/>
      <c r="N39" s="655"/>
      <c r="O39" s="655"/>
      <c r="P39" s="655"/>
      <c r="Q39" s="656"/>
      <c r="R39" s="657" t="s">
        <v>232</v>
      </c>
      <c r="S39" s="658"/>
      <c r="T39" s="658"/>
      <c r="U39" s="658"/>
      <c r="V39" s="658"/>
      <c r="W39" s="658"/>
      <c r="X39" s="658"/>
      <c r="Y39" s="659"/>
      <c r="Z39" s="695" t="s">
        <v>244</v>
      </c>
      <c r="AA39" s="695"/>
      <c r="AB39" s="695"/>
      <c r="AC39" s="695"/>
      <c r="AD39" s="696" t="s">
        <v>232</v>
      </c>
      <c r="AE39" s="696"/>
      <c r="AF39" s="696"/>
      <c r="AG39" s="696"/>
      <c r="AH39" s="696"/>
      <c r="AI39" s="696"/>
      <c r="AJ39" s="696"/>
      <c r="AK39" s="696"/>
      <c r="AL39" s="660" t="s">
        <v>226</v>
      </c>
      <c r="AM39" s="661"/>
      <c r="AN39" s="661"/>
      <c r="AO39" s="697"/>
      <c r="AQ39" s="690" t="s">
        <v>340</v>
      </c>
      <c r="AR39" s="691"/>
      <c r="AS39" s="691"/>
      <c r="AT39" s="691"/>
      <c r="AU39" s="691"/>
      <c r="AV39" s="691"/>
      <c r="AW39" s="691"/>
      <c r="AX39" s="691"/>
      <c r="AY39" s="692"/>
      <c r="AZ39" s="657" t="s">
        <v>226</v>
      </c>
      <c r="BA39" s="658"/>
      <c r="BB39" s="658"/>
      <c r="BC39" s="658"/>
      <c r="BD39" s="670"/>
      <c r="BE39" s="670"/>
      <c r="BF39" s="693"/>
      <c r="BG39" s="654" t="s">
        <v>341</v>
      </c>
      <c r="BH39" s="655"/>
      <c r="BI39" s="655"/>
      <c r="BJ39" s="655"/>
      <c r="BK39" s="655"/>
      <c r="BL39" s="655"/>
      <c r="BM39" s="655"/>
      <c r="BN39" s="655"/>
      <c r="BO39" s="655"/>
      <c r="BP39" s="655"/>
      <c r="BQ39" s="655"/>
      <c r="BR39" s="655"/>
      <c r="BS39" s="655"/>
      <c r="BT39" s="655"/>
      <c r="BU39" s="656"/>
      <c r="BV39" s="657">
        <v>1968</v>
      </c>
      <c r="BW39" s="658"/>
      <c r="BX39" s="658"/>
      <c r="BY39" s="658"/>
      <c r="BZ39" s="658"/>
      <c r="CA39" s="658"/>
      <c r="CB39" s="694"/>
      <c r="CD39" s="654" t="s">
        <v>342</v>
      </c>
      <c r="CE39" s="655"/>
      <c r="CF39" s="655"/>
      <c r="CG39" s="655"/>
      <c r="CH39" s="655"/>
      <c r="CI39" s="655"/>
      <c r="CJ39" s="655"/>
      <c r="CK39" s="655"/>
      <c r="CL39" s="655"/>
      <c r="CM39" s="655"/>
      <c r="CN39" s="655"/>
      <c r="CO39" s="655"/>
      <c r="CP39" s="655"/>
      <c r="CQ39" s="656"/>
      <c r="CR39" s="657">
        <v>374664</v>
      </c>
      <c r="CS39" s="670"/>
      <c r="CT39" s="670"/>
      <c r="CU39" s="670"/>
      <c r="CV39" s="670"/>
      <c r="CW39" s="670"/>
      <c r="CX39" s="670"/>
      <c r="CY39" s="671"/>
      <c r="CZ39" s="660">
        <v>5.4</v>
      </c>
      <c r="DA39" s="672"/>
      <c r="DB39" s="672"/>
      <c r="DC39" s="673"/>
      <c r="DD39" s="663">
        <v>357863</v>
      </c>
      <c r="DE39" s="670"/>
      <c r="DF39" s="670"/>
      <c r="DG39" s="670"/>
      <c r="DH39" s="670"/>
      <c r="DI39" s="670"/>
      <c r="DJ39" s="670"/>
      <c r="DK39" s="671"/>
      <c r="DL39" s="663" t="s">
        <v>226</v>
      </c>
      <c r="DM39" s="670"/>
      <c r="DN39" s="670"/>
      <c r="DO39" s="670"/>
      <c r="DP39" s="670"/>
      <c r="DQ39" s="670"/>
      <c r="DR39" s="670"/>
      <c r="DS39" s="670"/>
      <c r="DT39" s="670"/>
      <c r="DU39" s="670"/>
      <c r="DV39" s="671"/>
      <c r="DW39" s="660" t="s">
        <v>232</v>
      </c>
      <c r="DX39" s="672"/>
      <c r="DY39" s="672"/>
      <c r="DZ39" s="672"/>
      <c r="EA39" s="672"/>
      <c r="EB39" s="672"/>
      <c r="EC39" s="684"/>
    </row>
    <row r="40" spans="2:133" ht="11.25" customHeight="1">
      <c r="B40" s="654" t="s">
        <v>343</v>
      </c>
      <c r="C40" s="655"/>
      <c r="D40" s="655"/>
      <c r="E40" s="655"/>
      <c r="F40" s="655"/>
      <c r="G40" s="655"/>
      <c r="H40" s="655"/>
      <c r="I40" s="655"/>
      <c r="J40" s="655"/>
      <c r="K40" s="655"/>
      <c r="L40" s="655"/>
      <c r="M40" s="655"/>
      <c r="N40" s="655"/>
      <c r="O40" s="655"/>
      <c r="P40" s="655"/>
      <c r="Q40" s="656"/>
      <c r="R40" s="657">
        <v>33547</v>
      </c>
      <c r="S40" s="658"/>
      <c r="T40" s="658"/>
      <c r="U40" s="658"/>
      <c r="V40" s="658"/>
      <c r="W40" s="658"/>
      <c r="X40" s="658"/>
      <c r="Y40" s="659"/>
      <c r="Z40" s="695">
        <v>0.5</v>
      </c>
      <c r="AA40" s="695"/>
      <c r="AB40" s="695"/>
      <c r="AC40" s="695"/>
      <c r="AD40" s="696" t="s">
        <v>226</v>
      </c>
      <c r="AE40" s="696"/>
      <c r="AF40" s="696"/>
      <c r="AG40" s="696"/>
      <c r="AH40" s="696"/>
      <c r="AI40" s="696"/>
      <c r="AJ40" s="696"/>
      <c r="AK40" s="696"/>
      <c r="AL40" s="660" t="s">
        <v>232</v>
      </c>
      <c r="AM40" s="661"/>
      <c r="AN40" s="661"/>
      <c r="AO40" s="697"/>
      <c r="AQ40" s="690" t="s">
        <v>344</v>
      </c>
      <c r="AR40" s="691"/>
      <c r="AS40" s="691"/>
      <c r="AT40" s="691"/>
      <c r="AU40" s="691"/>
      <c r="AV40" s="691"/>
      <c r="AW40" s="691"/>
      <c r="AX40" s="691"/>
      <c r="AY40" s="692"/>
      <c r="AZ40" s="657" t="s">
        <v>226</v>
      </c>
      <c r="BA40" s="658"/>
      <c r="BB40" s="658"/>
      <c r="BC40" s="658"/>
      <c r="BD40" s="670"/>
      <c r="BE40" s="670"/>
      <c r="BF40" s="693"/>
      <c r="BG40" s="698" t="s">
        <v>345</v>
      </c>
      <c r="BH40" s="699"/>
      <c r="BI40" s="699"/>
      <c r="BJ40" s="699"/>
      <c r="BK40" s="699"/>
      <c r="BL40" s="223"/>
      <c r="BM40" s="655" t="s">
        <v>346</v>
      </c>
      <c r="BN40" s="655"/>
      <c r="BO40" s="655"/>
      <c r="BP40" s="655"/>
      <c r="BQ40" s="655"/>
      <c r="BR40" s="655"/>
      <c r="BS40" s="655"/>
      <c r="BT40" s="655"/>
      <c r="BU40" s="656"/>
      <c r="BV40" s="657">
        <v>68</v>
      </c>
      <c r="BW40" s="658"/>
      <c r="BX40" s="658"/>
      <c r="BY40" s="658"/>
      <c r="BZ40" s="658"/>
      <c r="CA40" s="658"/>
      <c r="CB40" s="694"/>
      <c r="CD40" s="654" t="s">
        <v>347</v>
      </c>
      <c r="CE40" s="655"/>
      <c r="CF40" s="655"/>
      <c r="CG40" s="655"/>
      <c r="CH40" s="655"/>
      <c r="CI40" s="655"/>
      <c r="CJ40" s="655"/>
      <c r="CK40" s="655"/>
      <c r="CL40" s="655"/>
      <c r="CM40" s="655"/>
      <c r="CN40" s="655"/>
      <c r="CO40" s="655"/>
      <c r="CP40" s="655"/>
      <c r="CQ40" s="656"/>
      <c r="CR40" s="657">
        <v>34046</v>
      </c>
      <c r="CS40" s="658"/>
      <c r="CT40" s="658"/>
      <c r="CU40" s="658"/>
      <c r="CV40" s="658"/>
      <c r="CW40" s="658"/>
      <c r="CX40" s="658"/>
      <c r="CY40" s="659"/>
      <c r="CZ40" s="660">
        <v>0.5</v>
      </c>
      <c r="DA40" s="672"/>
      <c r="DB40" s="672"/>
      <c r="DC40" s="673"/>
      <c r="DD40" s="663">
        <v>33176</v>
      </c>
      <c r="DE40" s="658"/>
      <c r="DF40" s="658"/>
      <c r="DG40" s="658"/>
      <c r="DH40" s="658"/>
      <c r="DI40" s="658"/>
      <c r="DJ40" s="658"/>
      <c r="DK40" s="659"/>
      <c r="DL40" s="663">
        <v>570</v>
      </c>
      <c r="DM40" s="658"/>
      <c r="DN40" s="658"/>
      <c r="DO40" s="658"/>
      <c r="DP40" s="658"/>
      <c r="DQ40" s="658"/>
      <c r="DR40" s="658"/>
      <c r="DS40" s="658"/>
      <c r="DT40" s="658"/>
      <c r="DU40" s="658"/>
      <c r="DV40" s="659"/>
      <c r="DW40" s="660">
        <v>0</v>
      </c>
      <c r="DX40" s="672"/>
      <c r="DY40" s="672"/>
      <c r="DZ40" s="672"/>
      <c r="EA40" s="672"/>
      <c r="EB40" s="672"/>
      <c r="EC40" s="684"/>
    </row>
    <row r="41" spans="2:133" ht="11.25" customHeight="1">
      <c r="B41" s="638" t="s">
        <v>348</v>
      </c>
      <c r="C41" s="639"/>
      <c r="D41" s="639"/>
      <c r="E41" s="639"/>
      <c r="F41" s="639"/>
      <c r="G41" s="639"/>
      <c r="H41" s="639"/>
      <c r="I41" s="639"/>
      <c r="J41" s="639"/>
      <c r="K41" s="639"/>
      <c r="L41" s="639"/>
      <c r="M41" s="639"/>
      <c r="N41" s="639"/>
      <c r="O41" s="639"/>
      <c r="P41" s="639"/>
      <c r="Q41" s="640"/>
      <c r="R41" s="641">
        <v>7141610</v>
      </c>
      <c r="S41" s="682"/>
      <c r="T41" s="682"/>
      <c r="U41" s="682"/>
      <c r="V41" s="682"/>
      <c r="W41" s="682"/>
      <c r="X41" s="682"/>
      <c r="Y41" s="685"/>
      <c r="Z41" s="686">
        <v>100</v>
      </c>
      <c r="AA41" s="686"/>
      <c r="AB41" s="686"/>
      <c r="AC41" s="686"/>
      <c r="AD41" s="687">
        <v>4096589</v>
      </c>
      <c r="AE41" s="687"/>
      <c r="AF41" s="687"/>
      <c r="AG41" s="687"/>
      <c r="AH41" s="687"/>
      <c r="AI41" s="687"/>
      <c r="AJ41" s="687"/>
      <c r="AK41" s="687"/>
      <c r="AL41" s="644">
        <v>100</v>
      </c>
      <c r="AM41" s="688"/>
      <c r="AN41" s="688"/>
      <c r="AO41" s="689"/>
      <c r="AQ41" s="690" t="s">
        <v>349</v>
      </c>
      <c r="AR41" s="691"/>
      <c r="AS41" s="691"/>
      <c r="AT41" s="691"/>
      <c r="AU41" s="691"/>
      <c r="AV41" s="691"/>
      <c r="AW41" s="691"/>
      <c r="AX41" s="691"/>
      <c r="AY41" s="692"/>
      <c r="AZ41" s="657">
        <v>125841</v>
      </c>
      <c r="BA41" s="658"/>
      <c r="BB41" s="658"/>
      <c r="BC41" s="658"/>
      <c r="BD41" s="670"/>
      <c r="BE41" s="670"/>
      <c r="BF41" s="693"/>
      <c r="BG41" s="698"/>
      <c r="BH41" s="699"/>
      <c r="BI41" s="699"/>
      <c r="BJ41" s="699"/>
      <c r="BK41" s="699"/>
      <c r="BL41" s="223"/>
      <c r="BM41" s="655" t="s">
        <v>350</v>
      </c>
      <c r="BN41" s="655"/>
      <c r="BO41" s="655"/>
      <c r="BP41" s="655"/>
      <c r="BQ41" s="655"/>
      <c r="BR41" s="655"/>
      <c r="BS41" s="655"/>
      <c r="BT41" s="655"/>
      <c r="BU41" s="656"/>
      <c r="BV41" s="657" t="s">
        <v>226</v>
      </c>
      <c r="BW41" s="658"/>
      <c r="BX41" s="658"/>
      <c r="BY41" s="658"/>
      <c r="BZ41" s="658"/>
      <c r="CA41" s="658"/>
      <c r="CB41" s="694"/>
      <c r="CD41" s="654" t="s">
        <v>351</v>
      </c>
      <c r="CE41" s="655"/>
      <c r="CF41" s="655"/>
      <c r="CG41" s="655"/>
      <c r="CH41" s="655"/>
      <c r="CI41" s="655"/>
      <c r="CJ41" s="655"/>
      <c r="CK41" s="655"/>
      <c r="CL41" s="655"/>
      <c r="CM41" s="655"/>
      <c r="CN41" s="655"/>
      <c r="CO41" s="655"/>
      <c r="CP41" s="655"/>
      <c r="CQ41" s="656"/>
      <c r="CR41" s="657" t="s">
        <v>226</v>
      </c>
      <c r="CS41" s="670"/>
      <c r="CT41" s="670"/>
      <c r="CU41" s="670"/>
      <c r="CV41" s="670"/>
      <c r="CW41" s="670"/>
      <c r="CX41" s="670"/>
      <c r="CY41" s="671"/>
      <c r="CZ41" s="660" t="s">
        <v>226</v>
      </c>
      <c r="DA41" s="672"/>
      <c r="DB41" s="672"/>
      <c r="DC41" s="673"/>
      <c r="DD41" s="663" t="s">
        <v>226</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c r="AQ42" s="702" t="s">
        <v>352</v>
      </c>
      <c r="AR42" s="703"/>
      <c r="AS42" s="703"/>
      <c r="AT42" s="703"/>
      <c r="AU42" s="703"/>
      <c r="AV42" s="703"/>
      <c r="AW42" s="703"/>
      <c r="AX42" s="703"/>
      <c r="AY42" s="704"/>
      <c r="AZ42" s="641">
        <v>289869</v>
      </c>
      <c r="BA42" s="682"/>
      <c r="BB42" s="682"/>
      <c r="BC42" s="682"/>
      <c r="BD42" s="642"/>
      <c r="BE42" s="642"/>
      <c r="BF42" s="705"/>
      <c r="BG42" s="700"/>
      <c r="BH42" s="701"/>
      <c r="BI42" s="701"/>
      <c r="BJ42" s="701"/>
      <c r="BK42" s="701"/>
      <c r="BL42" s="224"/>
      <c r="BM42" s="639" t="s">
        <v>353</v>
      </c>
      <c r="BN42" s="639"/>
      <c r="BO42" s="639"/>
      <c r="BP42" s="639"/>
      <c r="BQ42" s="639"/>
      <c r="BR42" s="639"/>
      <c r="BS42" s="639"/>
      <c r="BT42" s="639"/>
      <c r="BU42" s="640"/>
      <c r="BV42" s="641">
        <v>365</v>
      </c>
      <c r="BW42" s="682"/>
      <c r="BX42" s="682"/>
      <c r="BY42" s="682"/>
      <c r="BZ42" s="682"/>
      <c r="CA42" s="682"/>
      <c r="CB42" s="683"/>
      <c r="CD42" s="654" t="s">
        <v>354</v>
      </c>
      <c r="CE42" s="655"/>
      <c r="CF42" s="655"/>
      <c r="CG42" s="655"/>
      <c r="CH42" s="655"/>
      <c r="CI42" s="655"/>
      <c r="CJ42" s="655"/>
      <c r="CK42" s="655"/>
      <c r="CL42" s="655"/>
      <c r="CM42" s="655"/>
      <c r="CN42" s="655"/>
      <c r="CO42" s="655"/>
      <c r="CP42" s="655"/>
      <c r="CQ42" s="656"/>
      <c r="CR42" s="657">
        <v>960321</v>
      </c>
      <c r="CS42" s="670"/>
      <c r="CT42" s="670"/>
      <c r="CU42" s="670"/>
      <c r="CV42" s="670"/>
      <c r="CW42" s="670"/>
      <c r="CX42" s="670"/>
      <c r="CY42" s="671"/>
      <c r="CZ42" s="660">
        <v>13.8</v>
      </c>
      <c r="DA42" s="672"/>
      <c r="DB42" s="672"/>
      <c r="DC42" s="673"/>
      <c r="DD42" s="663">
        <v>242820</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c r="B43" s="214" t="s">
        <v>355</v>
      </c>
      <c r="CD43" s="654" t="s">
        <v>356</v>
      </c>
      <c r="CE43" s="655"/>
      <c r="CF43" s="655"/>
      <c r="CG43" s="655"/>
      <c r="CH43" s="655"/>
      <c r="CI43" s="655"/>
      <c r="CJ43" s="655"/>
      <c r="CK43" s="655"/>
      <c r="CL43" s="655"/>
      <c r="CM43" s="655"/>
      <c r="CN43" s="655"/>
      <c r="CO43" s="655"/>
      <c r="CP43" s="655"/>
      <c r="CQ43" s="656"/>
      <c r="CR43" s="657">
        <v>46363</v>
      </c>
      <c r="CS43" s="670"/>
      <c r="CT43" s="670"/>
      <c r="CU43" s="670"/>
      <c r="CV43" s="670"/>
      <c r="CW43" s="670"/>
      <c r="CX43" s="670"/>
      <c r="CY43" s="671"/>
      <c r="CZ43" s="660">
        <v>0.7</v>
      </c>
      <c r="DA43" s="672"/>
      <c r="DB43" s="672"/>
      <c r="DC43" s="673"/>
      <c r="DD43" s="663">
        <v>46363</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c r="B44" s="674" t="s">
        <v>357</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304</v>
      </c>
      <c r="CE44" s="677"/>
      <c r="CF44" s="654" t="s">
        <v>358</v>
      </c>
      <c r="CG44" s="655"/>
      <c r="CH44" s="655"/>
      <c r="CI44" s="655"/>
      <c r="CJ44" s="655"/>
      <c r="CK44" s="655"/>
      <c r="CL44" s="655"/>
      <c r="CM44" s="655"/>
      <c r="CN44" s="655"/>
      <c r="CO44" s="655"/>
      <c r="CP44" s="655"/>
      <c r="CQ44" s="656"/>
      <c r="CR44" s="657">
        <v>960321</v>
      </c>
      <c r="CS44" s="658"/>
      <c r="CT44" s="658"/>
      <c r="CU44" s="658"/>
      <c r="CV44" s="658"/>
      <c r="CW44" s="658"/>
      <c r="CX44" s="658"/>
      <c r="CY44" s="659"/>
      <c r="CZ44" s="660">
        <v>13.8</v>
      </c>
      <c r="DA44" s="661"/>
      <c r="DB44" s="661"/>
      <c r="DC44" s="662"/>
      <c r="DD44" s="663">
        <v>242820</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c r="B45" s="674" t="s">
        <v>359</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360</v>
      </c>
      <c r="CG45" s="655"/>
      <c r="CH45" s="655"/>
      <c r="CI45" s="655"/>
      <c r="CJ45" s="655"/>
      <c r="CK45" s="655"/>
      <c r="CL45" s="655"/>
      <c r="CM45" s="655"/>
      <c r="CN45" s="655"/>
      <c r="CO45" s="655"/>
      <c r="CP45" s="655"/>
      <c r="CQ45" s="656"/>
      <c r="CR45" s="657">
        <v>478336</v>
      </c>
      <c r="CS45" s="670"/>
      <c r="CT45" s="670"/>
      <c r="CU45" s="670"/>
      <c r="CV45" s="670"/>
      <c r="CW45" s="670"/>
      <c r="CX45" s="670"/>
      <c r="CY45" s="671"/>
      <c r="CZ45" s="660">
        <v>6.9</v>
      </c>
      <c r="DA45" s="672"/>
      <c r="DB45" s="672"/>
      <c r="DC45" s="673"/>
      <c r="DD45" s="663">
        <v>23396</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c r="B46" s="225"/>
      <c r="CD46" s="678"/>
      <c r="CE46" s="679"/>
      <c r="CF46" s="654" t="s">
        <v>361</v>
      </c>
      <c r="CG46" s="655"/>
      <c r="CH46" s="655"/>
      <c r="CI46" s="655"/>
      <c r="CJ46" s="655"/>
      <c r="CK46" s="655"/>
      <c r="CL46" s="655"/>
      <c r="CM46" s="655"/>
      <c r="CN46" s="655"/>
      <c r="CO46" s="655"/>
      <c r="CP46" s="655"/>
      <c r="CQ46" s="656"/>
      <c r="CR46" s="657">
        <v>423980</v>
      </c>
      <c r="CS46" s="658"/>
      <c r="CT46" s="658"/>
      <c r="CU46" s="658"/>
      <c r="CV46" s="658"/>
      <c r="CW46" s="658"/>
      <c r="CX46" s="658"/>
      <c r="CY46" s="659"/>
      <c r="CZ46" s="660">
        <v>6.1</v>
      </c>
      <c r="DA46" s="661"/>
      <c r="DB46" s="661"/>
      <c r="DC46" s="662"/>
      <c r="DD46" s="663">
        <v>205501</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c r="B47" s="225"/>
      <c r="CD47" s="678"/>
      <c r="CE47" s="679"/>
      <c r="CF47" s="654" t="s">
        <v>362</v>
      </c>
      <c r="CG47" s="655"/>
      <c r="CH47" s="655"/>
      <c r="CI47" s="655"/>
      <c r="CJ47" s="655"/>
      <c r="CK47" s="655"/>
      <c r="CL47" s="655"/>
      <c r="CM47" s="655"/>
      <c r="CN47" s="655"/>
      <c r="CO47" s="655"/>
      <c r="CP47" s="655"/>
      <c r="CQ47" s="656"/>
      <c r="CR47" s="657" t="s">
        <v>226</v>
      </c>
      <c r="CS47" s="670"/>
      <c r="CT47" s="670"/>
      <c r="CU47" s="670"/>
      <c r="CV47" s="670"/>
      <c r="CW47" s="670"/>
      <c r="CX47" s="670"/>
      <c r="CY47" s="671"/>
      <c r="CZ47" s="660" t="s">
        <v>226</v>
      </c>
      <c r="DA47" s="672"/>
      <c r="DB47" s="672"/>
      <c r="DC47" s="673"/>
      <c r="DD47" s="663" t="s">
        <v>226</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ht="11">
      <c r="B48" s="225"/>
      <c r="CD48" s="680"/>
      <c r="CE48" s="681"/>
      <c r="CF48" s="654" t="s">
        <v>363</v>
      </c>
      <c r="CG48" s="655"/>
      <c r="CH48" s="655"/>
      <c r="CI48" s="655"/>
      <c r="CJ48" s="655"/>
      <c r="CK48" s="655"/>
      <c r="CL48" s="655"/>
      <c r="CM48" s="655"/>
      <c r="CN48" s="655"/>
      <c r="CO48" s="655"/>
      <c r="CP48" s="655"/>
      <c r="CQ48" s="656"/>
      <c r="CR48" s="657" t="s">
        <v>226</v>
      </c>
      <c r="CS48" s="658"/>
      <c r="CT48" s="658"/>
      <c r="CU48" s="658"/>
      <c r="CV48" s="658"/>
      <c r="CW48" s="658"/>
      <c r="CX48" s="658"/>
      <c r="CY48" s="659"/>
      <c r="CZ48" s="660" t="s">
        <v>226</v>
      </c>
      <c r="DA48" s="661"/>
      <c r="DB48" s="661"/>
      <c r="DC48" s="662"/>
      <c r="DD48" s="663" t="s">
        <v>226</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c r="B49" s="225"/>
      <c r="CD49" s="638" t="s">
        <v>364</v>
      </c>
      <c r="CE49" s="639"/>
      <c r="CF49" s="639"/>
      <c r="CG49" s="639"/>
      <c r="CH49" s="639"/>
      <c r="CI49" s="639"/>
      <c r="CJ49" s="639"/>
      <c r="CK49" s="639"/>
      <c r="CL49" s="639"/>
      <c r="CM49" s="639"/>
      <c r="CN49" s="639"/>
      <c r="CO49" s="639"/>
      <c r="CP49" s="639"/>
      <c r="CQ49" s="640"/>
      <c r="CR49" s="641">
        <v>6963918</v>
      </c>
      <c r="CS49" s="642"/>
      <c r="CT49" s="642"/>
      <c r="CU49" s="642"/>
      <c r="CV49" s="642"/>
      <c r="CW49" s="642"/>
      <c r="CX49" s="642"/>
      <c r="CY49" s="643"/>
      <c r="CZ49" s="644">
        <v>100</v>
      </c>
      <c r="DA49" s="645"/>
      <c r="DB49" s="645"/>
      <c r="DC49" s="646"/>
      <c r="DD49" s="647">
        <v>4659080</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cLczqNf8hNNdzofEAjEXawcic3qeA3s2ll8gLQU1jMhEKYz8GfSXOS+2sS9xJcLTeJg3mkacs26ki+dYYRgu7w==" saltValue="m1bm2lDwsL14J3DCYgXcO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 zeroHeight="1"/>
  <cols>
    <col min="1" max="130" width="2.7265625" style="231" customWidth="1"/>
    <col min="131" max="131" width="1.6328125" style="231" customWidth="1"/>
    <col min="132" max="16384" width="9" style="231" hidden="1"/>
  </cols>
  <sheetData>
    <row r="1" spans="1:131" ht="11.25" customHeight="1" thickBot="1">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c r="A2" s="1126" t="s">
        <v>365</v>
      </c>
      <c r="B2" s="1126"/>
      <c r="C2" s="1126"/>
      <c r="D2" s="1126"/>
      <c r="E2" s="1126"/>
      <c r="F2" s="1126"/>
      <c r="G2" s="1126"/>
      <c r="H2" s="1126"/>
      <c r="I2" s="1126"/>
      <c r="J2" s="1126"/>
      <c r="K2" s="1126"/>
      <c r="L2" s="1126"/>
      <c r="M2" s="1126"/>
      <c r="N2" s="1126"/>
      <c r="O2" s="1126"/>
      <c r="P2" s="1126"/>
      <c r="Q2" s="1126"/>
      <c r="R2" s="1126"/>
      <c r="S2" s="1126"/>
      <c r="T2" s="1126"/>
      <c r="U2" s="1126"/>
      <c r="V2" s="1126"/>
      <c r="W2" s="1126"/>
      <c r="X2" s="1126"/>
      <c r="Y2" s="1126"/>
      <c r="Z2" s="1126"/>
      <c r="AA2" s="1126"/>
      <c r="AB2" s="1126"/>
      <c r="AC2" s="1126"/>
      <c r="AD2" s="1126"/>
      <c r="AE2" s="1126"/>
      <c r="AF2" s="1126"/>
      <c r="AG2" s="1126"/>
      <c r="AH2" s="1126"/>
      <c r="AI2" s="1126"/>
      <c r="AJ2" s="1126"/>
      <c r="AK2" s="1126"/>
      <c r="AL2" s="1126"/>
      <c r="AM2" s="1126"/>
      <c r="AN2" s="1126"/>
      <c r="AO2" s="1126"/>
      <c r="AP2" s="1126"/>
      <c r="AQ2" s="1126"/>
      <c r="AR2" s="1126"/>
      <c r="AS2" s="1126"/>
      <c r="AT2" s="1126"/>
      <c r="AU2" s="1126"/>
      <c r="AV2" s="1126"/>
      <c r="AW2" s="1126"/>
      <c r="AX2" s="1126"/>
      <c r="AY2" s="1126"/>
      <c r="AZ2" s="1126"/>
      <c r="BA2" s="1126"/>
      <c r="BB2" s="1126"/>
      <c r="BC2" s="1126"/>
      <c r="BD2" s="1126"/>
      <c r="BE2" s="1126"/>
      <c r="BF2" s="1126"/>
      <c r="BG2" s="1126"/>
      <c r="BH2" s="1126"/>
      <c r="BI2" s="1126"/>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27" t="s">
        <v>366</v>
      </c>
      <c r="DK2" s="1128"/>
      <c r="DL2" s="1128"/>
      <c r="DM2" s="1128"/>
      <c r="DN2" s="1128"/>
      <c r="DO2" s="1129"/>
      <c r="DP2" s="228"/>
      <c r="DQ2" s="1127" t="s">
        <v>367</v>
      </c>
      <c r="DR2" s="1128"/>
      <c r="DS2" s="1128"/>
      <c r="DT2" s="1128"/>
      <c r="DU2" s="1128"/>
      <c r="DV2" s="1128"/>
      <c r="DW2" s="1128"/>
      <c r="DX2" s="1128"/>
      <c r="DY2" s="1128"/>
      <c r="DZ2" s="1129"/>
      <c r="EA2" s="230"/>
    </row>
    <row r="3" spans="1:131" ht="11.25" customHeight="1">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c r="A4" s="1095" t="s">
        <v>368</v>
      </c>
      <c r="B4" s="1095"/>
      <c r="C4" s="1095"/>
      <c r="D4" s="1095"/>
      <c r="E4" s="1095"/>
      <c r="F4" s="1095"/>
      <c r="G4" s="1095"/>
      <c r="H4" s="1095"/>
      <c r="I4" s="1095"/>
      <c r="J4" s="1095"/>
      <c r="K4" s="1095"/>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5"/>
      <c r="AZ4" s="232"/>
      <c r="BA4" s="232"/>
      <c r="BB4" s="232"/>
      <c r="BC4" s="232"/>
      <c r="BD4" s="232"/>
      <c r="BE4" s="233"/>
      <c r="BF4" s="233"/>
      <c r="BG4" s="233"/>
      <c r="BH4" s="233"/>
      <c r="BI4" s="233"/>
      <c r="BJ4" s="233"/>
      <c r="BK4" s="233"/>
      <c r="BL4" s="233"/>
      <c r="BM4" s="233"/>
      <c r="BN4" s="233"/>
      <c r="BO4" s="233"/>
      <c r="BP4" s="233"/>
      <c r="BQ4" s="766" t="s">
        <v>369</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c r="A5" s="1031" t="s">
        <v>370</v>
      </c>
      <c r="B5" s="1032"/>
      <c r="C5" s="1032"/>
      <c r="D5" s="1032"/>
      <c r="E5" s="1032"/>
      <c r="F5" s="1032"/>
      <c r="G5" s="1032"/>
      <c r="H5" s="1032"/>
      <c r="I5" s="1032"/>
      <c r="J5" s="1032"/>
      <c r="K5" s="1032"/>
      <c r="L5" s="1032"/>
      <c r="M5" s="1032"/>
      <c r="N5" s="1032"/>
      <c r="O5" s="1032"/>
      <c r="P5" s="1033"/>
      <c r="Q5" s="1037" t="s">
        <v>371</v>
      </c>
      <c r="R5" s="1038"/>
      <c r="S5" s="1038"/>
      <c r="T5" s="1038"/>
      <c r="U5" s="1039"/>
      <c r="V5" s="1037" t="s">
        <v>372</v>
      </c>
      <c r="W5" s="1038"/>
      <c r="X5" s="1038"/>
      <c r="Y5" s="1038"/>
      <c r="Z5" s="1039"/>
      <c r="AA5" s="1037" t="s">
        <v>373</v>
      </c>
      <c r="AB5" s="1038"/>
      <c r="AC5" s="1038"/>
      <c r="AD5" s="1038"/>
      <c r="AE5" s="1038"/>
      <c r="AF5" s="1130" t="s">
        <v>374</v>
      </c>
      <c r="AG5" s="1038"/>
      <c r="AH5" s="1038"/>
      <c r="AI5" s="1038"/>
      <c r="AJ5" s="1051"/>
      <c r="AK5" s="1038" t="s">
        <v>375</v>
      </c>
      <c r="AL5" s="1038"/>
      <c r="AM5" s="1038"/>
      <c r="AN5" s="1038"/>
      <c r="AO5" s="1039"/>
      <c r="AP5" s="1037" t="s">
        <v>376</v>
      </c>
      <c r="AQ5" s="1038"/>
      <c r="AR5" s="1038"/>
      <c r="AS5" s="1038"/>
      <c r="AT5" s="1039"/>
      <c r="AU5" s="1037" t="s">
        <v>377</v>
      </c>
      <c r="AV5" s="1038"/>
      <c r="AW5" s="1038"/>
      <c r="AX5" s="1038"/>
      <c r="AY5" s="1051"/>
      <c r="AZ5" s="232"/>
      <c r="BA5" s="232"/>
      <c r="BB5" s="232"/>
      <c r="BC5" s="232"/>
      <c r="BD5" s="232"/>
      <c r="BE5" s="233"/>
      <c r="BF5" s="233"/>
      <c r="BG5" s="233"/>
      <c r="BH5" s="233"/>
      <c r="BI5" s="233"/>
      <c r="BJ5" s="233"/>
      <c r="BK5" s="233"/>
      <c r="BL5" s="233"/>
      <c r="BM5" s="233"/>
      <c r="BN5" s="233"/>
      <c r="BO5" s="233"/>
      <c r="BP5" s="233"/>
      <c r="BQ5" s="1031" t="s">
        <v>378</v>
      </c>
      <c r="BR5" s="1032"/>
      <c r="BS5" s="1032"/>
      <c r="BT5" s="1032"/>
      <c r="BU5" s="1032"/>
      <c r="BV5" s="1032"/>
      <c r="BW5" s="1032"/>
      <c r="BX5" s="1032"/>
      <c r="BY5" s="1032"/>
      <c r="BZ5" s="1032"/>
      <c r="CA5" s="1032"/>
      <c r="CB5" s="1032"/>
      <c r="CC5" s="1032"/>
      <c r="CD5" s="1032"/>
      <c r="CE5" s="1032"/>
      <c r="CF5" s="1032"/>
      <c r="CG5" s="1033"/>
      <c r="CH5" s="1037" t="s">
        <v>379</v>
      </c>
      <c r="CI5" s="1038"/>
      <c r="CJ5" s="1038"/>
      <c r="CK5" s="1038"/>
      <c r="CL5" s="1039"/>
      <c r="CM5" s="1037" t="s">
        <v>380</v>
      </c>
      <c r="CN5" s="1038"/>
      <c r="CO5" s="1038"/>
      <c r="CP5" s="1038"/>
      <c r="CQ5" s="1039"/>
      <c r="CR5" s="1037" t="s">
        <v>381</v>
      </c>
      <c r="CS5" s="1038"/>
      <c r="CT5" s="1038"/>
      <c r="CU5" s="1038"/>
      <c r="CV5" s="1039"/>
      <c r="CW5" s="1037" t="s">
        <v>382</v>
      </c>
      <c r="CX5" s="1038"/>
      <c r="CY5" s="1038"/>
      <c r="CZ5" s="1038"/>
      <c r="DA5" s="1039"/>
      <c r="DB5" s="1037" t="s">
        <v>383</v>
      </c>
      <c r="DC5" s="1038"/>
      <c r="DD5" s="1038"/>
      <c r="DE5" s="1038"/>
      <c r="DF5" s="1039"/>
      <c r="DG5" s="1120" t="s">
        <v>384</v>
      </c>
      <c r="DH5" s="1121"/>
      <c r="DI5" s="1121"/>
      <c r="DJ5" s="1121"/>
      <c r="DK5" s="1122"/>
      <c r="DL5" s="1120" t="s">
        <v>385</v>
      </c>
      <c r="DM5" s="1121"/>
      <c r="DN5" s="1121"/>
      <c r="DO5" s="1121"/>
      <c r="DP5" s="1122"/>
      <c r="DQ5" s="1037" t="s">
        <v>386</v>
      </c>
      <c r="DR5" s="1038"/>
      <c r="DS5" s="1038"/>
      <c r="DT5" s="1038"/>
      <c r="DU5" s="1039"/>
      <c r="DV5" s="1037" t="s">
        <v>377</v>
      </c>
      <c r="DW5" s="1038"/>
      <c r="DX5" s="1038"/>
      <c r="DY5" s="1038"/>
      <c r="DZ5" s="1051"/>
      <c r="EA5" s="234"/>
    </row>
    <row r="6" spans="1:131" s="235" customFormat="1" ht="26.25" customHeight="1" thickBot="1">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31"/>
      <c r="AG6" s="1041"/>
      <c r="AH6" s="1041"/>
      <c r="AI6" s="1041"/>
      <c r="AJ6" s="1052"/>
      <c r="AK6" s="1041"/>
      <c r="AL6" s="1041"/>
      <c r="AM6" s="1041"/>
      <c r="AN6" s="1041"/>
      <c r="AO6" s="1042"/>
      <c r="AP6" s="1040"/>
      <c r="AQ6" s="1041"/>
      <c r="AR6" s="1041"/>
      <c r="AS6" s="1041"/>
      <c r="AT6" s="1042"/>
      <c r="AU6" s="1040"/>
      <c r="AV6" s="1041"/>
      <c r="AW6" s="1041"/>
      <c r="AX6" s="1041"/>
      <c r="AY6" s="1052"/>
      <c r="AZ6" s="232"/>
      <c r="BA6" s="232"/>
      <c r="BB6" s="232"/>
      <c r="BC6" s="232"/>
      <c r="BD6" s="232"/>
      <c r="BE6" s="233"/>
      <c r="BF6" s="233"/>
      <c r="BG6" s="233"/>
      <c r="BH6" s="233"/>
      <c r="BI6" s="233"/>
      <c r="BJ6" s="233"/>
      <c r="BK6" s="233"/>
      <c r="BL6" s="233"/>
      <c r="BM6" s="233"/>
      <c r="BN6" s="233"/>
      <c r="BO6" s="233"/>
      <c r="BP6" s="233"/>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23"/>
      <c r="DH6" s="1124"/>
      <c r="DI6" s="1124"/>
      <c r="DJ6" s="1124"/>
      <c r="DK6" s="1125"/>
      <c r="DL6" s="1123"/>
      <c r="DM6" s="1124"/>
      <c r="DN6" s="1124"/>
      <c r="DO6" s="1124"/>
      <c r="DP6" s="1125"/>
      <c r="DQ6" s="1040"/>
      <c r="DR6" s="1041"/>
      <c r="DS6" s="1041"/>
      <c r="DT6" s="1041"/>
      <c r="DU6" s="1042"/>
      <c r="DV6" s="1040"/>
      <c r="DW6" s="1041"/>
      <c r="DX6" s="1041"/>
      <c r="DY6" s="1041"/>
      <c r="DZ6" s="1052"/>
      <c r="EA6" s="234"/>
    </row>
    <row r="7" spans="1:131" s="235" customFormat="1" ht="26.25" customHeight="1" thickTop="1">
      <c r="A7" s="236">
        <v>1</v>
      </c>
      <c r="B7" s="1083" t="s">
        <v>387</v>
      </c>
      <c r="C7" s="1084"/>
      <c r="D7" s="1084"/>
      <c r="E7" s="1084"/>
      <c r="F7" s="1084"/>
      <c r="G7" s="1084"/>
      <c r="H7" s="1084"/>
      <c r="I7" s="1084"/>
      <c r="J7" s="1084"/>
      <c r="K7" s="1084"/>
      <c r="L7" s="1084"/>
      <c r="M7" s="1084"/>
      <c r="N7" s="1084"/>
      <c r="O7" s="1084"/>
      <c r="P7" s="1085"/>
      <c r="Q7" s="1138">
        <v>7148</v>
      </c>
      <c r="R7" s="1139"/>
      <c r="S7" s="1139"/>
      <c r="T7" s="1139"/>
      <c r="U7" s="1139"/>
      <c r="V7" s="1139">
        <v>6970</v>
      </c>
      <c r="W7" s="1139"/>
      <c r="X7" s="1139"/>
      <c r="Y7" s="1139"/>
      <c r="Z7" s="1139"/>
      <c r="AA7" s="1139">
        <v>178</v>
      </c>
      <c r="AB7" s="1139"/>
      <c r="AC7" s="1139"/>
      <c r="AD7" s="1139"/>
      <c r="AE7" s="1140"/>
      <c r="AF7" s="1141">
        <v>103</v>
      </c>
      <c r="AG7" s="1142"/>
      <c r="AH7" s="1142"/>
      <c r="AI7" s="1142"/>
      <c r="AJ7" s="1143"/>
      <c r="AK7" s="1144" t="s">
        <v>590</v>
      </c>
      <c r="AL7" s="1145"/>
      <c r="AM7" s="1145"/>
      <c r="AN7" s="1145"/>
      <c r="AO7" s="1145"/>
      <c r="AP7" s="1145">
        <v>6932</v>
      </c>
      <c r="AQ7" s="1145"/>
      <c r="AR7" s="1145"/>
      <c r="AS7" s="1145"/>
      <c r="AT7" s="1145"/>
      <c r="AU7" s="1146"/>
      <c r="AV7" s="1146"/>
      <c r="AW7" s="1146"/>
      <c r="AX7" s="1146"/>
      <c r="AY7" s="1147"/>
      <c r="AZ7" s="232"/>
      <c r="BA7" s="232"/>
      <c r="BB7" s="232"/>
      <c r="BC7" s="232"/>
      <c r="BD7" s="232"/>
      <c r="BE7" s="233"/>
      <c r="BF7" s="233"/>
      <c r="BG7" s="233"/>
      <c r="BH7" s="233"/>
      <c r="BI7" s="233"/>
      <c r="BJ7" s="233"/>
      <c r="BK7" s="233"/>
      <c r="BL7" s="233"/>
      <c r="BM7" s="233"/>
      <c r="BN7" s="233"/>
      <c r="BO7" s="233"/>
      <c r="BP7" s="233"/>
      <c r="BQ7" s="236">
        <v>1</v>
      </c>
      <c r="BR7" s="237"/>
      <c r="BS7" s="1135"/>
      <c r="BT7" s="1136"/>
      <c r="BU7" s="1136"/>
      <c r="BV7" s="1136"/>
      <c r="BW7" s="1136"/>
      <c r="BX7" s="1136"/>
      <c r="BY7" s="1136"/>
      <c r="BZ7" s="1136"/>
      <c r="CA7" s="1136"/>
      <c r="CB7" s="1136"/>
      <c r="CC7" s="1136"/>
      <c r="CD7" s="1136"/>
      <c r="CE7" s="1136"/>
      <c r="CF7" s="1136"/>
      <c r="CG7" s="1148"/>
      <c r="CH7" s="1132"/>
      <c r="CI7" s="1133"/>
      <c r="CJ7" s="1133"/>
      <c r="CK7" s="1133"/>
      <c r="CL7" s="1134"/>
      <c r="CM7" s="1132"/>
      <c r="CN7" s="1133"/>
      <c r="CO7" s="1133"/>
      <c r="CP7" s="1133"/>
      <c r="CQ7" s="1134"/>
      <c r="CR7" s="1132"/>
      <c r="CS7" s="1133"/>
      <c r="CT7" s="1133"/>
      <c r="CU7" s="1133"/>
      <c r="CV7" s="1134"/>
      <c r="CW7" s="1132"/>
      <c r="CX7" s="1133"/>
      <c r="CY7" s="1133"/>
      <c r="CZ7" s="1133"/>
      <c r="DA7" s="1134"/>
      <c r="DB7" s="1132"/>
      <c r="DC7" s="1133"/>
      <c r="DD7" s="1133"/>
      <c r="DE7" s="1133"/>
      <c r="DF7" s="1134"/>
      <c r="DG7" s="1132"/>
      <c r="DH7" s="1133"/>
      <c r="DI7" s="1133"/>
      <c r="DJ7" s="1133"/>
      <c r="DK7" s="1134"/>
      <c r="DL7" s="1132"/>
      <c r="DM7" s="1133"/>
      <c r="DN7" s="1133"/>
      <c r="DO7" s="1133"/>
      <c r="DP7" s="1134"/>
      <c r="DQ7" s="1132"/>
      <c r="DR7" s="1133"/>
      <c r="DS7" s="1133"/>
      <c r="DT7" s="1133"/>
      <c r="DU7" s="1134"/>
      <c r="DV7" s="1135"/>
      <c r="DW7" s="1136"/>
      <c r="DX7" s="1136"/>
      <c r="DY7" s="1136"/>
      <c r="DZ7" s="1137"/>
      <c r="EA7" s="234"/>
    </row>
    <row r="8" spans="1:131" s="235" customFormat="1" ht="26.25" customHeight="1">
      <c r="A8" s="238">
        <v>2</v>
      </c>
      <c r="B8" s="1066"/>
      <c r="C8" s="1067"/>
      <c r="D8" s="1067"/>
      <c r="E8" s="1067"/>
      <c r="F8" s="1067"/>
      <c r="G8" s="1067"/>
      <c r="H8" s="1067"/>
      <c r="I8" s="1067"/>
      <c r="J8" s="1067"/>
      <c r="K8" s="1067"/>
      <c r="L8" s="1067"/>
      <c r="M8" s="1067"/>
      <c r="N8" s="1067"/>
      <c r="O8" s="1067"/>
      <c r="P8" s="1068"/>
      <c r="Q8" s="1074"/>
      <c r="R8" s="1075"/>
      <c r="S8" s="1075"/>
      <c r="T8" s="1075"/>
      <c r="U8" s="1075"/>
      <c r="V8" s="1075"/>
      <c r="W8" s="1075"/>
      <c r="X8" s="1075"/>
      <c r="Y8" s="1075"/>
      <c r="Z8" s="1075"/>
      <c r="AA8" s="1075"/>
      <c r="AB8" s="1075"/>
      <c r="AC8" s="1075"/>
      <c r="AD8" s="1075"/>
      <c r="AE8" s="1076"/>
      <c r="AF8" s="1071"/>
      <c r="AG8" s="1072"/>
      <c r="AH8" s="1072"/>
      <c r="AI8" s="1072"/>
      <c r="AJ8" s="1073"/>
      <c r="AK8" s="1116"/>
      <c r="AL8" s="1117"/>
      <c r="AM8" s="1117"/>
      <c r="AN8" s="1117"/>
      <c r="AO8" s="1117"/>
      <c r="AP8" s="1117"/>
      <c r="AQ8" s="1117"/>
      <c r="AR8" s="1117"/>
      <c r="AS8" s="1117"/>
      <c r="AT8" s="1117"/>
      <c r="AU8" s="1118"/>
      <c r="AV8" s="1118"/>
      <c r="AW8" s="1118"/>
      <c r="AX8" s="1118"/>
      <c r="AY8" s="1119"/>
      <c r="AZ8" s="232"/>
      <c r="BA8" s="232"/>
      <c r="BB8" s="232"/>
      <c r="BC8" s="232"/>
      <c r="BD8" s="232"/>
      <c r="BE8" s="233"/>
      <c r="BF8" s="233"/>
      <c r="BG8" s="233"/>
      <c r="BH8" s="233"/>
      <c r="BI8" s="233"/>
      <c r="BJ8" s="233"/>
      <c r="BK8" s="233"/>
      <c r="BL8" s="233"/>
      <c r="BM8" s="233"/>
      <c r="BN8" s="233"/>
      <c r="BO8" s="233"/>
      <c r="BP8" s="233"/>
      <c r="BQ8" s="238">
        <v>2</v>
      </c>
      <c r="BR8" s="239"/>
      <c r="BS8" s="1028"/>
      <c r="BT8" s="1029"/>
      <c r="BU8" s="1029"/>
      <c r="BV8" s="1029"/>
      <c r="BW8" s="1029"/>
      <c r="BX8" s="1029"/>
      <c r="BY8" s="1029"/>
      <c r="BZ8" s="1029"/>
      <c r="CA8" s="1029"/>
      <c r="CB8" s="1029"/>
      <c r="CC8" s="1029"/>
      <c r="CD8" s="1029"/>
      <c r="CE8" s="1029"/>
      <c r="CF8" s="1029"/>
      <c r="CG8" s="1050"/>
      <c r="CH8" s="1025"/>
      <c r="CI8" s="1026"/>
      <c r="CJ8" s="1026"/>
      <c r="CK8" s="1026"/>
      <c r="CL8" s="1027"/>
      <c r="CM8" s="1025"/>
      <c r="CN8" s="1026"/>
      <c r="CO8" s="1026"/>
      <c r="CP8" s="1026"/>
      <c r="CQ8" s="1027"/>
      <c r="CR8" s="1025"/>
      <c r="CS8" s="1026"/>
      <c r="CT8" s="1026"/>
      <c r="CU8" s="1026"/>
      <c r="CV8" s="1027"/>
      <c r="CW8" s="1025"/>
      <c r="CX8" s="1026"/>
      <c r="CY8" s="1026"/>
      <c r="CZ8" s="1026"/>
      <c r="DA8" s="1027"/>
      <c r="DB8" s="1025"/>
      <c r="DC8" s="1026"/>
      <c r="DD8" s="1026"/>
      <c r="DE8" s="1026"/>
      <c r="DF8" s="1027"/>
      <c r="DG8" s="1025"/>
      <c r="DH8" s="1026"/>
      <c r="DI8" s="1026"/>
      <c r="DJ8" s="1026"/>
      <c r="DK8" s="1027"/>
      <c r="DL8" s="1025"/>
      <c r="DM8" s="1026"/>
      <c r="DN8" s="1026"/>
      <c r="DO8" s="1026"/>
      <c r="DP8" s="1027"/>
      <c r="DQ8" s="1025"/>
      <c r="DR8" s="1026"/>
      <c r="DS8" s="1026"/>
      <c r="DT8" s="1026"/>
      <c r="DU8" s="1027"/>
      <c r="DV8" s="1028"/>
      <c r="DW8" s="1029"/>
      <c r="DX8" s="1029"/>
      <c r="DY8" s="1029"/>
      <c r="DZ8" s="1030"/>
      <c r="EA8" s="234"/>
    </row>
    <row r="9" spans="1:131" s="235" customFormat="1" ht="26.25" customHeight="1">
      <c r="A9" s="238">
        <v>3</v>
      </c>
      <c r="B9" s="1066"/>
      <c r="C9" s="1067"/>
      <c r="D9" s="1067"/>
      <c r="E9" s="1067"/>
      <c r="F9" s="1067"/>
      <c r="G9" s="1067"/>
      <c r="H9" s="1067"/>
      <c r="I9" s="1067"/>
      <c r="J9" s="1067"/>
      <c r="K9" s="1067"/>
      <c r="L9" s="1067"/>
      <c r="M9" s="1067"/>
      <c r="N9" s="1067"/>
      <c r="O9" s="1067"/>
      <c r="P9" s="1068"/>
      <c r="Q9" s="1074"/>
      <c r="R9" s="1075"/>
      <c r="S9" s="1075"/>
      <c r="T9" s="1075"/>
      <c r="U9" s="1075"/>
      <c r="V9" s="1075"/>
      <c r="W9" s="1075"/>
      <c r="X9" s="1075"/>
      <c r="Y9" s="1075"/>
      <c r="Z9" s="1075"/>
      <c r="AA9" s="1075"/>
      <c r="AB9" s="1075"/>
      <c r="AC9" s="1075"/>
      <c r="AD9" s="1075"/>
      <c r="AE9" s="1076"/>
      <c r="AF9" s="1071"/>
      <c r="AG9" s="1072"/>
      <c r="AH9" s="1072"/>
      <c r="AI9" s="1072"/>
      <c r="AJ9" s="1073"/>
      <c r="AK9" s="1116"/>
      <c r="AL9" s="1117"/>
      <c r="AM9" s="1117"/>
      <c r="AN9" s="1117"/>
      <c r="AO9" s="1117"/>
      <c r="AP9" s="1117"/>
      <c r="AQ9" s="1117"/>
      <c r="AR9" s="1117"/>
      <c r="AS9" s="1117"/>
      <c r="AT9" s="1117"/>
      <c r="AU9" s="1118"/>
      <c r="AV9" s="1118"/>
      <c r="AW9" s="1118"/>
      <c r="AX9" s="1118"/>
      <c r="AY9" s="1119"/>
      <c r="AZ9" s="232"/>
      <c r="BA9" s="232"/>
      <c r="BB9" s="232"/>
      <c r="BC9" s="232"/>
      <c r="BD9" s="232"/>
      <c r="BE9" s="233"/>
      <c r="BF9" s="233"/>
      <c r="BG9" s="233"/>
      <c r="BH9" s="233"/>
      <c r="BI9" s="233"/>
      <c r="BJ9" s="233"/>
      <c r="BK9" s="233"/>
      <c r="BL9" s="233"/>
      <c r="BM9" s="233"/>
      <c r="BN9" s="233"/>
      <c r="BO9" s="233"/>
      <c r="BP9" s="233"/>
      <c r="BQ9" s="238">
        <v>3</v>
      </c>
      <c r="BR9" s="239"/>
      <c r="BS9" s="1028"/>
      <c r="BT9" s="1029"/>
      <c r="BU9" s="1029"/>
      <c r="BV9" s="1029"/>
      <c r="BW9" s="1029"/>
      <c r="BX9" s="1029"/>
      <c r="BY9" s="1029"/>
      <c r="BZ9" s="1029"/>
      <c r="CA9" s="1029"/>
      <c r="CB9" s="1029"/>
      <c r="CC9" s="1029"/>
      <c r="CD9" s="1029"/>
      <c r="CE9" s="1029"/>
      <c r="CF9" s="1029"/>
      <c r="CG9" s="1050"/>
      <c r="CH9" s="1025"/>
      <c r="CI9" s="1026"/>
      <c r="CJ9" s="1026"/>
      <c r="CK9" s="1026"/>
      <c r="CL9" s="1027"/>
      <c r="CM9" s="1025"/>
      <c r="CN9" s="1026"/>
      <c r="CO9" s="1026"/>
      <c r="CP9" s="1026"/>
      <c r="CQ9" s="1027"/>
      <c r="CR9" s="1025"/>
      <c r="CS9" s="1026"/>
      <c r="CT9" s="1026"/>
      <c r="CU9" s="1026"/>
      <c r="CV9" s="1027"/>
      <c r="CW9" s="1025"/>
      <c r="CX9" s="1026"/>
      <c r="CY9" s="1026"/>
      <c r="CZ9" s="1026"/>
      <c r="DA9" s="1027"/>
      <c r="DB9" s="1025"/>
      <c r="DC9" s="1026"/>
      <c r="DD9" s="1026"/>
      <c r="DE9" s="1026"/>
      <c r="DF9" s="1027"/>
      <c r="DG9" s="1025"/>
      <c r="DH9" s="1026"/>
      <c r="DI9" s="1026"/>
      <c r="DJ9" s="1026"/>
      <c r="DK9" s="1027"/>
      <c r="DL9" s="1025"/>
      <c r="DM9" s="1026"/>
      <c r="DN9" s="1026"/>
      <c r="DO9" s="1026"/>
      <c r="DP9" s="1027"/>
      <c r="DQ9" s="1025"/>
      <c r="DR9" s="1026"/>
      <c r="DS9" s="1026"/>
      <c r="DT9" s="1026"/>
      <c r="DU9" s="1027"/>
      <c r="DV9" s="1028"/>
      <c r="DW9" s="1029"/>
      <c r="DX9" s="1029"/>
      <c r="DY9" s="1029"/>
      <c r="DZ9" s="1030"/>
      <c r="EA9" s="234"/>
    </row>
    <row r="10" spans="1:131" s="235" customFormat="1" ht="26.25" customHeight="1">
      <c r="A10" s="238">
        <v>4</v>
      </c>
      <c r="B10" s="1066"/>
      <c r="C10" s="1067"/>
      <c r="D10" s="1067"/>
      <c r="E10" s="1067"/>
      <c r="F10" s="1067"/>
      <c r="G10" s="1067"/>
      <c r="H10" s="1067"/>
      <c r="I10" s="1067"/>
      <c r="J10" s="1067"/>
      <c r="K10" s="1067"/>
      <c r="L10" s="1067"/>
      <c r="M10" s="1067"/>
      <c r="N10" s="1067"/>
      <c r="O10" s="1067"/>
      <c r="P10" s="1068"/>
      <c r="Q10" s="1074"/>
      <c r="R10" s="1075"/>
      <c r="S10" s="1075"/>
      <c r="T10" s="1075"/>
      <c r="U10" s="1075"/>
      <c r="V10" s="1075"/>
      <c r="W10" s="1075"/>
      <c r="X10" s="1075"/>
      <c r="Y10" s="1075"/>
      <c r="Z10" s="1075"/>
      <c r="AA10" s="1075"/>
      <c r="AB10" s="1075"/>
      <c r="AC10" s="1075"/>
      <c r="AD10" s="1075"/>
      <c r="AE10" s="1076"/>
      <c r="AF10" s="1071"/>
      <c r="AG10" s="1072"/>
      <c r="AH10" s="1072"/>
      <c r="AI10" s="1072"/>
      <c r="AJ10" s="1073"/>
      <c r="AK10" s="1116"/>
      <c r="AL10" s="1117"/>
      <c r="AM10" s="1117"/>
      <c r="AN10" s="1117"/>
      <c r="AO10" s="1117"/>
      <c r="AP10" s="1117"/>
      <c r="AQ10" s="1117"/>
      <c r="AR10" s="1117"/>
      <c r="AS10" s="1117"/>
      <c r="AT10" s="1117"/>
      <c r="AU10" s="1118"/>
      <c r="AV10" s="1118"/>
      <c r="AW10" s="1118"/>
      <c r="AX10" s="1118"/>
      <c r="AY10" s="1119"/>
      <c r="AZ10" s="232"/>
      <c r="BA10" s="232"/>
      <c r="BB10" s="232"/>
      <c r="BC10" s="232"/>
      <c r="BD10" s="232"/>
      <c r="BE10" s="233"/>
      <c r="BF10" s="233"/>
      <c r="BG10" s="233"/>
      <c r="BH10" s="233"/>
      <c r="BI10" s="233"/>
      <c r="BJ10" s="233"/>
      <c r="BK10" s="233"/>
      <c r="BL10" s="233"/>
      <c r="BM10" s="233"/>
      <c r="BN10" s="233"/>
      <c r="BO10" s="233"/>
      <c r="BP10" s="233"/>
      <c r="BQ10" s="238">
        <v>4</v>
      </c>
      <c r="BR10" s="239"/>
      <c r="BS10" s="1028"/>
      <c r="BT10" s="1029"/>
      <c r="BU10" s="1029"/>
      <c r="BV10" s="1029"/>
      <c r="BW10" s="1029"/>
      <c r="BX10" s="1029"/>
      <c r="BY10" s="1029"/>
      <c r="BZ10" s="1029"/>
      <c r="CA10" s="1029"/>
      <c r="CB10" s="1029"/>
      <c r="CC10" s="1029"/>
      <c r="CD10" s="1029"/>
      <c r="CE10" s="1029"/>
      <c r="CF10" s="1029"/>
      <c r="CG10" s="1050"/>
      <c r="CH10" s="1025"/>
      <c r="CI10" s="1026"/>
      <c r="CJ10" s="1026"/>
      <c r="CK10" s="1026"/>
      <c r="CL10" s="1027"/>
      <c r="CM10" s="1025"/>
      <c r="CN10" s="1026"/>
      <c r="CO10" s="1026"/>
      <c r="CP10" s="1026"/>
      <c r="CQ10" s="1027"/>
      <c r="CR10" s="1025"/>
      <c r="CS10" s="1026"/>
      <c r="CT10" s="1026"/>
      <c r="CU10" s="1026"/>
      <c r="CV10" s="1027"/>
      <c r="CW10" s="1025"/>
      <c r="CX10" s="1026"/>
      <c r="CY10" s="1026"/>
      <c r="CZ10" s="1026"/>
      <c r="DA10" s="1027"/>
      <c r="DB10" s="1025"/>
      <c r="DC10" s="1026"/>
      <c r="DD10" s="1026"/>
      <c r="DE10" s="1026"/>
      <c r="DF10" s="1027"/>
      <c r="DG10" s="1025"/>
      <c r="DH10" s="1026"/>
      <c r="DI10" s="1026"/>
      <c r="DJ10" s="1026"/>
      <c r="DK10" s="1027"/>
      <c r="DL10" s="1025"/>
      <c r="DM10" s="1026"/>
      <c r="DN10" s="1026"/>
      <c r="DO10" s="1026"/>
      <c r="DP10" s="1027"/>
      <c r="DQ10" s="1025"/>
      <c r="DR10" s="1026"/>
      <c r="DS10" s="1026"/>
      <c r="DT10" s="1026"/>
      <c r="DU10" s="1027"/>
      <c r="DV10" s="1028"/>
      <c r="DW10" s="1029"/>
      <c r="DX10" s="1029"/>
      <c r="DY10" s="1029"/>
      <c r="DZ10" s="1030"/>
      <c r="EA10" s="234"/>
    </row>
    <row r="11" spans="1:131" s="235" customFormat="1" ht="26.25" customHeight="1">
      <c r="A11" s="238">
        <v>5</v>
      </c>
      <c r="B11" s="1066"/>
      <c r="C11" s="1067"/>
      <c r="D11" s="1067"/>
      <c r="E11" s="1067"/>
      <c r="F11" s="1067"/>
      <c r="G11" s="1067"/>
      <c r="H11" s="1067"/>
      <c r="I11" s="1067"/>
      <c r="J11" s="1067"/>
      <c r="K11" s="1067"/>
      <c r="L11" s="1067"/>
      <c r="M11" s="1067"/>
      <c r="N11" s="1067"/>
      <c r="O11" s="1067"/>
      <c r="P11" s="1068"/>
      <c r="Q11" s="1074"/>
      <c r="R11" s="1075"/>
      <c r="S11" s="1075"/>
      <c r="T11" s="1075"/>
      <c r="U11" s="1075"/>
      <c r="V11" s="1075"/>
      <c r="W11" s="1075"/>
      <c r="X11" s="1075"/>
      <c r="Y11" s="1075"/>
      <c r="Z11" s="1075"/>
      <c r="AA11" s="1075"/>
      <c r="AB11" s="1075"/>
      <c r="AC11" s="1075"/>
      <c r="AD11" s="1075"/>
      <c r="AE11" s="1076"/>
      <c r="AF11" s="1071"/>
      <c r="AG11" s="1072"/>
      <c r="AH11" s="1072"/>
      <c r="AI11" s="1072"/>
      <c r="AJ11" s="1073"/>
      <c r="AK11" s="1116"/>
      <c r="AL11" s="1117"/>
      <c r="AM11" s="1117"/>
      <c r="AN11" s="1117"/>
      <c r="AO11" s="1117"/>
      <c r="AP11" s="1117"/>
      <c r="AQ11" s="1117"/>
      <c r="AR11" s="1117"/>
      <c r="AS11" s="1117"/>
      <c r="AT11" s="1117"/>
      <c r="AU11" s="1118"/>
      <c r="AV11" s="1118"/>
      <c r="AW11" s="1118"/>
      <c r="AX11" s="1118"/>
      <c r="AY11" s="1119"/>
      <c r="AZ11" s="232"/>
      <c r="BA11" s="232"/>
      <c r="BB11" s="232"/>
      <c r="BC11" s="232"/>
      <c r="BD11" s="232"/>
      <c r="BE11" s="233"/>
      <c r="BF11" s="233"/>
      <c r="BG11" s="233"/>
      <c r="BH11" s="233"/>
      <c r="BI11" s="233"/>
      <c r="BJ11" s="233"/>
      <c r="BK11" s="233"/>
      <c r="BL11" s="233"/>
      <c r="BM11" s="233"/>
      <c r="BN11" s="233"/>
      <c r="BO11" s="233"/>
      <c r="BP11" s="233"/>
      <c r="BQ11" s="238">
        <v>5</v>
      </c>
      <c r="BR11" s="239"/>
      <c r="BS11" s="1028"/>
      <c r="BT11" s="1029"/>
      <c r="BU11" s="1029"/>
      <c r="BV11" s="1029"/>
      <c r="BW11" s="1029"/>
      <c r="BX11" s="1029"/>
      <c r="BY11" s="1029"/>
      <c r="BZ11" s="1029"/>
      <c r="CA11" s="1029"/>
      <c r="CB11" s="1029"/>
      <c r="CC11" s="1029"/>
      <c r="CD11" s="1029"/>
      <c r="CE11" s="1029"/>
      <c r="CF11" s="1029"/>
      <c r="CG11" s="1050"/>
      <c r="CH11" s="1025"/>
      <c r="CI11" s="1026"/>
      <c r="CJ11" s="1026"/>
      <c r="CK11" s="1026"/>
      <c r="CL11" s="1027"/>
      <c r="CM11" s="1025"/>
      <c r="CN11" s="1026"/>
      <c r="CO11" s="1026"/>
      <c r="CP11" s="1026"/>
      <c r="CQ11" s="1027"/>
      <c r="CR11" s="1025"/>
      <c r="CS11" s="1026"/>
      <c r="CT11" s="1026"/>
      <c r="CU11" s="1026"/>
      <c r="CV11" s="1027"/>
      <c r="CW11" s="1025"/>
      <c r="CX11" s="1026"/>
      <c r="CY11" s="1026"/>
      <c r="CZ11" s="1026"/>
      <c r="DA11" s="1027"/>
      <c r="DB11" s="1025"/>
      <c r="DC11" s="1026"/>
      <c r="DD11" s="1026"/>
      <c r="DE11" s="1026"/>
      <c r="DF11" s="1027"/>
      <c r="DG11" s="1025"/>
      <c r="DH11" s="1026"/>
      <c r="DI11" s="1026"/>
      <c r="DJ11" s="1026"/>
      <c r="DK11" s="1027"/>
      <c r="DL11" s="1025"/>
      <c r="DM11" s="1026"/>
      <c r="DN11" s="1026"/>
      <c r="DO11" s="1026"/>
      <c r="DP11" s="1027"/>
      <c r="DQ11" s="1025"/>
      <c r="DR11" s="1026"/>
      <c r="DS11" s="1026"/>
      <c r="DT11" s="1026"/>
      <c r="DU11" s="1027"/>
      <c r="DV11" s="1028"/>
      <c r="DW11" s="1029"/>
      <c r="DX11" s="1029"/>
      <c r="DY11" s="1029"/>
      <c r="DZ11" s="1030"/>
      <c r="EA11" s="234"/>
    </row>
    <row r="12" spans="1:131" s="235" customFormat="1" ht="26.25" customHeight="1">
      <c r="A12" s="238">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16"/>
      <c r="AL12" s="1117"/>
      <c r="AM12" s="1117"/>
      <c r="AN12" s="1117"/>
      <c r="AO12" s="1117"/>
      <c r="AP12" s="1117"/>
      <c r="AQ12" s="1117"/>
      <c r="AR12" s="1117"/>
      <c r="AS12" s="1117"/>
      <c r="AT12" s="1117"/>
      <c r="AU12" s="1118"/>
      <c r="AV12" s="1118"/>
      <c r="AW12" s="1118"/>
      <c r="AX12" s="1118"/>
      <c r="AY12" s="1119"/>
      <c r="AZ12" s="232"/>
      <c r="BA12" s="232"/>
      <c r="BB12" s="232"/>
      <c r="BC12" s="232"/>
      <c r="BD12" s="232"/>
      <c r="BE12" s="233"/>
      <c r="BF12" s="233"/>
      <c r="BG12" s="233"/>
      <c r="BH12" s="233"/>
      <c r="BI12" s="233"/>
      <c r="BJ12" s="233"/>
      <c r="BK12" s="233"/>
      <c r="BL12" s="233"/>
      <c r="BM12" s="233"/>
      <c r="BN12" s="233"/>
      <c r="BO12" s="233"/>
      <c r="BP12" s="233"/>
      <c r="BQ12" s="238">
        <v>6</v>
      </c>
      <c r="BR12" s="239"/>
      <c r="BS12" s="1028"/>
      <c r="BT12" s="1029"/>
      <c r="BU12" s="1029"/>
      <c r="BV12" s="1029"/>
      <c r="BW12" s="1029"/>
      <c r="BX12" s="1029"/>
      <c r="BY12" s="1029"/>
      <c r="BZ12" s="1029"/>
      <c r="CA12" s="1029"/>
      <c r="CB12" s="1029"/>
      <c r="CC12" s="1029"/>
      <c r="CD12" s="1029"/>
      <c r="CE12" s="1029"/>
      <c r="CF12" s="1029"/>
      <c r="CG12" s="1050"/>
      <c r="CH12" s="1025"/>
      <c r="CI12" s="1026"/>
      <c r="CJ12" s="1026"/>
      <c r="CK12" s="1026"/>
      <c r="CL12" s="1027"/>
      <c r="CM12" s="1025"/>
      <c r="CN12" s="1026"/>
      <c r="CO12" s="1026"/>
      <c r="CP12" s="1026"/>
      <c r="CQ12" s="1027"/>
      <c r="CR12" s="1025"/>
      <c r="CS12" s="1026"/>
      <c r="CT12" s="1026"/>
      <c r="CU12" s="1026"/>
      <c r="CV12" s="1027"/>
      <c r="CW12" s="1025"/>
      <c r="CX12" s="1026"/>
      <c r="CY12" s="1026"/>
      <c r="CZ12" s="1026"/>
      <c r="DA12" s="1027"/>
      <c r="DB12" s="1025"/>
      <c r="DC12" s="1026"/>
      <c r="DD12" s="1026"/>
      <c r="DE12" s="1026"/>
      <c r="DF12" s="1027"/>
      <c r="DG12" s="1025"/>
      <c r="DH12" s="1026"/>
      <c r="DI12" s="1026"/>
      <c r="DJ12" s="1026"/>
      <c r="DK12" s="1027"/>
      <c r="DL12" s="1025"/>
      <c r="DM12" s="1026"/>
      <c r="DN12" s="1026"/>
      <c r="DO12" s="1026"/>
      <c r="DP12" s="1027"/>
      <c r="DQ12" s="1025"/>
      <c r="DR12" s="1026"/>
      <c r="DS12" s="1026"/>
      <c r="DT12" s="1026"/>
      <c r="DU12" s="1027"/>
      <c r="DV12" s="1028"/>
      <c r="DW12" s="1029"/>
      <c r="DX12" s="1029"/>
      <c r="DY12" s="1029"/>
      <c r="DZ12" s="1030"/>
      <c r="EA12" s="234"/>
    </row>
    <row r="13" spans="1:131" s="235" customFormat="1" ht="26.25" customHeight="1">
      <c r="A13" s="238">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16"/>
      <c r="AL13" s="1117"/>
      <c r="AM13" s="1117"/>
      <c r="AN13" s="1117"/>
      <c r="AO13" s="1117"/>
      <c r="AP13" s="1117"/>
      <c r="AQ13" s="1117"/>
      <c r="AR13" s="1117"/>
      <c r="AS13" s="1117"/>
      <c r="AT13" s="1117"/>
      <c r="AU13" s="1118"/>
      <c r="AV13" s="1118"/>
      <c r="AW13" s="1118"/>
      <c r="AX13" s="1118"/>
      <c r="AY13" s="1119"/>
      <c r="AZ13" s="232"/>
      <c r="BA13" s="232"/>
      <c r="BB13" s="232"/>
      <c r="BC13" s="232"/>
      <c r="BD13" s="232"/>
      <c r="BE13" s="233"/>
      <c r="BF13" s="233"/>
      <c r="BG13" s="233"/>
      <c r="BH13" s="233"/>
      <c r="BI13" s="233"/>
      <c r="BJ13" s="233"/>
      <c r="BK13" s="233"/>
      <c r="BL13" s="233"/>
      <c r="BM13" s="233"/>
      <c r="BN13" s="233"/>
      <c r="BO13" s="233"/>
      <c r="BP13" s="233"/>
      <c r="BQ13" s="238">
        <v>7</v>
      </c>
      <c r="BR13" s="239"/>
      <c r="BS13" s="1028"/>
      <c r="BT13" s="1029"/>
      <c r="BU13" s="1029"/>
      <c r="BV13" s="1029"/>
      <c r="BW13" s="1029"/>
      <c r="BX13" s="1029"/>
      <c r="BY13" s="1029"/>
      <c r="BZ13" s="1029"/>
      <c r="CA13" s="1029"/>
      <c r="CB13" s="1029"/>
      <c r="CC13" s="1029"/>
      <c r="CD13" s="1029"/>
      <c r="CE13" s="1029"/>
      <c r="CF13" s="1029"/>
      <c r="CG13" s="1050"/>
      <c r="CH13" s="1025"/>
      <c r="CI13" s="1026"/>
      <c r="CJ13" s="1026"/>
      <c r="CK13" s="1026"/>
      <c r="CL13" s="1027"/>
      <c r="CM13" s="1025"/>
      <c r="CN13" s="1026"/>
      <c r="CO13" s="1026"/>
      <c r="CP13" s="1026"/>
      <c r="CQ13" s="1027"/>
      <c r="CR13" s="1025"/>
      <c r="CS13" s="1026"/>
      <c r="CT13" s="1026"/>
      <c r="CU13" s="1026"/>
      <c r="CV13" s="1027"/>
      <c r="CW13" s="1025"/>
      <c r="CX13" s="1026"/>
      <c r="CY13" s="1026"/>
      <c r="CZ13" s="1026"/>
      <c r="DA13" s="1027"/>
      <c r="DB13" s="1025"/>
      <c r="DC13" s="1026"/>
      <c r="DD13" s="1026"/>
      <c r="DE13" s="1026"/>
      <c r="DF13" s="1027"/>
      <c r="DG13" s="1025"/>
      <c r="DH13" s="1026"/>
      <c r="DI13" s="1026"/>
      <c r="DJ13" s="1026"/>
      <c r="DK13" s="1027"/>
      <c r="DL13" s="1025"/>
      <c r="DM13" s="1026"/>
      <c r="DN13" s="1026"/>
      <c r="DO13" s="1026"/>
      <c r="DP13" s="1027"/>
      <c r="DQ13" s="1025"/>
      <c r="DR13" s="1026"/>
      <c r="DS13" s="1026"/>
      <c r="DT13" s="1026"/>
      <c r="DU13" s="1027"/>
      <c r="DV13" s="1028"/>
      <c r="DW13" s="1029"/>
      <c r="DX13" s="1029"/>
      <c r="DY13" s="1029"/>
      <c r="DZ13" s="1030"/>
      <c r="EA13" s="234"/>
    </row>
    <row r="14" spans="1:131" s="235" customFormat="1" ht="26.25" customHeight="1">
      <c r="A14" s="238">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16"/>
      <c r="AL14" s="1117"/>
      <c r="AM14" s="1117"/>
      <c r="AN14" s="1117"/>
      <c r="AO14" s="1117"/>
      <c r="AP14" s="1117"/>
      <c r="AQ14" s="1117"/>
      <c r="AR14" s="1117"/>
      <c r="AS14" s="1117"/>
      <c r="AT14" s="1117"/>
      <c r="AU14" s="1118"/>
      <c r="AV14" s="1118"/>
      <c r="AW14" s="1118"/>
      <c r="AX14" s="1118"/>
      <c r="AY14" s="1119"/>
      <c r="AZ14" s="232"/>
      <c r="BA14" s="232"/>
      <c r="BB14" s="232"/>
      <c r="BC14" s="232"/>
      <c r="BD14" s="232"/>
      <c r="BE14" s="233"/>
      <c r="BF14" s="233"/>
      <c r="BG14" s="233"/>
      <c r="BH14" s="233"/>
      <c r="BI14" s="233"/>
      <c r="BJ14" s="233"/>
      <c r="BK14" s="233"/>
      <c r="BL14" s="233"/>
      <c r="BM14" s="233"/>
      <c r="BN14" s="233"/>
      <c r="BO14" s="233"/>
      <c r="BP14" s="233"/>
      <c r="BQ14" s="238">
        <v>8</v>
      </c>
      <c r="BR14" s="239"/>
      <c r="BS14" s="1028"/>
      <c r="BT14" s="1029"/>
      <c r="BU14" s="1029"/>
      <c r="BV14" s="1029"/>
      <c r="BW14" s="1029"/>
      <c r="BX14" s="1029"/>
      <c r="BY14" s="1029"/>
      <c r="BZ14" s="1029"/>
      <c r="CA14" s="1029"/>
      <c r="CB14" s="1029"/>
      <c r="CC14" s="1029"/>
      <c r="CD14" s="1029"/>
      <c r="CE14" s="1029"/>
      <c r="CF14" s="1029"/>
      <c r="CG14" s="1050"/>
      <c r="CH14" s="1025"/>
      <c r="CI14" s="1026"/>
      <c r="CJ14" s="1026"/>
      <c r="CK14" s="1026"/>
      <c r="CL14" s="1027"/>
      <c r="CM14" s="1025"/>
      <c r="CN14" s="1026"/>
      <c r="CO14" s="1026"/>
      <c r="CP14" s="1026"/>
      <c r="CQ14" s="1027"/>
      <c r="CR14" s="1025"/>
      <c r="CS14" s="1026"/>
      <c r="CT14" s="1026"/>
      <c r="CU14" s="1026"/>
      <c r="CV14" s="1027"/>
      <c r="CW14" s="1025"/>
      <c r="CX14" s="1026"/>
      <c r="CY14" s="1026"/>
      <c r="CZ14" s="1026"/>
      <c r="DA14" s="1027"/>
      <c r="DB14" s="1025"/>
      <c r="DC14" s="1026"/>
      <c r="DD14" s="1026"/>
      <c r="DE14" s="1026"/>
      <c r="DF14" s="1027"/>
      <c r="DG14" s="1025"/>
      <c r="DH14" s="1026"/>
      <c r="DI14" s="1026"/>
      <c r="DJ14" s="1026"/>
      <c r="DK14" s="1027"/>
      <c r="DL14" s="1025"/>
      <c r="DM14" s="1026"/>
      <c r="DN14" s="1026"/>
      <c r="DO14" s="1026"/>
      <c r="DP14" s="1027"/>
      <c r="DQ14" s="1025"/>
      <c r="DR14" s="1026"/>
      <c r="DS14" s="1026"/>
      <c r="DT14" s="1026"/>
      <c r="DU14" s="1027"/>
      <c r="DV14" s="1028"/>
      <c r="DW14" s="1029"/>
      <c r="DX14" s="1029"/>
      <c r="DY14" s="1029"/>
      <c r="DZ14" s="1030"/>
      <c r="EA14" s="234"/>
    </row>
    <row r="15" spans="1:131" s="235" customFormat="1" ht="26.25" customHeight="1">
      <c r="A15" s="238">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6"/>
      <c r="AL15" s="1117"/>
      <c r="AM15" s="1117"/>
      <c r="AN15" s="1117"/>
      <c r="AO15" s="1117"/>
      <c r="AP15" s="1117"/>
      <c r="AQ15" s="1117"/>
      <c r="AR15" s="1117"/>
      <c r="AS15" s="1117"/>
      <c r="AT15" s="1117"/>
      <c r="AU15" s="1118"/>
      <c r="AV15" s="1118"/>
      <c r="AW15" s="1118"/>
      <c r="AX15" s="1118"/>
      <c r="AY15" s="1119"/>
      <c r="AZ15" s="232"/>
      <c r="BA15" s="232"/>
      <c r="BB15" s="232"/>
      <c r="BC15" s="232"/>
      <c r="BD15" s="232"/>
      <c r="BE15" s="233"/>
      <c r="BF15" s="233"/>
      <c r="BG15" s="233"/>
      <c r="BH15" s="233"/>
      <c r="BI15" s="233"/>
      <c r="BJ15" s="233"/>
      <c r="BK15" s="233"/>
      <c r="BL15" s="233"/>
      <c r="BM15" s="233"/>
      <c r="BN15" s="233"/>
      <c r="BO15" s="233"/>
      <c r="BP15" s="233"/>
      <c r="BQ15" s="238">
        <v>9</v>
      </c>
      <c r="BR15" s="239"/>
      <c r="BS15" s="1028"/>
      <c r="BT15" s="1029"/>
      <c r="BU15" s="1029"/>
      <c r="BV15" s="1029"/>
      <c r="BW15" s="1029"/>
      <c r="BX15" s="1029"/>
      <c r="BY15" s="1029"/>
      <c r="BZ15" s="1029"/>
      <c r="CA15" s="1029"/>
      <c r="CB15" s="1029"/>
      <c r="CC15" s="1029"/>
      <c r="CD15" s="1029"/>
      <c r="CE15" s="1029"/>
      <c r="CF15" s="1029"/>
      <c r="CG15" s="1050"/>
      <c r="CH15" s="1025"/>
      <c r="CI15" s="1026"/>
      <c r="CJ15" s="1026"/>
      <c r="CK15" s="1026"/>
      <c r="CL15" s="1027"/>
      <c r="CM15" s="1025"/>
      <c r="CN15" s="1026"/>
      <c r="CO15" s="1026"/>
      <c r="CP15" s="1026"/>
      <c r="CQ15" s="1027"/>
      <c r="CR15" s="1025"/>
      <c r="CS15" s="1026"/>
      <c r="CT15" s="1026"/>
      <c r="CU15" s="1026"/>
      <c r="CV15" s="1027"/>
      <c r="CW15" s="1025"/>
      <c r="CX15" s="1026"/>
      <c r="CY15" s="1026"/>
      <c r="CZ15" s="1026"/>
      <c r="DA15" s="1027"/>
      <c r="DB15" s="1025"/>
      <c r="DC15" s="1026"/>
      <c r="DD15" s="1026"/>
      <c r="DE15" s="1026"/>
      <c r="DF15" s="1027"/>
      <c r="DG15" s="1025"/>
      <c r="DH15" s="1026"/>
      <c r="DI15" s="1026"/>
      <c r="DJ15" s="1026"/>
      <c r="DK15" s="1027"/>
      <c r="DL15" s="1025"/>
      <c r="DM15" s="1026"/>
      <c r="DN15" s="1026"/>
      <c r="DO15" s="1026"/>
      <c r="DP15" s="1027"/>
      <c r="DQ15" s="1025"/>
      <c r="DR15" s="1026"/>
      <c r="DS15" s="1026"/>
      <c r="DT15" s="1026"/>
      <c r="DU15" s="1027"/>
      <c r="DV15" s="1028"/>
      <c r="DW15" s="1029"/>
      <c r="DX15" s="1029"/>
      <c r="DY15" s="1029"/>
      <c r="DZ15" s="1030"/>
      <c r="EA15" s="234"/>
    </row>
    <row r="16" spans="1:131" s="235" customFormat="1" ht="26.25" customHeight="1">
      <c r="A16" s="238">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6"/>
      <c r="AL16" s="1117"/>
      <c r="AM16" s="1117"/>
      <c r="AN16" s="1117"/>
      <c r="AO16" s="1117"/>
      <c r="AP16" s="1117"/>
      <c r="AQ16" s="1117"/>
      <c r="AR16" s="1117"/>
      <c r="AS16" s="1117"/>
      <c r="AT16" s="1117"/>
      <c r="AU16" s="1118"/>
      <c r="AV16" s="1118"/>
      <c r="AW16" s="1118"/>
      <c r="AX16" s="1118"/>
      <c r="AY16" s="1119"/>
      <c r="AZ16" s="232"/>
      <c r="BA16" s="232"/>
      <c r="BB16" s="232"/>
      <c r="BC16" s="232"/>
      <c r="BD16" s="232"/>
      <c r="BE16" s="233"/>
      <c r="BF16" s="233"/>
      <c r="BG16" s="233"/>
      <c r="BH16" s="233"/>
      <c r="BI16" s="233"/>
      <c r="BJ16" s="233"/>
      <c r="BK16" s="233"/>
      <c r="BL16" s="233"/>
      <c r="BM16" s="233"/>
      <c r="BN16" s="233"/>
      <c r="BO16" s="233"/>
      <c r="BP16" s="233"/>
      <c r="BQ16" s="238">
        <v>10</v>
      </c>
      <c r="BR16" s="239"/>
      <c r="BS16" s="1028"/>
      <c r="BT16" s="1029"/>
      <c r="BU16" s="1029"/>
      <c r="BV16" s="1029"/>
      <c r="BW16" s="1029"/>
      <c r="BX16" s="1029"/>
      <c r="BY16" s="1029"/>
      <c r="BZ16" s="1029"/>
      <c r="CA16" s="1029"/>
      <c r="CB16" s="1029"/>
      <c r="CC16" s="1029"/>
      <c r="CD16" s="1029"/>
      <c r="CE16" s="1029"/>
      <c r="CF16" s="1029"/>
      <c r="CG16" s="1050"/>
      <c r="CH16" s="1025"/>
      <c r="CI16" s="1026"/>
      <c r="CJ16" s="1026"/>
      <c r="CK16" s="1026"/>
      <c r="CL16" s="1027"/>
      <c r="CM16" s="1025"/>
      <c r="CN16" s="1026"/>
      <c r="CO16" s="1026"/>
      <c r="CP16" s="1026"/>
      <c r="CQ16" s="1027"/>
      <c r="CR16" s="1025"/>
      <c r="CS16" s="1026"/>
      <c r="CT16" s="1026"/>
      <c r="CU16" s="1026"/>
      <c r="CV16" s="1027"/>
      <c r="CW16" s="1025"/>
      <c r="CX16" s="1026"/>
      <c r="CY16" s="1026"/>
      <c r="CZ16" s="1026"/>
      <c r="DA16" s="1027"/>
      <c r="DB16" s="1025"/>
      <c r="DC16" s="1026"/>
      <c r="DD16" s="1026"/>
      <c r="DE16" s="1026"/>
      <c r="DF16" s="1027"/>
      <c r="DG16" s="1025"/>
      <c r="DH16" s="1026"/>
      <c r="DI16" s="1026"/>
      <c r="DJ16" s="1026"/>
      <c r="DK16" s="1027"/>
      <c r="DL16" s="1025"/>
      <c r="DM16" s="1026"/>
      <c r="DN16" s="1026"/>
      <c r="DO16" s="1026"/>
      <c r="DP16" s="1027"/>
      <c r="DQ16" s="1025"/>
      <c r="DR16" s="1026"/>
      <c r="DS16" s="1026"/>
      <c r="DT16" s="1026"/>
      <c r="DU16" s="1027"/>
      <c r="DV16" s="1028"/>
      <c r="DW16" s="1029"/>
      <c r="DX16" s="1029"/>
      <c r="DY16" s="1029"/>
      <c r="DZ16" s="1030"/>
      <c r="EA16" s="234"/>
    </row>
    <row r="17" spans="1:131" s="235" customFormat="1" ht="26.25" customHeight="1">
      <c r="A17" s="238">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6"/>
      <c r="AL17" s="1117"/>
      <c r="AM17" s="1117"/>
      <c r="AN17" s="1117"/>
      <c r="AO17" s="1117"/>
      <c r="AP17" s="1117"/>
      <c r="AQ17" s="1117"/>
      <c r="AR17" s="1117"/>
      <c r="AS17" s="1117"/>
      <c r="AT17" s="1117"/>
      <c r="AU17" s="1118"/>
      <c r="AV17" s="1118"/>
      <c r="AW17" s="1118"/>
      <c r="AX17" s="1118"/>
      <c r="AY17" s="1119"/>
      <c r="AZ17" s="232"/>
      <c r="BA17" s="232"/>
      <c r="BB17" s="232"/>
      <c r="BC17" s="232"/>
      <c r="BD17" s="232"/>
      <c r="BE17" s="233"/>
      <c r="BF17" s="233"/>
      <c r="BG17" s="233"/>
      <c r="BH17" s="233"/>
      <c r="BI17" s="233"/>
      <c r="BJ17" s="233"/>
      <c r="BK17" s="233"/>
      <c r="BL17" s="233"/>
      <c r="BM17" s="233"/>
      <c r="BN17" s="233"/>
      <c r="BO17" s="233"/>
      <c r="BP17" s="233"/>
      <c r="BQ17" s="238">
        <v>11</v>
      </c>
      <c r="BR17" s="239"/>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4"/>
    </row>
    <row r="18" spans="1:131" s="235" customFormat="1" ht="26.25" customHeight="1">
      <c r="A18" s="238">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6"/>
      <c r="AL18" s="1117"/>
      <c r="AM18" s="1117"/>
      <c r="AN18" s="1117"/>
      <c r="AO18" s="1117"/>
      <c r="AP18" s="1117"/>
      <c r="AQ18" s="1117"/>
      <c r="AR18" s="1117"/>
      <c r="AS18" s="1117"/>
      <c r="AT18" s="1117"/>
      <c r="AU18" s="1118"/>
      <c r="AV18" s="1118"/>
      <c r="AW18" s="1118"/>
      <c r="AX18" s="1118"/>
      <c r="AY18" s="1119"/>
      <c r="AZ18" s="232"/>
      <c r="BA18" s="232"/>
      <c r="BB18" s="232"/>
      <c r="BC18" s="232"/>
      <c r="BD18" s="232"/>
      <c r="BE18" s="233"/>
      <c r="BF18" s="233"/>
      <c r="BG18" s="233"/>
      <c r="BH18" s="233"/>
      <c r="BI18" s="233"/>
      <c r="BJ18" s="233"/>
      <c r="BK18" s="233"/>
      <c r="BL18" s="233"/>
      <c r="BM18" s="233"/>
      <c r="BN18" s="233"/>
      <c r="BO18" s="233"/>
      <c r="BP18" s="233"/>
      <c r="BQ18" s="238">
        <v>12</v>
      </c>
      <c r="BR18" s="239"/>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4"/>
    </row>
    <row r="19" spans="1:131" s="235" customFormat="1" ht="26.25" customHeight="1">
      <c r="A19" s="238">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6"/>
      <c r="AL19" s="1117"/>
      <c r="AM19" s="1117"/>
      <c r="AN19" s="1117"/>
      <c r="AO19" s="1117"/>
      <c r="AP19" s="1117"/>
      <c r="AQ19" s="1117"/>
      <c r="AR19" s="1117"/>
      <c r="AS19" s="1117"/>
      <c r="AT19" s="1117"/>
      <c r="AU19" s="1118"/>
      <c r="AV19" s="1118"/>
      <c r="AW19" s="1118"/>
      <c r="AX19" s="1118"/>
      <c r="AY19" s="1119"/>
      <c r="AZ19" s="232"/>
      <c r="BA19" s="232"/>
      <c r="BB19" s="232"/>
      <c r="BC19" s="232"/>
      <c r="BD19" s="232"/>
      <c r="BE19" s="233"/>
      <c r="BF19" s="233"/>
      <c r="BG19" s="233"/>
      <c r="BH19" s="233"/>
      <c r="BI19" s="233"/>
      <c r="BJ19" s="233"/>
      <c r="BK19" s="233"/>
      <c r="BL19" s="233"/>
      <c r="BM19" s="233"/>
      <c r="BN19" s="233"/>
      <c r="BO19" s="233"/>
      <c r="BP19" s="233"/>
      <c r="BQ19" s="238">
        <v>13</v>
      </c>
      <c r="BR19" s="239"/>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4"/>
    </row>
    <row r="20" spans="1:131" s="235" customFormat="1" ht="26.25" customHeight="1">
      <c r="A20" s="238">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6"/>
      <c r="AL20" s="1117"/>
      <c r="AM20" s="1117"/>
      <c r="AN20" s="1117"/>
      <c r="AO20" s="1117"/>
      <c r="AP20" s="1117"/>
      <c r="AQ20" s="1117"/>
      <c r="AR20" s="1117"/>
      <c r="AS20" s="1117"/>
      <c r="AT20" s="1117"/>
      <c r="AU20" s="1118"/>
      <c r="AV20" s="1118"/>
      <c r="AW20" s="1118"/>
      <c r="AX20" s="1118"/>
      <c r="AY20" s="1119"/>
      <c r="AZ20" s="232"/>
      <c r="BA20" s="232"/>
      <c r="BB20" s="232"/>
      <c r="BC20" s="232"/>
      <c r="BD20" s="232"/>
      <c r="BE20" s="233"/>
      <c r="BF20" s="233"/>
      <c r="BG20" s="233"/>
      <c r="BH20" s="233"/>
      <c r="BI20" s="233"/>
      <c r="BJ20" s="233"/>
      <c r="BK20" s="233"/>
      <c r="BL20" s="233"/>
      <c r="BM20" s="233"/>
      <c r="BN20" s="233"/>
      <c r="BO20" s="233"/>
      <c r="BP20" s="233"/>
      <c r="BQ20" s="238">
        <v>14</v>
      </c>
      <c r="BR20" s="239"/>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4"/>
    </row>
    <row r="21" spans="1:131" s="235" customFormat="1" ht="26.25" customHeight="1" thickBot="1">
      <c r="A21" s="238">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6"/>
      <c r="AL21" s="1117"/>
      <c r="AM21" s="1117"/>
      <c r="AN21" s="1117"/>
      <c r="AO21" s="1117"/>
      <c r="AP21" s="1117"/>
      <c r="AQ21" s="1117"/>
      <c r="AR21" s="1117"/>
      <c r="AS21" s="1117"/>
      <c r="AT21" s="1117"/>
      <c r="AU21" s="1118"/>
      <c r="AV21" s="1118"/>
      <c r="AW21" s="1118"/>
      <c r="AX21" s="1118"/>
      <c r="AY21" s="1119"/>
      <c r="AZ21" s="232"/>
      <c r="BA21" s="232"/>
      <c r="BB21" s="232"/>
      <c r="BC21" s="232"/>
      <c r="BD21" s="232"/>
      <c r="BE21" s="233"/>
      <c r="BF21" s="233"/>
      <c r="BG21" s="233"/>
      <c r="BH21" s="233"/>
      <c r="BI21" s="233"/>
      <c r="BJ21" s="233"/>
      <c r="BK21" s="233"/>
      <c r="BL21" s="233"/>
      <c r="BM21" s="233"/>
      <c r="BN21" s="233"/>
      <c r="BO21" s="233"/>
      <c r="BP21" s="233"/>
      <c r="BQ21" s="238">
        <v>15</v>
      </c>
      <c r="BR21" s="239"/>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4"/>
    </row>
    <row r="22" spans="1:131" s="235" customFormat="1" ht="26.25" customHeight="1">
      <c r="A22" s="238">
        <v>16</v>
      </c>
      <c r="B22" s="1066"/>
      <c r="C22" s="1067"/>
      <c r="D22" s="1067"/>
      <c r="E22" s="1067"/>
      <c r="F22" s="1067"/>
      <c r="G22" s="1067"/>
      <c r="H22" s="1067"/>
      <c r="I22" s="1067"/>
      <c r="J22" s="1067"/>
      <c r="K22" s="1067"/>
      <c r="L22" s="1067"/>
      <c r="M22" s="1067"/>
      <c r="N22" s="1067"/>
      <c r="O22" s="1067"/>
      <c r="P22" s="1068"/>
      <c r="Q22" s="1109"/>
      <c r="R22" s="1110"/>
      <c r="S22" s="1110"/>
      <c r="T22" s="1110"/>
      <c r="U22" s="1110"/>
      <c r="V22" s="1110"/>
      <c r="W22" s="1110"/>
      <c r="X22" s="1110"/>
      <c r="Y22" s="1110"/>
      <c r="Z22" s="1110"/>
      <c r="AA22" s="1110"/>
      <c r="AB22" s="1110"/>
      <c r="AC22" s="1110"/>
      <c r="AD22" s="1110"/>
      <c r="AE22" s="1111"/>
      <c r="AF22" s="1071"/>
      <c r="AG22" s="1072"/>
      <c r="AH22" s="1072"/>
      <c r="AI22" s="1072"/>
      <c r="AJ22" s="1073"/>
      <c r="AK22" s="1112"/>
      <c r="AL22" s="1113"/>
      <c r="AM22" s="1113"/>
      <c r="AN22" s="1113"/>
      <c r="AO22" s="1113"/>
      <c r="AP22" s="1113"/>
      <c r="AQ22" s="1113"/>
      <c r="AR22" s="1113"/>
      <c r="AS22" s="1113"/>
      <c r="AT22" s="1113"/>
      <c r="AU22" s="1114"/>
      <c r="AV22" s="1114"/>
      <c r="AW22" s="1114"/>
      <c r="AX22" s="1114"/>
      <c r="AY22" s="1115"/>
      <c r="AZ22" s="1064" t="s">
        <v>388</v>
      </c>
      <c r="BA22" s="1064"/>
      <c r="BB22" s="1064"/>
      <c r="BC22" s="1064"/>
      <c r="BD22" s="1065"/>
      <c r="BE22" s="233"/>
      <c r="BF22" s="233"/>
      <c r="BG22" s="233"/>
      <c r="BH22" s="233"/>
      <c r="BI22" s="233"/>
      <c r="BJ22" s="233"/>
      <c r="BK22" s="233"/>
      <c r="BL22" s="233"/>
      <c r="BM22" s="233"/>
      <c r="BN22" s="233"/>
      <c r="BO22" s="233"/>
      <c r="BP22" s="233"/>
      <c r="BQ22" s="238">
        <v>16</v>
      </c>
      <c r="BR22" s="239"/>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4"/>
    </row>
    <row r="23" spans="1:131" s="235" customFormat="1" ht="26.25" customHeight="1" thickBot="1">
      <c r="A23" s="240" t="s">
        <v>389</v>
      </c>
      <c r="B23" s="973" t="s">
        <v>390</v>
      </c>
      <c r="C23" s="974"/>
      <c r="D23" s="974"/>
      <c r="E23" s="974"/>
      <c r="F23" s="974"/>
      <c r="G23" s="974"/>
      <c r="H23" s="974"/>
      <c r="I23" s="974"/>
      <c r="J23" s="974"/>
      <c r="K23" s="974"/>
      <c r="L23" s="974"/>
      <c r="M23" s="974"/>
      <c r="N23" s="974"/>
      <c r="O23" s="974"/>
      <c r="P23" s="984"/>
      <c r="Q23" s="1103">
        <v>7142</v>
      </c>
      <c r="R23" s="1097"/>
      <c r="S23" s="1097"/>
      <c r="T23" s="1097"/>
      <c r="U23" s="1097"/>
      <c r="V23" s="1097">
        <v>6964</v>
      </c>
      <c r="W23" s="1097"/>
      <c r="X23" s="1097"/>
      <c r="Y23" s="1097"/>
      <c r="Z23" s="1097"/>
      <c r="AA23" s="1097">
        <v>178</v>
      </c>
      <c r="AB23" s="1097"/>
      <c r="AC23" s="1097"/>
      <c r="AD23" s="1097"/>
      <c r="AE23" s="1104"/>
      <c r="AF23" s="1105">
        <v>103</v>
      </c>
      <c r="AG23" s="1097"/>
      <c r="AH23" s="1097"/>
      <c r="AI23" s="1097"/>
      <c r="AJ23" s="1106"/>
      <c r="AK23" s="1107"/>
      <c r="AL23" s="1108"/>
      <c r="AM23" s="1108"/>
      <c r="AN23" s="1108"/>
      <c r="AO23" s="1108"/>
      <c r="AP23" s="1097">
        <v>6932</v>
      </c>
      <c r="AQ23" s="1097"/>
      <c r="AR23" s="1097"/>
      <c r="AS23" s="1097"/>
      <c r="AT23" s="1097"/>
      <c r="AU23" s="1098"/>
      <c r="AV23" s="1098"/>
      <c r="AW23" s="1098"/>
      <c r="AX23" s="1098"/>
      <c r="AY23" s="1099"/>
      <c r="AZ23" s="1100" t="s">
        <v>226</v>
      </c>
      <c r="BA23" s="1101"/>
      <c r="BB23" s="1101"/>
      <c r="BC23" s="1101"/>
      <c r="BD23" s="1102"/>
      <c r="BE23" s="233"/>
      <c r="BF23" s="233"/>
      <c r="BG23" s="233"/>
      <c r="BH23" s="233"/>
      <c r="BI23" s="233"/>
      <c r="BJ23" s="233"/>
      <c r="BK23" s="233"/>
      <c r="BL23" s="233"/>
      <c r="BM23" s="233"/>
      <c r="BN23" s="233"/>
      <c r="BO23" s="233"/>
      <c r="BP23" s="233"/>
      <c r="BQ23" s="238">
        <v>17</v>
      </c>
      <c r="BR23" s="239"/>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4"/>
    </row>
    <row r="24" spans="1:131" s="235" customFormat="1" ht="26.25" customHeight="1">
      <c r="A24" s="1096" t="s">
        <v>391</v>
      </c>
      <c r="B24" s="1096"/>
      <c r="C24" s="1096"/>
      <c r="D24" s="1096"/>
      <c r="E24" s="1096"/>
      <c r="F24" s="1096"/>
      <c r="G24" s="1096"/>
      <c r="H24" s="1096"/>
      <c r="I24" s="1096"/>
      <c r="J24" s="1096"/>
      <c r="K24" s="1096"/>
      <c r="L24" s="1096"/>
      <c r="M24" s="1096"/>
      <c r="N24" s="1096"/>
      <c r="O24" s="1096"/>
      <c r="P24" s="1096"/>
      <c r="Q24" s="1096"/>
      <c r="R24" s="1096"/>
      <c r="S24" s="1096"/>
      <c r="T24" s="1096"/>
      <c r="U24" s="1096"/>
      <c r="V24" s="1096"/>
      <c r="W24" s="1096"/>
      <c r="X24" s="1096"/>
      <c r="Y24" s="1096"/>
      <c r="Z24" s="1096"/>
      <c r="AA24" s="1096"/>
      <c r="AB24" s="1096"/>
      <c r="AC24" s="1096"/>
      <c r="AD24" s="1096"/>
      <c r="AE24" s="1096"/>
      <c r="AF24" s="1096"/>
      <c r="AG24" s="1096"/>
      <c r="AH24" s="1096"/>
      <c r="AI24" s="1096"/>
      <c r="AJ24" s="1096"/>
      <c r="AK24" s="1096"/>
      <c r="AL24" s="1096"/>
      <c r="AM24" s="1096"/>
      <c r="AN24" s="1096"/>
      <c r="AO24" s="1096"/>
      <c r="AP24" s="1096"/>
      <c r="AQ24" s="1096"/>
      <c r="AR24" s="1096"/>
      <c r="AS24" s="1096"/>
      <c r="AT24" s="1096"/>
      <c r="AU24" s="1096"/>
      <c r="AV24" s="1096"/>
      <c r="AW24" s="1096"/>
      <c r="AX24" s="1096"/>
      <c r="AY24" s="1096"/>
      <c r="AZ24" s="232"/>
      <c r="BA24" s="232"/>
      <c r="BB24" s="232"/>
      <c r="BC24" s="232"/>
      <c r="BD24" s="232"/>
      <c r="BE24" s="233"/>
      <c r="BF24" s="233"/>
      <c r="BG24" s="233"/>
      <c r="BH24" s="233"/>
      <c r="BI24" s="233"/>
      <c r="BJ24" s="233"/>
      <c r="BK24" s="233"/>
      <c r="BL24" s="233"/>
      <c r="BM24" s="233"/>
      <c r="BN24" s="233"/>
      <c r="BO24" s="233"/>
      <c r="BP24" s="233"/>
      <c r="BQ24" s="238">
        <v>18</v>
      </c>
      <c r="BR24" s="239"/>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4"/>
    </row>
    <row r="25" spans="1:131" ht="26.25" customHeight="1" thickBot="1">
      <c r="A25" s="1095" t="s">
        <v>392</v>
      </c>
      <c r="B25" s="1095"/>
      <c r="C25" s="1095"/>
      <c r="D25" s="1095"/>
      <c r="E25" s="1095"/>
      <c r="F25" s="1095"/>
      <c r="G25" s="1095"/>
      <c r="H25" s="1095"/>
      <c r="I25" s="1095"/>
      <c r="J25" s="1095"/>
      <c r="K25" s="1095"/>
      <c r="L25" s="1095"/>
      <c r="M25" s="1095"/>
      <c r="N25" s="1095"/>
      <c r="O25" s="1095"/>
      <c r="P25" s="1095"/>
      <c r="Q25" s="1095"/>
      <c r="R25" s="1095"/>
      <c r="S25" s="1095"/>
      <c r="T25" s="1095"/>
      <c r="U25" s="1095"/>
      <c r="V25" s="1095"/>
      <c r="W25" s="1095"/>
      <c r="X25" s="1095"/>
      <c r="Y25" s="1095"/>
      <c r="Z25" s="1095"/>
      <c r="AA25" s="1095"/>
      <c r="AB25" s="1095"/>
      <c r="AC25" s="1095"/>
      <c r="AD25" s="1095"/>
      <c r="AE25" s="1095"/>
      <c r="AF25" s="1095"/>
      <c r="AG25" s="1095"/>
      <c r="AH25" s="1095"/>
      <c r="AI25" s="1095"/>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232"/>
      <c r="BK25" s="232"/>
      <c r="BL25" s="232"/>
      <c r="BM25" s="232"/>
      <c r="BN25" s="232"/>
      <c r="BO25" s="241"/>
      <c r="BP25" s="241"/>
      <c r="BQ25" s="238">
        <v>19</v>
      </c>
      <c r="BR25" s="239"/>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30"/>
    </row>
    <row r="26" spans="1:131" ht="26.25" customHeight="1">
      <c r="A26" s="1031" t="s">
        <v>370</v>
      </c>
      <c r="B26" s="1032"/>
      <c r="C26" s="1032"/>
      <c r="D26" s="1032"/>
      <c r="E26" s="1032"/>
      <c r="F26" s="1032"/>
      <c r="G26" s="1032"/>
      <c r="H26" s="1032"/>
      <c r="I26" s="1032"/>
      <c r="J26" s="1032"/>
      <c r="K26" s="1032"/>
      <c r="L26" s="1032"/>
      <c r="M26" s="1032"/>
      <c r="N26" s="1032"/>
      <c r="O26" s="1032"/>
      <c r="P26" s="1033"/>
      <c r="Q26" s="1037" t="s">
        <v>393</v>
      </c>
      <c r="R26" s="1038"/>
      <c r="S26" s="1038"/>
      <c r="T26" s="1038"/>
      <c r="U26" s="1039"/>
      <c r="V26" s="1037" t="s">
        <v>394</v>
      </c>
      <c r="W26" s="1038"/>
      <c r="X26" s="1038"/>
      <c r="Y26" s="1038"/>
      <c r="Z26" s="1039"/>
      <c r="AA26" s="1037" t="s">
        <v>395</v>
      </c>
      <c r="AB26" s="1038"/>
      <c r="AC26" s="1038"/>
      <c r="AD26" s="1038"/>
      <c r="AE26" s="1038"/>
      <c r="AF26" s="1091" t="s">
        <v>396</v>
      </c>
      <c r="AG26" s="1044"/>
      <c r="AH26" s="1044"/>
      <c r="AI26" s="1044"/>
      <c r="AJ26" s="1092"/>
      <c r="AK26" s="1038" t="s">
        <v>397</v>
      </c>
      <c r="AL26" s="1038"/>
      <c r="AM26" s="1038"/>
      <c r="AN26" s="1038"/>
      <c r="AO26" s="1039"/>
      <c r="AP26" s="1037" t="s">
        <v>398</v>
      </c>
      <c r="AQ26" s="1038"/>
      <c r="AR26" s="1038"/>
      <c r="AS26" s="1038"/>
      <c r="AT26" s="1039"/>
      <c r="AU26" s="1037" t="s">
        <v>399</v>
      </c>
      <c r="AV26" s="1038"/>
      <c r="AW26" s="1038"/>
      <c r="AX26" s="1038"/>
      <c r="AY26" s="1039"/>
      <c r="AZ26" s="1037" t="s">
        <v>400</v>
      </c>
      <c r="BA26" s="1038"/>
      <c r="BB26" s="1038"/>
      <c r="BC26" s="1038"/>
      <c r="BD26" s="1039"/>
      <c r="BE26" s="1037" t="s">
        <v>377</v>
      </c>
      <c r="BF26" s="1038"/>
      <c r="BG26" s="1038"/>
      <c r="BH26" s="1038"/>
      <c r="BI26" s="1051"/>
      <c r="BJ26" s="232"/>
      <c r="BK26" s="232"/>
      <c r="BL26" s="232"/>
      <c r="BM26" s="232"/>
      <c r="BN26" s="232"/>
      <c r="BO26" s="241"/>
      <c r="BP26" s="241"/>
      <c r="BQ26" s="238">
        <v>20</v>
      </c>
      <c r="BR26" s="239"/>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30"/>
    </row>
    <row r="27" spans="1:131" ht="26.25" customHeight="1" thickBot="1">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3"/>
      <c r="AG27" s="1047"/>
      <c r="AH27" s="1047"/>
      <c r="AI27" s="1047"/>
      <c r="AJ27" s="1094"/>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32"/>
      <c r="BK27" s="232"/>
      <c r="BL27" s="232"/>
      <c r="BM27" s="232"/>
      <c r="BN27" s="232"/>
      <c r="BO27" s="241"/>
      <c r="BP27" s="241"/>
      <c r="BQ27" s="238">
        <v>21</v>
      </c>
      <c r="BR27" s="239"/>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30"/>
    </row>
    <row r="28" spans="1:131" ht="26.25" customHeight="1" thickTop="1">
      <c r="A28" s="242">
        <v>1</v>
      </c>
      <c r="B28" s="1083" t="s">
        <v>401</v>
      </c>
      <c r="C28" s="1084"/>
      <c r="D28" s="1084"/>
      <c r="E28" s="1084"/>
      <c r="F28" s="1084"/>
      <c r="G28" s="1084"/>
      <c r="H28" s="1084"/>
      <c r="I28" s="1084"/>
      <c r="J28" s="1084"/>
      <c r="K28" s="1084"/>
      <c r="L28" s="1084"/>
      <c r="M28" s="1084"/>
      <c r="N28" s="1084"/>
      <c r="O28" s="1084"/>
      <c r="P28" s="1085"/>
      <c r="Q28" s="1086">
        <v>1015</v>
      </c>
      <c r="R28" s="1087"/>
      <c r="S28" s="1087"/>
      <c r="T28" s="1087"/>
      <c r="U28" s="1087"/>
      <c r="V28" s="1087">
        <v>1006</v>
      </c>
      <c r="W28" s="1087"/>
      <c r="X28" s="1087"/>
      <c r="Y28" s="1087"/>
      <c r="Z28" s="1087"/>
      <c r="AA28" s="1087">
        <v>9</v>
      </c>
      <c r="AB28" s="1087"/>
      <c r="AC28" s="1087"/>
      <c r="AD28" s="1087"/>
      <c r="AE28" s="1088"/>
      <c r="AF28" s="1089">
        <v>9</v>
      </c>
      <c r="AG28" s="1087"/>
      <c r="AH28" s="1087"/>
      <c r="AI28" s="1087"/>
      <c r="AJ28" s="1090"/>
      <c r="AK28" s="1078">
        <v>118</v>
      </c>
      <c r="AL28" s="1079"/>
      <c r="AM28" s="1079"/>
      <c r="AN28" s="1079"/>
      <c r="AO28" s="1079"/>
      <c r="AP28" s="1079" t="s">
        <v>525</v>
      </c>
      <c r="AQ28" s="1079"/>
      <c r="AR28" s="1079"/>
      <c r="AS28" s="1079"/>
      <c r="AT28" s="1079"/>
      <c r="AU28" s="1079" t="s">
        <v>525</v>
      </c>
      <c r="AV28" s="1079"/>
      <c r="AW28" s="1079"/>
      <c r="AX28" s="1079"/>
      <c r="AY28" s="1079"/>
      <c r="AZ28" s="1080"/>
      <c r="BA28" s="1080"/>
      <c r="BB28" s="1080"/>
      <c r="BC28" s="1080"/>
      <c r="BD28" s="1080"/>
      <c r="BE28" s="1081"/>
      <c r="BF28" s="1081"/>
      <c r="BG28" s="1081"/>
      <c r="BH28" s="1081"/>
      <c r="BI28" s="1082"/>
      <c r="BJ28" s="232"/>
      <c r="BK28" s="232"/>
      <c r="BL28" s="232"/>
      <c r="BM28" s="232"/>
      <c r="BN28" s="232"/>
      <c r="BO28" s="241"/>
      <c r="BP28" s="241"/>
      <c r="BQ28" s="238">
        <v>22</v>
      </c>
      <c r="BR28" s="239"/>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30"/>
    </row>
    <row r="29" spans="1:131" ht="26.25" customHeight="1">
      <c r="A29" s="242">
        <v>2</v>
      </c>
      <c r="B29" s="1066" t="s">
        <v>402</v>
      </c>
      <c r="C29" s="1067"/>
      <c r="D29" s="1067"/>
      <c r="E29" s="1067"/>
      <c r="F29" s="1067"/>
      <c r="G29" s="1067"/>
      <c r="H29" s="1067"/>
      <c r="I29" s="1067"/>
      <c r="J29" s="1067"/>
      <c r="K29" s="1067"/>
      <c r="L29" s="1067"/>
      <c r="M29" s="1067"/>
      <c r="N29" s="1067"/>
      <c r="O29" s="1067"/>
      <c r="P29" s="1068"/>
      <c r="Q29" s="1074">
        <v>31</v>
      </c>
      <c r="R29" s="1075"/>
      <c r="S29" s="1075"/>
      <c r="T29" s="1075"/>
      <c r="U29" s="1075"/>
      <c r="V29" s="1075">
        <v>31</v>
      </c>
      <c r="W29" s="1075"/>
      <c r="X29" s="1075"/>
      <c r="Y29" s="1075"/>
      <c r="Z29" s="1075"/>
      <c r="AA29" s="1075" t="s">
        <v>590</v>
      </c>
      <c r="AB29" s="1075"/>
      <c r="AC29" s="1075"/>
      <c r="AD29" s="1075"/>
      <c r="AE29" s="1076"/>
      <c r="AF29" s="1071" t="s">
        <v>403</v>
      </c>
      <c r="AG29" s="1072"/>
      <c r="AH29" s="1072"/>
      <c r="AI29" s="1072"/>
      <c r="AJ29" s="1073"/>
      <c r="AK29" s="1016">
        <v>7</v>
      </c>
      <c r="AL29" s="1007"/>
      <c r="AM29" s="1007"/>
      <c r="AN29" s="1007"/>
      <c r="AO29" s="1007"/>
      <c r="AP29" s="1007" t="s">
        <v>525</v>
      </c>
      <c r="AQ29" s="1007"/>
      <c r="AR29" s="1007"/>
      <c r="AS29" s="1007"/>
      <c r="AT29" s="1007"/>
      <c r="AU29" s="1007" t="s">
        <v>525</v>
      </c>
      <c r="AV29" s="1007"/>
      <c r="AW29" s="1007"/>
      <c r="AX29" s="1007"/>
      <c r="AY29" s="1007"/>
      <c r="AZ29" s="1077"/>
      <c r="BA29" s="1077"/>
      <c r="BB29" s="1077"/>
      <c r="BC29" s="1077"/>
      <c r="BD29" s="1077"/>
      <c r="BE29" s="1008"/>
      <c r="BF29" s="1008"/>
      <c r="BG29" s="1008"/>
      <c r="BH29" s="1008"/>
      <c r="BI29" s="1009"/>
      <c r="BJ29" s="232"/>
      <c r="BK29" s="232"/>
      <c r="BL29" s="232"/>
      <c r="BM29" s="232"/>
      <c r="BN29" s="232"/>
      <c r="BO29" s="241"/>
      <c r="BP29" s="241"/>
      <c r="BQ29" s="238">
        <v>23</v>
      </c>
      <c r="BR29" s="239"/>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30"/>
    </row>
    <row r="30" spans="1:131" ht="26.25" customHeight="1">
      <c r="A30" s="242">
        <v>3</v>
      </c>
      <c r="B30" s="1066" t="s">
        <v>404</v>
      </c>
      <c r="C30" s="1067"/>
      <c r="D30" s="1067"/>
      <c r="E30" s="1067"/>
      <c r="F30" s="1067"/>
      <c r="G30" s="1067"/>
      <c r="H30" s="1067"/>
      <c r="I30" s="1067"/>
      <c r="J30" s="1067"/>
      <c r="K30" s="1067"/>
      <c r="L30" s="1067"/>
      <c r="M30" s="1067"/>
      <c r="N30" s="1067"/>
      <c r="O30" s="1067"/>
      <c r="P30" s="1068"/>
      <c r="Q30" s="1074">
        <v>903</v>
      </c>
      <c r="R30" s="1075"/>
      <c r="S30" s="1075"/>
      <c r="T30" s="1075"/>
      <c r="U30" s="1075"/>
      <c r="V30" s="1075">
        <v>870</v>
      </c>
      <c r="W30" s="1075"/>
      <c r="X30" s="1075"/>
      <c r="Y30" s="1075"/>
      <c r="Z30" s="1075"/>
      <c r="AA30" s="1075">
        <v>33</v>
      </c>
      <c r="AB30" s="1075"/>
      <c r="AC30" s="1075"/>
      <c r="AD30" s="1075"/>
      <c r="AE30" s="1076"/>
      <c r="AF30" s="1071">
        <v>33</v>
      </c>
      <c r="AG30" s="1072"/>
      <c r="AH30" s="1072"/>
      <c r="AI30" s="1072"/>
      <c r="AJ30" s="1073"/>
      <c r="AK30" s="1016">
        <v>160</v>
      </c>
      <c r="AL30" s="1007"/>
      <c r="AM30" s="1007"/>
      <c r="AN30" s="1007"/>
      <c r="AO30" s="1007"/>
      <c r="AP30" s="1007" t="s">
        <v>590</v>
      </c>
      <c r="AQ30" s="1007"/>
      <c r="AR30" s="1007"/>
      <c r="AS30" s="1007"/>
      <c r="AT30" s="1007"/>
      <c r="AU30" s="1007" t="s">
        <v>525</v>
      </c>
      <c r="AV30" s="1007"/>
      <c r="AW30" s="1007"/>
      <c r="AX30" s="1007"/>
      <c r="AY30" s="1007"/>
      <c r="AZ30" s="1077"/>
      <c r="BA30" s="1077"/>
      <c r="BB30" s="1077"/>
      <c r="BC30" s="1077"/>
      <c r="BD30" s="1077"/>
      <c r="BE30" s="1008"/>
      <c r="BF30" s="1008"/>
      <c r="BG30" s="1008"/>
      <c r="BH30" s="1008"/>
      <c r="BI30" s="1009"/>
      <c r="BJ30" s="232"/>
      <c r="BK30" s="232"/>
      <c r="BL30" s="232"/>
      <c r="BM30" s="232"/>
      <c r="BN30" s="232"/>
      <c r="BO30" s="241"/>
      <c r="BP30" s="241"/>
      <c r="BQ30" s="238">
        <v>24</v>
      </c>
      <c r="BR30" s="239"/>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30"/>
    </row>
    <row r="31" spans="1:131" ht="26.25" customHeight="1">
      <c r="A31" s="242">
        <v>4</v>
      </c>
      <c r="B31" s="1066" t="s">
        <v>405</v>
      </c>
      <c r="C31" s="1067"/>
      <c r="D31" s="1067"/>
      <c r="E31" s="1067"/>
      <c r="F31" s="1067"/>
      <c r="G31" s="1067"/>
      <c r="H31" s="1067"/>
      <c r="I31" s="1067"/>
      <c r="J31" s="1067"/>
      <c r="K31" s="1067"/>
      <c r="L31" s="1067"/>
      <c r="M31" s="1067"/>
      <c r="N31" s="1067"/>
      <c r="O31" s="1067"/>
      <c r="P31" s="1068"/>
      <c r="Q31" s="1074">
        <v>129</v>
      </c>
      <c r="R31" s="1075"/>
      <c r="S31" s="1075"/>
      <c r="T31" s="1075"/>
      <c r="U31" s="1075"/>
      <c r="V31" s="1075">
        <v>129</v>
      </c>
      <c r="W31" s="1075"/>
      <c r="X31" s="1075"/>
      <c r="Y31" s="1075"/>
      <c r="Z31" s="1075"/>
      <c r="AA31" s="1075">
        <v>0</v>
      </c>
      <c r="AB31" s="1075"/>
      <c r="AC31" s="1075"/>
      <c r="AD31" s="1075"/>
      <c r="AE31" s="1076"/>
      <c r="AF31" s="1071">
        <v>0</v>
      </c>
      <c r="AG31" s="1072"/>
      <c r="AH31" s="1072"/>
      <c r="AI31" s="1072"/>
      <c r="AJ31" s="1073"/>
      <c r="AK31" s="1016">
        <v>49</v>
      </c>
      <c r="AL31" s="1007"/>
      <c r="AM31" s="1007"/>
      <c r="AN31" s="1007"/>
      <c r="AO31" s="1007"/>
      <c r="AP31" s="1007" t="s">
        <v>525</v>
      </c>
      <c r="AQ31" s="1007"/>
      <c r="AR31" s="1007"/>
      <c r="AS31" s="1007"/>
      <c r="AT31" s="1007"/>
      <c r="AU31" s="1007" t="s">
        <v>525</v>
      </c>
      <c r="AV31" s="1007"/>
      <c r="AW31" s="1007"/>
      <c r="AX31" s="1007"/>
      <c r="AY31" s="1007"/>
      <c r="AZ31" s="1077"/>
      <c r="BA31" s="1077"/>
      <c r="BB31" s="1077"/>
      <c r="BC31" s="1077"/>
      <c r="BD31" s="1077"/>
      <c r="BE31" s="1008"/>
      <c r="BF31" s="1008"/>
      <c r="BG31" s="1008"/>
      <c r="BH31" s="1008"/>
      <c r="BI31" s="1009"/>
      <c r="BJ31" s="232"/>
      <c r="BK31" s="232"/>
      <c r="BL31" s="232"/>
      <c r="BM31" s="232"/>
      <c r="BN31" s="232"/>
      <c r="BO31" s="241"/>
      <c r="BP31" s="241"/>
      <c r="BQ31" s="238">
        <v>25</v>
      </c>
      <c r="BR31" s="239"/>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30"/>
    </row>
    <row r="32" spans="1:131" ht="26.25" customHeight="1">
      <c r="A32" s="242">
        <v>5</v>
      </c>
      <c r="B32" s="1066" t="s">
        <v>406</v>
      </c>
      <c r="C32" s="1067"/>
      <c r="D32" s="1067"/>
      <c r="E32" s="1067"/>
      <c r="F32" s="1067"/>
      <c r="G32" s="1067"/>
      <c r="H32" s="1067"/>
      <c r="I32" s="1067"/>
      <c r="J32" s="1067"/>
      <c r="K32" s="1067"/>
      <c r="L32" s="1067"/>
      <c r="M32" s="1067"/>
      <c r="N32" s="1067"/>
      <c r="O32" s="1067"/>
      <c r="P32" s="1068"/>
      <c r="Q32" s="1074">
        <v>488</v>
      </c>
      <c r="R32" s="1075"/>
      <c r="S32" s="1075"/>
      <c r="T32" s="1075"/>
      <c r="U32" s="1075"/>
      <c r="V32" s="1075">
        <v>469</v>
      </c>
      <c r="W32" s="1075"/>
      <c r="X32" s="1075"/>
      <c r="Y32" s="1075"/>
      <c r="Z32" s="1075"/>
      <c r="AA32" s="1075">
        <v>19</v>
      </c>
      <c r="AB32" s="1075"/>
      <c r="AC32" s="1075"/>
      <c r="AD32" s="1075"/>
      <c r="AE32" s="1076"/>
      <c r="AF32" s="1071">
        <v>164</v>
      </c>
      <c r="AG32" s="1072"/>
      <c r="AH32" s="1072"/>
      <c r="AI32" s="1072"/>
      <c r="AJ32" s="1073"/>
      <c r="AK32" s="1016">
        <v>276</v>
      </c>
      <c r="AL32" s="1007"/>
      <c r="AM32" s="1007"/>
      <c r="AN32" s="1007"/>
      <c r="AO32" s="1007"/>
      <c r="AP32" s="1007">
        <v>2055</v>
      </c>
      <c r="AQ32" s="1007"/>
      <c r="AR32" s="1007"/>
      <c r="AS32" s="1007"/>
      <c r="AT32" s="1007"/>
      <c r="AU32" s="1007">
        <v>1383</v>
      </c>
      <c r="AV32" s="1007"/>
      <c r="AW32" s="1007"/>
      <c r="AX32" s="1007"/>
      <c r="AY32" s="1007"/>
      <c r="AZ32" s="1077"/>
      <c r="BA32" s="1077"/>
      <c r="BB32" s="1077"/>
      <c r="BC32" s="1077"/>
      <c r="BD32" s="1077"/>
      <c r="BE32" s="1008" t="s">
        <v>407</v>
      </c>
      <c r="BF32" s="1008"/>
      <c r="BG32" s="1008"/>
      <c r="BH32" s="1008"/>
      <c r="BI32" s="1009"/>
      <c r="BJ32" s="232"/>
      <c r="BK32" s="232"/>
      <c r="BL32" s="232"/>
      <c r="BM32" s="232"/>
      <c r="BN32" s="232"/>
      <c r="BO32" s="241"/>
      <c r="BP32" s="241"/>
      <c r="BQ32" s="238">
        <v>26</v>
      </c>
      <c r="BR32" s="239"/>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30"/>
    </row>
    <row r="33" spans="1:131" ht="26.25" customHeight="1">
      <c r="A33" s="242">
        <v>6</v>
      </c>
      <c r="B33" s="1066" t="s">
        <v>408</v>
      </c>
      <c r="C33" s="1067"/>
      <c r="D33" s="1067"/>
      <c r="E33" s="1067"/>
      <c r="F33" s="1067"/>
      <c r="G33" s="1067"/>
      <c r="H33" s="1067"/>
      <c r="I33" s="1067"/>
      <c r="J33" s="1067"/>
      <c r="K33" s="1067"/>
      <c r="L33" s="1067"/>
      <c r="M33" s="1067"/>
      <c r="N33" s="1067"/>
      <c r="O33" s="1067"/>
      <c r="P33" s="1068"/>
      <c r="Q33" s="1074">
        <v>77</v>
      </c>
      <c r="R33" s="1075"/>
      <c r="S33" s="1075"/>
      <c r="T33" s="1075"/>
      <c r="U33" s="1075"/>
      <c r="V33" s="1075">
        <v>77</v>
      </c>
      <c r="W33" s="1075"/>
      <c r="X33" s="1075"/>
      <c r="Y33" s="1075"/>
      <c r="Z33" s="1075"/>
      <c r="AA33" s="1075" t="s">
        <v>590</v>
      </c>
      <c r="AB33" s="1075"/>
      <c r="AC33" s="1075"/>
      <c r="AD33" s="1075"/>
      <c r="AE33" s="1076"/>
      <c r="AF33" s="1071" t="s">
        <v>403</v>
      </c>
      <c r="AG33" s="1072"/>
      <c r="AH33" s="1072"/>
      <c r="AI33" s="1072"/>
      <c r="AJ33" s="1073"/>
      <c r="AK33" s="1016">
        <v>32</v>
      </c>
      <c r="AL33" s="1007"/>
      <c r="AM33" s="1007"/>
      <c r="AN33" s="1007"/>
      <c r="AO33" s="1007"/>
      <c r="AP33" s="1007">
        <v>254</v>
      </c>
      <c r="AQ33" s="1007"/>
      <c r="AR33" s="1007"/>
      <c r="AS33" s="1007"/>
      <c r="AT33" s="1007"/>
      <c r="AU33" s="1007">
        <v>254</v>
      </c>
      <c r="AV33" s="1007"/>
      <c r="AW33" s="1007"/>
      <c r="AX33" s="1007"/>
      <c r="AY33" s="1007"/>
      <c r="AZ33" s="1077"/>
      <c r="BA33" s="1077"/>
      <c r="BB33" s="1077"/>
      <c r="BC33" s="1077"/>
      <c r="BD33" s="1077"/>
      <c r="BE33" s="1008" t="s">
        <v>409</v>
      </c>
      <c r="BF33" s="1008"/>
      <c r="BG33" s="1008"/>
      <c r="BH33" s="1008"/>
      <c r="BI33" s="1009"/>
      <c r="BJ33" s="232"/>
      <c r="BK33" s="232"/>
      <c r="BL33" s="232"/>
      <c r="BM33" s="232"/>
      <c r="BN33" s="232"/>
      <c r="BO33" s="241"/>
      <c r="BP33" s="241"/>
      <c r="BQ33" s="238">
        <v>27</v>
      </c>
      <c r="BR33" s="239"/>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30"/>
    </row>
    <row r="34" spans="1:131" ht="26.25" customHeight="1">
      <c r="A34" s="242">
        <v>7</v>
      </c>
      <c r="B34" s="1066" t="s">
        <v>410</v>
      </c>
      <c r="C34" s="1067"/>
      <c r="D34" s="1067"/>
      <c r="E34" s="1067"/>
      <c r="F34" s="1067"/>
      <c r="G34" s="1067"/>
      <c r="H34" s="1067"/>
      <c r="I34" s="1067"/>
      <c r="J34" s="1067"/>
      <c r="K34" s="1067"/>
      <c r="L34" s="1067"/>
      <c r="M34" s="1067"/>
      <c r="N34" s="1067"/>
      <c r="O34" s="1067"/>
      <c r="P34" s="1068"/>
      <c r="Q34" s="1074">
        <v>191</v>
      </c>
      <c r="R34" s="1075"/>
      <c r="S34" s="1075"/>
      <c r="T34" s="1075"/>
      <c r="U34" s="1075"/>
      <c r="V34" s="1075">
        <v>191</v>
      </c>
      <c r="W34" s="1075"/>
      <c r="X34" s="1075"/>
      <c r="Y34" s="1075"/>
      <c r="Z34" s="1075"/>
      <c r="AA34" s="1075" t="s">
        <v>590</v>
      </c>
      <c r="AB34" s="1075"/>
      <c r="AC34" s="1075"/>
      <c r="AD34" s="1075"/>
      <c r="AE34" s="1076"/>
      <c r="AF34" s="1071" t="s">
        <v>403</v>
      </c>
      <c r="AG34" s="1072"/>
      <c r="AH34" s="1072"/>
      <c r="AI34" s="1072"/>
      <c r="AJ34" s="1073"/>
      <c r="AK34" s="1016">
        <v>108</v>
      </c>
      <c r="AL34" s="1007"/>
      <c r="AM34" s="1007"/>
      <c r="AN34" s="1007"/>
      <c r="AO34" s="1007"/>
      <c r="AP34" s="1007">
        <v>775</v>
      </c>
      <c r="AQ34" s="1007"/>
      <c r="AR34" s="1007"/>
      <c r="AS34" s="1007"/>
      <c r="AT34" s="1007"/>
      <c r="AU34" s="1007">
        <v>775</v>
      </c>
      <c r="AV34" s="1007"/>
      <c r="AW34" s="1007"/>
      <c r="AX34" s="1007"/>
      <c r="AY34" s="1007"/>
      <c r="AZ34" s="1077"/>
      <c r="BA34" s="1077"/>
      <c r="BB34" s="1077"/>
      <c r="BC34" s="1077"/>
      <c r="BD34" s="1077"/>
      <c r="BE34" s="1008" t="s">
        <v>409</v>
      </c>
      <c r="BF34" s="1008"/>
      <c r="BG34" s="1008"/>
      <c r="BH34" s="1008"/>
      <c r="BI34" s="1009"/>
      <c r="BJ34" s="232"/>
      <c r="BK34" s="232"/>
      <c r="BL34" s="232"/>
      <c r="BM34" s="232"/>
      <c r="BN34" s="232"/>
      <c r="BO34" s="241"/>
      <c r="BP34" s="241"/>
      <c r="BQ34" s="238">
        <v>28</v>
      </c>
      <c r="BR34" s="239"/>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30"/>
    </row>
    <row r="35" spans="1:131" ht="26.25" customHeight="1">
      <c r="A35" s="242">
        <v>8</v>
      </c>
      <c r="B35" s="1066"/>
      <c r="C35" s="1067"/>
      <c r="D35" s="1067"/>
      <c r="E35" s="1067"/>
      <c r="F35" s="1067"/>
      <c r="G35" s="1067"/>
      <c r="H35" s="1067"/>
      <c r="I35" s="1067"/>
      <c r="J35" s="1067"/>
      <c r="K35" s="1067"/>
      <c r="L35" s="1067"/>
      <c r="M35" s="1067"/>
      <c r="N35" s="1067"/>
      <c r="O35" s="1067"/>
      <c r="P35" s="1068"/>
      <c r="Q35" s="1074"/>
      <c r="R35" s="1075"/>
      <c r="S35" s="1075"/>
      <c r="T35" s="1075"/>
      <c r="U35" s="1075"/>
      <c r="V35" s="1075"/>
      <c r="W35" s="1075"/>
      <c r="X35" s="1075"/>
      <c r="Y35" s="1075"/>
      <c r="Z35" s="1075"/>
      <c r="AA35" s="1075"/>
      <c r="AB35" s="1075"/>
      <c r="AC35" s="1075"/>
      <c r="AD35" s="1075"/>
      <c r="AE35" s="1076"/>
      <c r="AF35" s="1071"/>
      <c r="AG35" s="1072"/>
      <c r="AH35" s="1072"/>
      <c r="AI35" s="1072"/>
      <c r="AJ35" s="1073"/>
      <c r="AK35" s="1016"/>
      <c r="AL35" s="1007"/>
      <c r="AM35" s="1007"/>
      <c r="AN35" s="1007"/>
      <c r="AO35" s="1007"/>
      <c r="AP35" s="1007"/>
      <c r="AQ35" s="1007"/>
      <c r="AR35" s="1007"/>
      <c r="AS35" s="1007"/>
      <c r="AT35" s="1007"/>
      <c r="AU35" s="1007"/>
      <c r="AV35" s="1007"/>
      <c r="AW35" s="1007"/>
      <c r="AX35" s="1007"/>
      <c r="AY35" s="1007"/>
      <c r="AZ35" s="1077"/>
      <c r="BA35" s="1077"/>
      <c r="BB35" s="1077"/>
      <c r="BC35" s="1077"/>
      <c r="BD35" s="1077"/>
      <c r="BE35" s="1008"/>
      <c r="BF35" s="1008"/>
      <c r="BG35" s="1008"/>
      <c r="BH35" s="1008"/>
      <c r="BI35" s="1009"/>
      <c r="BJ35" s="232"/>
      <c r="BK35" s="232"/>
      <c r="BL35" s="232"/>
      <c r="BM35" s="232"/>
      <c r="BN35" s="232"/>
      <c r="BO35" s="241"/>
      <c r="BP35" s="241"/>
      <c r="BQ35" s="238">
        <v>29</v>
      </c>
      <c r="BR35" s="239"/>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30"/>
    </row>
    <row r="36" spans="1:131" ht="26.25" customHeight="1">
      <c r="A36" s="242">
        <v>9</v>
      </c>
      <c r="B36" s="1066"/>
      <c r="C36" s="1067"/>
      <c r="D36" s="1067"/>
      <c r="E36" s="1067"/>
      <c r="F36" s="1067"/>
      <c r="G36" s="1067"/>
      <c r="H36" s="1067"/>
      <c r="I36" s="1067"/>
      <c r="J36" s="1067"/>
      <c r="K36" s="1067"/>
      <c r="L36" s="1067"/>
      <c r="M36" s="1067"/>
      <c r="N36" s="1067"/>
      <c r="O36" s="1067"/>
      <c r="P36" s="1068"/>
      <c r="Q36" s="1074"/>
      <c r="R36" s="1075"/>
      <c r="S36" s="1075"/>
      <c r="T36" s="1075"/>
      <c r="U36" s="1075"/>
      <c r="V36" s="1075"/>
      <c r="W36" s="1075"/>
      <c r="X36" s="1075"/>
      <c r="Y36" s="1075"/>
      <c r="Z36" s="1075"/>
      <c r="AA36" s="1075"/>
      <c r="AB36" s="1075"/>
      <c r="AC36" s="1075"/>
      <c r="AD36" s="1075"/>
      <c r="AE36" s="1076"/>
      <c r="AF36" s="1071"/>
      <c r="AG36" s="1072"/>
      <c r="AH36" s="1072"/>
      <c r="AI36" s="1072"/>
      <c r="AJ36" s="1073"/>
      <c r="AK36" s="1016"/>
      <c r="AL36" s="1007"/>
      <c r="AM36" s="1007"/>
      <c r="AN36" s="1007"/>
      <c r="AO36" s="1007"/>
      <c r="AP36" s="1007"/>
      <c r="AQ36" s="1007"/>
      <c r="AR36" s="1007"/>
      <c r="AS36" s="1007"/>
      <c r="AT36" s="1007"/>
      <c r="AU36" s="1007"/>
      <c r="AV36" s="1007"/>
      <c r="AW36" s="1007"/>
      <c r="AX36" s="1007"/>
      <c r="AY36" s="1007"/>
      <c r="AZ36" s="1077"/>
      <c r="BA36" s="1077"/>
      <c r="BB36" s="1077"/>
      <c r="BC36" s="1077"/>
      <c r="BD36" s="1077"/>
      <c r="BE36" s="1008"/>
      <c r="BF36" s="1008"/>
      <c r="BG36" s="1008"/>
      <c r="BH36" s="1008"/>
      <c r="BI36" s="1009"/>
      <c r="BJ36" s="232"/>
      <c r="BK36" s="232"/>
      <c r="BL36" s="232"/>
      <c r="BM36" s="232"/>
      <c r="BN36" s="232"/>
      <c r="BO36" s="241"/>
      <c r="BP36" s="241"/>
      <c r="BQ36" s="238">
        <v>30</v>
      </c>
      <c r="BR36" s="239"/>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30"/>
    </row>
    <row r="37" spans="1:131" ht="26.25" customHeight="1">
      <c r="A37" s="242">
        <v>10</v>
      </c>
      <c r="B37" s="1066"/>
      <c r="C37" s="1067"/>
      <c r="D37" s="1067"/>
      <c r="E37" s="1067"/>
      <c r="F37" s="1067"/>
      <c r="G37" s="1067"/>
      <c r="H37" s="1067"/>
      <c r="I37" s="1067"/>
      <c r="J37" s="1067"/>
      <c r="K37" s="1067"/>
      <c r="L37" s="1067"/>
      <c r="M37" s="1067"/>
      <c r="N37" s="1067"/>
      <c r="O37" s="1067"/>
      <c r="P37" s="1068"/>
      <c r="Q37" s="1074"/>
      <c r="R37" s="1075"/>
      <c r="S37" s="1075"/>
      <c r="T37" s="1075"/>
      <c r="U37" s="1075"/>
      <c r="V37" s="1075"/>
      <c r="W37" s="1075"/>
      <c r="X37" s="1075"/>
      <c r="Y37" s="1075"/>
      <c r="Z37" s="1075"/>
      <c r="AA37" s="1075"/>
      <c r="AB37" s="1075"/>
      <c r="AC37" s="1075"/>
      <c r="AD37" s="1075"/>
      <c r="AE37" s="1076"/>
      <c r="AF37" s="1071"/>
      <c r="AG37" s="1072"/>
      <c r="AH37" s="1072"/>
      <c r="AI37" s="1072"/>
      <c r="AJ37" s="1073"/>
      <c r="AK37" s="1016"/>
      <c r="AL37" s="1007"/>
      <c r="AM37" s="1007"/>
      <c r="AN37" s="1007"/>
      <c r="AO37" s="1007"/>
      <c r="AP37" s="1007"/>
      <c r="AQ37" s="1007"/>
      <c r="AR37" s="1007"/>
      <c r="AS37" s="1007"/>
      <c r="AT37" s="1007"/>
      <c r="AU37" s="1007"/>
      <c r="AV37" s="1007"/>
      <c r="AW37" s="1007"/>
      <c r="AX37" s="1007"/>
      <c r="AY37" s="1007"/>
      <c r="AZ37" s="1077"/>
      <c r="BA37" s="1077"/>
      <c r="BB37" s="1077"/>
      <c r="BC37" s="1077"/>
      <c r="BD37" s="1077"/>
      <c r="BE37" s="1008"/>
      <c r="BF37" s="1008"/>
      <c r="BG37" s="1008"/>
      <c r="BH37" s="1008"/>
      <c r="BI37" s="1009"/>
      <c r="BJ37" s="232"/>
      <c r="BK37" s="232"/>
      <c r="BL37" s="232"/>
      <c r="BM37" s="232"/>
      <c r="BN37" s="232"/>
      <c r="BO37" s="241"/>
      <c r="BP37" s="241"/>
      <c r="BQ37" s="238">
        <v>31</v>
      </c>
      <c r="BR37" s="239"/>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30"/>
    </row>
    <row r="38" spans="1:131" ht="26.25" customHeight="1">
      <c r="A38" s="242">
        <v>11</v>
      </c>
      <c r="B38" s="1066"/>
      <c r="C38" s="1067"/>
      <c r="D38" s="1067"/>
      <c r="E38" s="1067"/>
      <c r="F38" s="1067"/>
      <c r="G38" s="1067"/>
      <c r="H38" s="1067"/>
      <c r="I38" s="1067"/>
      <c r="J38" s="1067"/>
      <c r="K38" s="1067"/>
      <c r="L38" s="1067"/>
      <c r="M38" s="1067"/>
      <c r="N38" s="1067"/>
      <c r="O38" s="1067"/>
      <c r="P38" s="1068"/>
      <c r="Q38" s="1074"/>
      <c r="R38" s="1075"/>
      <c r="S38" s="1075"/>
      <c r="T38" s="1075"/>
      <c r="U38" s="1075"/>
      <c r="V38" s="1075"/>
      <c r="W38" s="1075"/>
      <c r="X38" s="1075"/>
      <c r="Y38" s="1075"/>
      <c r="Z38" s="1075"/>
      <c r="AA38" s="1075"/>
      <c r="AB38" s="1075"/>
      <c r="AC38" s="1075"/>
      <c r="AD38" s="1075"/>
      <c r="AE38" s="1076"/>
      <c r="AF38" s="1071"/>
      <c r="AG38" s="1072"/>
      <c r="AH38" s="1072"/>
      <c r="AI38" s="1072"/>
      <c r="AJ38" s="1073"/>
      <c r="AK38" s="1016"/>
      <c r="AL38" s="1007"/>
      <c r="AM38" s="1007"/>
      <c r="AN38" s="1007"/>
      <c r="AO38" s="1007"/>
      <c r="AP38" s="1007"/>
      <c r="AQ38" s="1007"/>
      <c r="AR38" s="1007"/>
      <c r="AS38" s="1007"/>
      <c r="AT38" s="1007"/>
      <c r="AU38" s="1007"/>
      <c r="AV38" s="1007"/>
      <c r="AW38" s="1007"/>
      <c r="AX38" s="1007"/>
      <c r="AY38" s="1007"/>
      <c r="AZ38" s="1077"/>
      <c r="BA38" s="1077"/>
      <c r="BB38" s="1077"/>
      <c r="BC38" s="1077"/>
      <c r="BD38" s="1077"/>
      <c r="BE38" s="1008"/>
      <c r="BF38" s="1008"/>
      <c r="BG38" s="1008"/>
      <c r="BH38" s="1008"/>
      <c r="BI38" s="1009"/>
      <c r="BJ38" s="232"/>
      <c r="BK38" s="232"/>
      <c r="BL38" s="232"/>
      <c r="BM38" s="232"/>
      <c r="BN38" s="232"/>
      <c r="BO38" s="241"/>
      <c r="BP38" s="241"/>
      <c r="BQ38" s="238">
        <v>32</v>
      </c>
      <c r="BR38" s="239"/>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30"/>
    </row>
    <row r="39" spans="1:131" ht="26.25" customHeight="1">
      <c r="A39" s="242">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1016"/>
      <c r="AL39" s="1007"/>
      <c r="AM39" s="1007"/>
      <c r="AN39" s="1007"/>
      <c r="AO39" s="1007"/>
      <c r="AP39" s="1007"/>
      <c r="AQ39" s="1007"/>
      <c r="AR39" s="1007"/>
      <c r="AS39" s="1007"/>
      <c r="AT39" s="1007"/>
      <c r="AU39" s="1007"/>
      <c r="AV39" s="1007"/>
      <c r="AW39" s="1007"/>
      <c r="AX39" s="1007"/>
      <c r="AY39" s="1007"/>
      <c r="AZ39" s="1077"/>
      <c r="BA39" s="1077"/>
      <c r="BB39" s="1077"/>
      <c r="BC39" s="1077"/>
      <c r="BD39" s="1077"/>
      <c r="BE39" s="1008"/>
      <c r="BF39" s="1008"/>
      <c r="BG39" s="1008"/>
      <c r="BH39" s="1008"/>
      <c r="BI39" s="1009"/>
      <c r="BJ39" s="232"/>
      <c r="BK39" s="232"/>
      <c r="BL39" s="232"/>
      <c r="BM39" s="232"/>
      <c r="BN39" s="232"/>
      <c r="BO39" s="241"/>
      <c r="BP39" s="241"/>
      <c r="BQ39" s="238">
        <v>33</v>
      </c>
      <c r="BR39" s="239"/>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30"/>
    </row>
    <row r="40" spans="1:131" ht="26.25" customHeight="1">
      <c r="A40" s="238">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32"/>
      <c r="BK40" s="232"/>
      <c r="BL40" s="232"/>
      <c r="BM40" s="232"/>
      <c r="BN40" s="232"/>
      <c r="BO40" s="241"/>
      <c r="BP40" s="241"/>
      <c r="BQ40" s="238">
        <v>34</v>
      </c>
      <c r="BR40" s="239"/>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30"/>
    </row>
    <row r="41" spans="1:131" ht="26.25" customHeight="1">
      <c r="A41" s="238">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32"/>
      <c r="BK41" s="232"/>
      <c r="BL41" s="232"/>
      <c r="BM41" s="232"/>
      <c r="BN41" s="232"/>
      <c r="BO41" s="241"/>
      <c r="BP41" s="241"/>
      <c r="BQ41" s="238">
        <v>35</v>
      </c>
      <c r="BR41" s="239"/>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30"/>
    </row>
    <row r="42" spans="1:131" ht="26.25" customHeight="1">
      <c r="A42" s="238">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32"/>
      <c r="BK42" s="232"/>
      <c r="BL42" s="232"/>
      <c r="BM42" s="232"/>
      <c r="BN42" s="232"/>
      <c r="BO42" s="241"/>
      <c r="BP42" s="241"/>
      <c r="BQ42" s="238">
        <v>36</v>
      </c>
      <c r="BR42" s="239"/>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30"/>
    </row>
    <row r="43" spans="1:131" ht="26.25" customHeight="1">
      <c r="A43" s="238">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32"/>
      <c r="BK43" s="232"/>
      <c r="BL43" s="232"/>
      <c r="BM43" s="232"/>
      <c r="BN43" s="232"/>
      <c r="BO43" s="241"/>
      <c r="BP43" s="241"/>
      <c r="BQ43" s="238">
        <v>37</v>
      </c>
      <c r="BR43" s="239"/>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30"/>
    </row>
    <row r="44" spans="1:131" ht="26.25" customHeight="1">
      <c r="A44" s="238">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32"/>
      <c r="BK44" s="232"/>
      <c r="BL44" s="232"/>
      <c r="BM44" s="232"/>
      <c r="BN44" s="232"/>
      <c r="BO44" s="241"/>
      <c r="BP44" s="241"/>
      <c r="BQ44" s="238">
        <v>38</v>
      </c>
      <c r="BR44" s="239"/>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30"/>
    </row>
    <row r="45" spans="1:131" ht="26.25" customHeight="1">
      <c r="A45" s="238">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32"/>
      <c r="BK45" s="232"/>
      <c r="BL45" s="232"/>
      <c r="BM45" s="232"/>
      <c r="BN45" s="232"/>
      <c r="BO45" s="241"/>
      <c r="BP45" s="241"/>
      <c r="BQ45" s="238">
        <v>39</v>
      </c>
      <c r="BR45" s="239"/>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30"/>
    </row>
    <row r="46" spans="1:131" ht="26.25" customHeight="1">
      <c r="A46" s="238">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32"/>
      <c r="BK46" s="232"/>
      <c r="BL46" s="232"/>
      <c r="BM46" s="232"/>
      <c r="BN46" s="232"/>
      <c r="BO46" s="241"/>
      <c r="BP46" s="241"/>
      <c r="BQ46" s="238">
        <v>40</v>
      </c>
      <c r="BR46" s="239"/>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30"/>
    </row>
    <row r="47" spans="1:131" ht="26.25" customHeight="1">
      <c r="A47" s="238">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32"/>
      <c r="BK47" s="232"/>
      <c r="BL47" s="232"/>
      <c r="BM47" s="232"/>
      <c r="BN47" s="232"/>
      <c r="BO47" s="241"/>
      <c r="BP47" s="241"/>
      <c r="BQ47" s="238">
        <v>41</v>
      </c>
      <c r="BR47" s="239"/>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30"/>
    </row>
    <row r="48" spans="1:131" ht="26.25" customHeight="1">
      <c r="A48" s="238">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32"/>
      <c r="BK48" s="232"/>
      <c r="BL48" s="232"/>
      <c r="BM48" s="232"/>
      <c r="BN48" s="232"/>
      <c r="BO48" s="241"/>
      <c r="BP48" s="241"/>
      <c r="BQ48" s="238">
        <v>42</v>
      </c>
      <c r="BR48" s="239"/>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30"/>
    </row>
    <row r="49" spans="1:131" ht="26.25" customHeight="1">
      <c r="A49" s="238">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32"/>
      <c r="BK49" s="232"/>
      <c r="BL49" s="232"/>
      <c r="BM49" s="232"/>
      <c r="BN49" s="232"/>
      <c r="BO49" s="241"/>
      <c r="BP49" s="241"/>
      <c r="BQ49" s="238">
        <v>43</v>
      </c>
      <c r="BR49" s="239"/>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30"/>
    </row>
    <row r="50" spans="1:131" ht="26.25" customHeight="1">
      <c r="A50" s="238">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32"/>
      <c r="BK50" s="232"/>
      <c r="BL50" s="232"/>
      <c r="BM50" s="232"/>
      <c r="BN50" s="232"/>
      <c r="BO50" s="241"/>
      <c r="BP50" s="241"/>
      <c r="BQ50" s="238">
        <v>44</v>
      </c>
      <c r="BR50" s="239"/>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30"/>
    </row>
    <row r="51" spans="1:131" ht="26.25" customHeight="1">
      <c r="A51" s="238">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32"/>
      <c r="BK51" s="232"/>
      <c r="BL51" s="232"/>
      <c r="BM51" s="232"/>
      <c r="BN51" s="232"/>
      <c r="BO51" s="241"/>
      <c r="BP51" s="241"/>
      <c r="BQ51" s="238">
        <v>45</v>
      </c>
      <c r="BR51" s="239"/>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30"/>
    </row>
    <row r="52" spans="1:131" ht="26.25" customHeight="1">
      <c r="A52" s="238">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32"/>
      <c r="BK52" s="232"/>
      <c r="BL52" s="232"/>
      <c r="BM52" s="232"/>
      <c r="BN52" s="232"/>
      <c r="BO52" s="241"/>
      <c r="BP52" s="241"/>
      <c r="BQ52" s="238">
        <v>46</v>
      </c>
      <c r="BR52" s="239"/>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30"/>
    </row>
    <row r="53" spans="1:131" ht="26.25" customHeight="1">
      <c r="A53" s="238">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32"/>
      <c r="BK53" s="232"/>
      <c r="BL53" s="232"/>
      <c r="BM53" s="232"/>
      <c r="BN53" s="232"/>
      <c r="BO53" s="241"/>
      <c r="BP53" s="241"/>
      <c r="BQ53" s="238">
        <v>47</v>
      </c>
      <c r="BR53" s="239"/>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30"/>
    </row>
    <row r="54" spans="1:131" ht="26.25" customHeight="1">
      <c r="A54" s="238">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32"/>
      <c r="BK54" s="232"/>
      <c r="BL54" s="232"/>
      <c r="BM54" s="232"/>
      <c r="BN54" s="232"/>
      <c r="BO54" s="241"/>
      <c r="BP54" s="241"/>
      <c r="BQ54" s="238">
        <v>48</v>
      </c>
      <c r="BR54" s="239"/>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30"/>
    </row>
    <row r="55" spans="1:131" ht="26.25" customHeight="1">
      <c r="A55" s="238">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32"/>
      <c r="BK55" s="232"/>
      <c r="BL55" s="232"/>
      <c r="BM55" s="232"/>
      <c r="BN55" s="232"/>
      <c r="BO55" s="241"/>
      <c r="BP55" s="241"/>
      <c r="BQ55" s="238">
        <v>49</v>
      </c>
      <c r="BR55" s="239"/>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30"/>
    </row>
    <row r="56" spans="1:131" ht="26.25" customHeight="1">
      <c r="A56" s="238">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32"/>
      <c r="BK56" s="232"/>
      <c r="BL56" s="232"/>
      <c r="BM56" s="232"/>
      <c r="BN56" s="232"/>
      <c r="BO56" s="241"/>
      <c r="BP56" s="241"/>
      <c r="BQ56" s="238">
        <v>50</v>
      </c>
      <c r="BR56" s="239"/>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30"/>
    </row>
    <row r="57" spans="1:131" ht="26.25" customHeight="1">
      <c r="A57" s="238">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32"/>
      <c r="BK57" s="232"/>
      <c r="BL57" s="232"/>
      <c r="BM57" s="232"/>
      <c r="BN57" s="232"/>
      <c r="BO57" s="241"/>
      <c r="BP57" s="241"/>
      <c r="BQ57" s="238">
        <v>51</v>
      </c>
      <c r="BR57" s="239"/>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30"/>
    </row>
    <row r="58" spans="1:131" ht="26.25" customHeight="1">
      <c r="A58" s="238">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32"/>
      <c r="BK58" s="232"/>
      <c r="BL58" s="232"/>
      <c r="BM58" s="232"/>
      <c r="BN58" s="232"/>
      <c r="BO58" s="241"/>
      <c r="BP58" s="241"/>
      <c r="BQ58" s="238">
        <v>52</v>
      </c>
      <c r="BR58" s="239"/>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30"/>
    </row>
    <row r="59" spans="1:131" ht="26.25" customHeight="1">
      <c r="A59" s="238">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32"/>
      <c r="BK59" s="232"/>
      <c r="BL59" s="232"/>
      <c r="BM59" s="232"/>
      <c r="BN59" s="232"/>
      <c r="BO59" s="241"/>
      <c r="BP59" s="241"/>
      <c r="BQ59" s="238">
        <v>53</v>
      </c>
      <c r="BR59" s="239"/>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30"/>
    </row>
    <row r="60" spans="1:131" ht="26.25" customHeight="1">
      <c r="A60" s="238">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32"/>
      <c r="BK60" s="232"/>
      <c r="BL60" s="232"/>
      <c r="BM60" s="232"/>
      <c r="BN60" s="232"/>
      <c r="BO60" s="241"/>
      <c r="BP60" s="241"/>
      <c r="BQ60" s="238">
        <v>54</v>
      </c>
      <c r="BR60" s="239"/>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30"/>
    </row>
    <row r="61" spans="1:131" ht="26.25" customHeight="1" thickBot="1">
      <c r="A61" s="238">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32"/>
      <c r="BK61" s="232"/>
      <c r="BL61" s="232"/>
      <c r="BM61" s="232"/>
      <c r="BN61" s="232"/>
      <c r="BO61" s="241"/>
      <c r="BP61" s="241"/>
      <c r="BQ61" s="238">
        <v>55</v>
      </c>
      <c r="BR61" s="239"/>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30"/>
    </row>
    <row r="62" spans="1:131" ht="26.25" customHeight="1">
      <c r="A62" s="238">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411</v>
      </c>
      <c r="BK62" s="1064"/>
      <c r="BL62" s="1064"/>
      <c r="BM62" s="1064"/>
      <c r="BN62" s="1065"/>
      <c r="BO62" s="241"/>
      <c r="BP62" s="241"/>
      <c r="BQ62" s="238">
        <v>56</v>
      </c>
      <c r="BR62" s="239"/>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30"/>
    </row>
    <row r="63" spans="1:131" ht="26.25" customHeight="1" thickBot="1">
      <c r="A63" s="240" t="s">
        <v>389</v>
      </c>
      <c r="B63" s="973" t="s">
        <v>412</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v>206</v>
      </c>
      <c r="AG63" s="995"/>
      <c r="AH63" s="995"/>
      <c r="AI63" s="995"/>
      <c r="AJ63" s="1058"/>
      <c r="AK63" s="1059"/>
      <c r="AL63" s="999"/>
      <c r="AM63" s="999"/>
      <c r="AN63" s="999"/>
      <c r="AO63" s="999"/>
      <c r="AP63" s="995">
        <v>3084</v>
      </c>
      <c r="AQ63" s="995"/>
      <c r="AR63" s="995"/>
      <c r="AS63" s="995"/>
      <c r="AT63" s="995"/>
      <c r="AU63" s="995">
        <v>2412</v>
      </c>
      <c r="AV63" s="995"/>
      <c r="AW63" s="995"/>
      <c r="AX63" s="995"/>
      <c r="AY63" s="995"/>
      <c r="AZ63" s="1053"/>
      <c r="BA63" s="1053"/>
      <c r="BB63" s="1053"/>
      <c r="BC63" s="1053"/>
      <c r="BD63" s="1053"/>
      <c r="BE63" s="996"/>
      <c r="BF63" s="996"/>
      <c r="BG63" s="996"/>
      <c r="BH63" s="996"/>
      <c r="BI63" s="997"/>
      <c r="BJ63" s="1054" t="s">
        <v>413</v>
      </c>
      <c r="BK63" s="989"/>
      <c r="BL63" s="989"/>
      <c r="BM63" s="989"/>
      <c r="BN63" s="1055"/>
      <c r="BO63" s="241"/>
      <c r="BP63" s="241"/>
      <c r="BQ63" s="238">
        <v>57</v>
      </c>
      <c r="BR63" s="239"/>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30"/>
    </row>
    <row r="64" spans="1:131" ht="26.25" customHeight="1">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30"/>
    </row>
    <row r="65" spans="1:131" ht="26.25" customHeight="1" thickBot="1">
      <c r="A65" s="232" t="s">
        <v>414</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30"/>
    </row>
    <row r="66" spans="1:131" ht="26.25" customHeight="1">
      <c r="A66" s="1031" t="s">
        <v>415</v>
      </c>
      <c r="B66" s="1032"/>
      <c r="C66" s="1032"/>
      <c r="D66" s="1032"/>
      <c r="E66" s="1032"/>
      <c r="F66" s="1032"/>
      <c r="G66" s="1032"/>
      <c r="H66" s="1032"/>
      <c r="I66" s="1032"/>
      <c r="J66" s="1032"/>
      <c r="K66" s="1032"/>
      <c r="L66" s="1032"/>
      <c r="M66" s="1032"/>
      <c r="N66" s="1032"/>
      <c r="O66" s="1032"/>
      <c r="P66" s="1033"/>
      <c r="Q66" s="1037" t="s">
        <v>416</v>
      </c>
      <c r="R66" s="1038"/>
      <c r="S66" s="1038"/>
      <c r="T66" s="1038"/>
      <c r="U66" s="1039"/>
      <c r="V66" s="1037" t="s">
        <v>417</v>
      </c>
      <c r="W66" s="1038"/>
      <c r="X66" s="1038"/>
      <c r="Y66" s="1038"/>
      <c r="Z66" s="1039"/>
      <c r="AA66" s="1037" t="s">
        <v>418</v>
      </c>
      <c r="AB66" s="1038"/>
      <c r="AC66" s="1038"/>
      <c r="AD66" s="1038"/>
      <c r="AE66" s="1039"/>
      <c r="AF66" s="1043" t="s">
        <v>419</v>
      </c>
      <c r="AG66" s="1044"/>
      <c r="AH66" s="1044"/>
      <c r="AI66" s="1044"/>
      <c r="AJ66" s="1045"/>
      <c r="AK66" s="1037" t="s">
        <v>420</v>
      </c>
      <c r="AL66" s="1032"/>
      <c r="AM66" s="1032"/>
      <c r="AN66" s="1032"/>
      <c r="AO66" s="1033"/>
      <c r="AP66" s="1037" t="s">
        <v>421</v>
      </c>
      <c r="AQ66" s="1038"/>
      <c r="AR66" s="1038"/>
      <c r="AS66" s="1038"/>
      <c r="AT66" s="1039"/>
      <c r="AU66" s="1037" t="s">
        <v>422</v>
      </c>
      <c r="AV66" s="1038"/>
      <c r="AW66" s="1038"/>
      <c r="AX66" s="1038"/>
      <c r="AY66" s="1039"/>
      <c r="AZ66" s="1037" t="s">
        <v>377</v>
      </c>
      <c r="BA66" s="1038"/>
      <c r="BB66" s="1038"/>
      <c r="BC66" s="1038"/>
      <c r="BD66" s="1051"/>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c r="A68" s="236">
        <v>1</v>
      </c>
      <c r="B68" s="1021" t="s">
        <v>591</v>
      </c>
      <c r="C68" s="1022"/>
      <c r="D68" s="1022"/>
      <c r="E68" s="1022"/>
      <c r="F68" s="1022"/>
      <c r="G68" s="1022"/>
      <c r="H68" s="1022"/>
      <c r="I68" s="1022"/>
      <c r="J68" s="1022"/>
      <c r="K68" s="1022"/>
      <c r="L68" s="1022"/>
      <c r="M68" s="1022"/>
      <c r="N68" s="1022"/>
      <c r="O68" s="1022"/>
      <c r="P68" s="1023"/>
      <c r="Q68" s="1024">
        <v>11751</v>
      </c>
      <c r="R68" s="1018"/>
      <c r="S68" s="1018"/>
      <c r="T68" s="1018"/>
      <c r="U68" s="1018"/>
      <c r="V68" s="1018">
        <v>11426</v>
      </c>
      <c r="W68" s="1018"/>
      <c r="X68" s="1018"/>
      <c r="Y68" s="1018"/>
      <c r="Z68" s="1018"/>
      <c r="AA68" s="1018">
        <v>325</v>
      </c>
      <c r="AB68" s="1018"/>
      <c r="AC68" s="1018"/>
      <c r="AD68" s="1018"/>
      <c r="AE68" s="1018"/>
      <c r="AF68" s="1018">
        <v>325</v>
      </c>
      <c r="AG68" s="1018"/>
      <c r="AH68" s="1018"/>
      <c r="AI68" s="1018"/>
      <c r="AJ68" s="1018"/>
      <c r="AK68" s="1018">
        <v>326</v>
      </c>
      <c r="AL68" s="1018"/>
      <c r="AM68" s="1018"/>
      <c r="AN68" s="1018"/>
      <c r="AO68" s="1018"/>
      <c r="AP68" s="1018" t="s">
        <v>525</v>
      </c>
      <c r="AQ68" s="1018"/>
      <c r="AR68" s="1018"/>
      <c r="AS68" s="1018"/>
      <c r="AT68" s="1018"/>
      <c r="AU68" s="1018" t="s">
        <v>525</v>
      </c>
      <c r="AV68" s="1018"/>
      <c r="AW68" s="1018"/>
      <c r="AX68" s="1018"/>
      <c r="AY68" s="1018"/>
      <c r="AZ68" s="1019"/>
      <c r="BA68" s="1019"/>
      <c r="BB68" s="1019"/>
      <c r="BC68" s="1019"/>
      <c r="BD68" s="1020"/>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c r="A69" s="238">
        <v>2</v>
      </c>
      <c r="B69" s="1010" t="s">
        <v>592</v>
      </c>
      <c r="C69" s="1011"/>
      <c r="D69" s="1011"/>
      <c r="E69" s="1011"/>
      <c r="F69" s="1011"/>
      <c r="G69" s="1011"/>
      <c r="H69" s="1011"/>
      <c r="I69" s="1011"/>
      <c r="J69" s="1011"/>
      <c r="K69" s="1011"/>
      <c r="L69" s="1011"/>
      <c r="M69" s="1011"/>
      <c r="N69" s="1011"/>
      <c r="O69" s="1011"/>
      <c r="P69" s="1012"/>
      <c r="Q69" s="1013">
        <v>1462</v>
      </c>
      <c r="R69" s="1007"/>
      <c r="S69" s="1007"/>
      <c r="T69" s="1007"/>
      <c r="U69" s="1007"/>
      <c r="V69" s="1007">
        <v>1446</v>
      </c>
      <c r="W69" s="1007"/>
      <c r="X69" s="1007"/>
      <c r="Y69" s="1007"/>
      <c r="Z69" s="1007"/>
      <c r="AA69" s="1007">
        <v>16</v>
      </c>
      <c r="AB69" s="1007"/>
      <c r="AC69" s="1007"/>
      <c r="AD69" s="1007"/>
      <c r="AE69" s="1007"/>
      <c r="AF69" s="1007">
        <v>16</v>
      </c>
      <c r="AG69" s="1007"/>
      <c r="AH69" s="1007"/>
      <c r="AI69" s="1007"/>
      <c r="AJ69" s="1007"/>
      <c r="AK69" s="1007">
        <v>20</v>
      </c>
      <c r="AL69" s="1007"/>
      <c r="AM69" s="1007"/>
      <c r="AN69" s="1007"/>
      <c r="AO69" s="1007"/>
      <c r="AP69" s="1007" t="s">
        <v>525</v>
      </c>
      <c r="AQ69" s="1007"/>
      <c r="AR69" s="1007"/>
      <c r="AS69" s="1007"/>
      <c r="AT69" s="1007"/>
      <c r="AU69" s="1007" t="s">
        <v>525</v>
      </c>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c r="A70" s="238">
        <v>3</v>
      </c>
      <c r="B70" s="1010" t="s">
        <v>593</v>
      </c>
      <c r="C70" s="1011"/>
      <c r="D70" s="1011"/>
      <c r="E70" s="1011"/>
      <c r="F70" s="1011"/>
      <c r="G70" s="1011"/>
      <c r="H70" s="1011"/>
      <c r="I70" s="1011"/>
      <c r="J70" s="1011"/>
      <c r="K70" s="1011"/>
      <c r="L70" s="1011"/>
      <c r="M70" s="1011"/>
      <c r="N70" s="1011"/>
      <c r="O70" s="1011"/>
      <c r="P70" s="1012"/>
      <c r="Q70" s="1013">
        <v>599</v>
      </c>
      <c r="R70" s="1007"/>
      <c r="S70" s="1007"/>
      <c r="T70" s="1007"/>
      <c r="U70" s="1007"/>
      <c r="V70" s="1007">
        <v>576</v>
      </c>
      <c r="W70" s="1007"/>
      <c r="X70" s="1007"/>
      <c r="Y70" s="1007"/>
      <c r="Z70" s="1007"/>
      <c r="AA70" s="1007">
        <v>23</v>
      </c>
      <c r="AB70" s="1007"/>
      <c r="AC70" s="1007"/>
      <c r="AD70" s="1007"/>
      <c r="AE70" s="1007"/>
      <c r="AF70" s="1007">
        <v>23</v>
      </c>
      <c r="AG70" s="1007"/>
      <c r="AH70" s="1007"/>
      <c r="AI70" s="1007"/>
      <c r="AJ70" s="1007"/>
      <c r="AK70" s="1007">
        <v>33</v>
      </c>
      <c r="AL70" s="1007"/>
      <c r="AM70" s="1007"/>
      <c r="AN70" s="1007"/>
      <c r="AO70" s="1007"/>
      <c r="AP70" s="1007" t="s">
        <v>525</v>
      </c>
      <c r="AQ70" s="1007"/>
      <c r="AR70" s="1007"/>
      <c r="AS70" s="1007"/>
      <c r="AT70" s="1007"/>
      <c r="AU70" s="1007" t="s">
        <v>525</v>
      </c>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c r="A71" s="238">
        <v>4</v>
      </c>
      <c r="B71" s="1010" t="s">
        <v>594</v>
      </c>
      <c r="C71" s="1011"/>
      <c r="D71" s="1011"/>
      <c r="E71" s="1011"/>
      <c r="F71" s="1011"/>
      <c r="G71" s="1011"/>
      <c r="H71" s="1011"/>
      <c r="I71" s="1011"/>
      <c r="J71" s="1011"/>
      <c r="K71" s="1011"/>
      <c r="L71" s="1011"/>
      <c r="M71" s="1011"/>
      <c r="N71" s="1011"/>
      <c r="O71" s="1011"/>
      <c r="P71" s="1012"/>
      <c r="Q71" s="1013">
        <v>47</v>
      </c>
      <c r="R71" s="1007"/>
      <c r="S71" s="1007"/>
      <c r="T71" s="1007"/>
      <c r="U71" s="1007"/>
      <c r="V71" s="1007">
        <v>43</v>
      </c>
      <c r="W71" s="1007"/>
      <c r="X71" s="1007"/>
      <c r="Y71" s="1007"/>
      <c r="Z71" s="1007"/>
      <c r="AA71" s="1007">
        <v>3</v>
      </c>
      <c r="AB71" s="1007"/>
      <c r="AC71" s="1007"/>
      <c r="AD71" s="1007"/>
      <c r="AE71" s="1007"/>
      <c r="AF71" s="1007">
        <v>3</v>
      </c>
      <c r="AG71" s="1007"/>
      <c r="AH71" s="1007"/>
      <c r="AI71" s="1007"/>
      <c r="AJ71" s="1007"/>
      <c r="AK71" s="1007">
        <v>5</v>
      </c>
      <c r="AL71" s="1007"/>
      <c r="AM71" s="1007"/>
      <c r="AN71" s="1007"/>
      <c r="AO71" s="1007"/>
      <c r="AP71" s="1007" t="s">
        <v>525</v>
      </c>
      <c r="AQ71" s="1007"/>
      <c r="AR71" s="1007"/>
      <c r="AS71" s="1007"/>
      <c r="AT71" s="1007"/>
      <c r="AU71" s="1007" t="s">
        <v>525</v>
      </c>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c r="A72" s="238">
        <v>5</v>
      </c>
      <c r="B72" s="1010" t="s">
        <v>595</v>
      </c>
      <c r="C72" s="1011"/>
      <c r="D72" s="1011"/>
      <c r="E72" s="1011"/>
      <c r="F72" s="1011"/>
      <c r="G72" s="1011"/>
      <c r="H72" s="1011"/>
      <c r="I72" s="1011"/>
      <c r="J72" s="1011"/>
      <c r="K72" s="1011"/>
      <c r="L72" s="1011"/>
      <c r="M72" s="1011"/>
      <c r="N72" s="1011"/>
      <c r="O72" s="1011"/>
      <c r="P72" s="1012"/>
      <c r="Q72" s="1013">
        <v>84</v>
      </c>
      <c r="R72" s="1007"/>
      <c r="S72" s="1007"/>
      <c r="T72" s="1007"/>
      <c r="U72" s="1007"/>
      <c r="V72" s="1007">
        <v>79</v>
      </c>
      <c r="W72" s="1007"/>
      <c r="X72" s="1007"/>
      <c r="Y72" s="1007"/>
      <c r="Z72" s="1007"/>
      <c r="AA72" s="1007">
        <v>5</v>
      </c>
      <c r="AB72" s="1007"/>
      <c r="AC72" s="1007"/>
      <c r="AD72" s="1007"/>
      <c r="AE72" s="1007"/>
      <c r="AF72" s="1007">
        <v>5</v>
      </c>
      <c r="AG72" s="1007"/>
      <c r="AH72" s="1007"/>
      <c r="AI72" s="1007"/>
      <c r="AJ72" s="1007"/>
      <c r="AK72" s="1007">
        <v>5</v>
      </c>
      <c r="AL72" s="1007"/>
      <c r="AM72" s="1007"/>
      <c r="AN72" s="1007"/>
      <c r="AO72" s="1007"/>
      <c r="AP72" s="1007" t="s">
        <v>525</v>
      </c>
      <c r="AQ72" s="1007"/>
      <c r="AR72" s="1007"/>
      <c r="AS72" s="1007"/>
      <c r="AT72" s="1007"/>
      <c r="AU72" s="1007" t="s">
        <v>525</v>
      </c>
      <c r="AV72" s="1007"/>
      <c r="AW72" s="1007"/>
      <c r="AX72" s="1007"/>
      <c r="AY72" s="1007"/>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c r="A73" s="238">
        <v>6</v>
      </c>
      <c r="B73" s="1010" t="s">
        <v>596</v>
      </c>
      <c r="C73" s="1011"/>
      <c r="D73" s="1011"/>
      <c r="E73" s="1011"/>
      <c r="F73" s="1011"/>
      <c r="G73" s="1011"/>
      <c r="H73" s="1011"/>
      <c r="I73" s="1011"/>
      <c r="J73" s="1011"/>
      <c r="K73" s="1011"/>
      <c r="L73" s="1011"/>
      <c r="M73" s="1011"/>
      <c r="N73" s="1011"/>
      <c r="O73" s="1011"/>
      <c r="P73" s="1012"/>
      <c r="Q73" s="1013">
        <v>288382</v>
      </c>
      <c r="R73" s="1007"/>
      <c r="S73" s="1007"/>
      <c r="T73" s="1007"/>
      <c r="U73" s="1007"/>
      <c r="V73" s="1007">
        <v>283191</v>
      </c>
      <c r="W73" s="1007"/>
      <c r="X73" s="1007"/>
      <c r="Y73" s="1007"/>
      <c r="Z73" s="1007"/>
      <c r="AA73" s="1007">
        <v>5190</v>
      </c>
      <c r="AB73" s="1007"/>
      <c r="AC73" s="1007"/>
      <c r="AD73" s="1007"/>
      <c r="AE73" s="1007"/>
      <c r="AF73" s="1007">
        <v>5190</v>
      </c>
      <c r="AG73" s="1007"/>
      <c r="AH73" s="1007"/>
      <c r="AI73" s="1007"/>
      <c r="AJ73" s="1007"/>
      <c r="AK73" s="1007">
        <v>0</v>
      </c>
      <c r="AL73" s="1007"/>
      <c r="AM73" s="1007"/>
      <c r="AN73" s="1007"/>
      <c r="AO73" s="1007"/>
      <c r="AP73" s="1007" t="s">
        <v>525</v>
      </c>
      <c r="AQ73" s="1007"/>
      <c r="AR73" s="1007"/>
      <c r="AS73" s="1007"/>
      <c r="AT73" s="1007"/>
      <c r="AU73" s="1007" t="s">
        <v>525</v>
      </c>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c r="A74" s="238">
        <v>7</v>
      </c>
      <c r="B74" s="1010"/>
      <c r="C74" s="1011"/>
      <c r="D74" s="1011"/>
      <c r="E74" s="1011"/>
      <c r="F74" s="1011"/>
      <c r="G74" s="1011"/>
      <c r="H74" s="1011"/>
      <c r="I74" s="1011"/>
      <c r="J74" s="1011"/>
      <c r="K74" s="1011"/>
      <c r="L74" s="1011"/>
      <c r="M74" s="1011"/>
      <c r="N74" s="1011"/>
      <c r="O74" s="1011"/>
      <c r="P74" s="1012"/>
      <c r="Q74" s="1013"/>
      <c r="R74" s="1007"/>
      <c r="S74" s="1007"/>
      <c r="T74" s="1007"/>
      <c r="U74" s="1007"/>
      <c r="V74" s="1007"/>
      <c r="W74" s="1007"/>
      <c r="X74" s="1007"/>
      <c r="Y74" s="1007"/>
      <c r="Z74" s="1007"/>
      <c r="AA74" s="1007"/>
      <c r="AB74" s="1007"/>
      <c r="AC74" s="1007"/>
      <c r="AD74" s="1007"/>
      <c r="AE74" s="1007"/>
      <c r="AF74" s="1007"/>
      <c r="AG74" s="1007"/>
      <c r="AH74" s="1007"/>
      <c r="AI74" s="1007"/>
      <c r="AJ74" s="1007"/>
      <c r="AK74" s="1007"/>
      <c r="AL74" s="1007"/>
      <c r="AM74" s="1007"/>
      <c r="AN74" s="1007"/>
      <c r="AO74" s="1007"/>
      <c r="AP74" s="1007"/>
      <c r="AQ74" s="1007"/>
      <c r="AR74" s="1007"/>
      <c r="AS74" s="1007"/>
      <c r="AT74" s="1007"/>
      <c r="AU74" s="1007"/>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c r="A75" s="238">
        <v>8</v>
      </c>
      <c r="B75" s="1010"/>
      <c r="C75" s="1011"/>
      <c r="D75" s="1011"/>
      <c r="E75" s="1011"/>
      <c r="F75" s="1011"/>
      <c r="G75" s="1011"/>
      <c r="H75" s="1011"/>
      <c r="I75" s="1011"/>
      <c r="J75" s="1011"/>
      <c r="K75" s="1011"/>
      <c r="L75" s="1011"/>
      <c r="M75" s="1011"/>
      <c r="N75" s="1011"/>
      <c r="O75" s="1011"/>
      <c r="P75" s="1012"/>
      <c r="Q75" s="1014"/>
      <c r="R75" s="1015"/>
      <c r="S75" s="1015"/>
      <c r="T75" s="1015"/>
      <c r="U75" s="1016"/>
      <c r="V75" s="1017"/>
      <c r="W75" s="1015"/>
      <c r="X75" s="1015"/>
      <c r="Y75" s="1015"/>
      <c r="Z75" s="1016"/>
      <c r="AA75" s="1017"/>
      <c r="AB75" s="1015"/>
      <c r="AC75" s="1015"/>
      <c r="AD75" s="1015"/>
      <c r="AE75" s="1016"/>
      <c r="AF75" s="1017"/>
      <c r="AG75" s="1015"/>
      <c r="AH75" s="1015"/>
      <c r="AI75" s="1015"/>
      <c r="AJ75" s="1016"/>
      <c r="AK75" s="1017"/>
      <c r="AL75" s="1015"/>
      <c r="AM75" s="1015"/>
      <c r="AN75" s="1015"/>
      <c r="AO75" s="1016"/>
      <c r="AP75" s="1017"/>
      <c r="AQ75" s="1015"/>
      <c r="AR75" s="1015"/>
      <c r="AS75" s="1015"/>
      <c r="AT75" s="1016"/>
      <c r="AU75" s="1017"/>
      <c r="AV75" s="1015"/>
      <c r="AW75" s="1015"/>
      <c r="AX75" s="1015"/>
      <c r="AY75" s="1016"/>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c r="A76" s="238">
        <v>9</v>
      </c>
      <c r="B76" s="1010"/>
      <c r="C76" s="1011"/>
      <c r="D76" s="1011"/>
      <c r="E76" s="1011"/>
      <c r="F76" s="1011"/>
      <c r="G76" s="1011"/>
      <c r="H76" s="1011"/>
      <c r="I76" s="1011"/>
      <c r="J76" s="1011"/>
      <c r="K76" s="1011"/>
      <c r="L76" s="1011"/>
      <c r="M76" s="1011"/>
      <c r="N76" s="1011"/>
      <c r="O76" s="1011"/>
      <c r="P76" s="1012"/>
      <c r="Q76" s="1014"/>
      <c r="R76" s="1015"/>
      <c r="S76" s="1015"/>
      <c r="T76" s="1015"/>
      <c r="U76" s="1016"/>
      <c r="V76" s="1017"/>
      <c r="W76" s="1015"/>
      <c r="X76" s="1015"/>
      <c r="Y76" s="1015"/>
      <c r="Z76" s="1016"/>
      <c r="AA76" s="1017"/>
      <c r="AB76" s="1015"/>
      <c r="AC76" s="1015"/>
      <c r="AD76" s="1015"/>
      <c r="AE76" s="1016"/>
      <c r="AF76" s="1017"/>
      <c r="AG76" s="1015"/>
      <c r="AH76" s="1015"/>
      <c r="AI76" s="1015"/>
      <c r="AJ76" s="1016"/>
      <c r="AK76" s="1017"/>
      <c r="AL76" s="1015"/>
      <c r="AM76" s="1015"/>
      <c r="AN76" s="1015"/>
      <c r="AO76" s="1016"/>
      <c r="AP76" s="1017"/>
      <c r="AQ76" s="1015"/>
      <c r="AR76" s="1015"/>
      <c r="AS76" s="1015"/>
      <c r="AT76" s="1016"/>
      <c r="AU76" s="1017"/>
      <c r="AV76" s="1015"/>
      <c r="AW76" s="1015"/>
      <c r="AX76" s="1015"/>
      <c r="AY76" s="1016"/>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c r="A77" s="238">
        <v>10</v>
      </c>
      <c r="B77" s="1010"/>
      <c r="C77" s="1011"/>
      <c r="D77" s="1011"/>
      <c r="E77" s="1011"/>
      <c r="F77" s="1011"/>
      <c r="G77" s="1011"/>
      <c r="H77" s="1011"/>
      <c r="I77" s="1011"/>
      <c r="J77" s="1011"/>
      <c r="K77" s="1011"/>
      <c r="L77" s="1011"/>
      <c r="M77" s="1011"/>
      <c r="N77" s="1011"/>
      <c r="O77" s="1011"/>
      <c r="P77" s="1012"/>
      <c r="Q77" s="1014"/>
      <c r="R77" s="1015"/>
      <c r="S77" s="1015"/>
      <c r="T77" s="1015"/>
      <c r="U77" s="1016"/>
      <c r="V77" s="1017"/>
      <c r="W77" s="1015"/>
      <c r="X77" s="1015"/>
      <c r="Y77" s="1015"/>
      <c r="Z77" s="1016"/>
      <c r="AA77" s="1017"/>
      <c r="AB77" s="1015"/>
      <c r="AC77" s="1015"/>
      <c r="AD77" s="1015"/>
      <c r="AE77" s="1016"/>
      <c r="AF77" s="1017"/>
      <c r="AG77" s="1015"/>
      <c r="AH77" s="1015"/>
      <c r="AI77" s="1015"/>
      <c r="AJ77" s="1016"/>
      <c r="AK77" s="1017"/>
      <c r="AL77" s="1015"/>
      <c r="AM77" s="1015"/>
      <c r="AN77" s="1015"/>
      <c r="AO77" s="1016"/>
      <c r="AP77" s="1017"/>
      <c r="AQ77" s="1015"/>
      <c r="AR77" s="1015"/>
      <c r="AS77" s="1015"/>
      <c r="AT77" s="1016"/>
      <c r="AU77" s="1017"/>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c r="A78" s="238">
        <v>11</v>
      </c>
      <c r="B78" s="1010"/>
      <c r="C78" s="1011"/>
      <c r="D78" s="1011"/>
      <c r="E78" s="1011"/>
      <c r="F78" s="1011"/>
      <c r="G78" s="1011"/>
      <c r="H78" s="1011"/>
      <c r="I78" s="1011"/>
      <c r="J78" s="1011"/>
      <c r="K78" s="1011"/>
      <c r="L78" s="1011"/>
      <c r="M78" s="1011"/>
      <c r="N78" s="1011"/>
      <c r="O78" s="1011"/>
      <c r="P78" s="1012"/>
      <c r="Q78" s="1013"/>
      <c r="R78" s="1007"/>
      <c r="S78" s="1007"/>
      <c r="T78" s="1007"/>
      <c r="U78" s="1007"/>
      <c r="V78" s="1007"/>
      <c r="W78" s="1007"/>
      <c r="X78" s="1007"/>
      <c r="Y78" s="1007"/>
      <c r="Z78" s="1007"/>
      <c r="AA78" s="1007"/>
      <c r="AB78" s="1007"/>
      <c r="AC78" s="1007"/>
      <c r="AD78" s="1007"/>
      <c r="AE78" s="1007"/>
      <c r="AF78" s="1007"/>
      <c r="AG78" s="1007"/>
      <c r="AH78" s="1007"/>
      <c r="AI78" s="1007"/>
      <c r="AJ78" s="1007"/>
      <c r="AK78" s="1007"/>
      <c r="AL78" s="1007"/>
      <c r="AM78" s="1007"/>
      <c r="AN78" s="1007"/>
      <c r="AO78" s="1007"/>
      <c r="AP78" s="1007"/>
      <c r="AQ78" s="1007"/>
      <c r="AR78" s="1007"/>
      <c r="AS78" s="1007"/>
      <c r="AT78" s="1007"/>
      <c r="AU78" s="1007"/>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c r="A79" s="238">
        <v>12</v>
      </c>
      <c r="B79" s="1010"/>
      <c r="C79" s="1011"/>
      <c r="D79" s="1011"/>
      <c r="E79" s="1011"/>
      <c r="F79" s="1011"/>
      <c r="G79" s="1011"/>
      <c r="H79" s="1011"/>
      <c r="I79" s="1011"/>
      <c r="J79" s="1011"/>
      <c r="K79" s="1011"/>
      <c r="L79" s="1011"/>
      <c r="M79" s="1011"/>
      <c r="N79" s="1011"/>
      <c r="O79" s="1011"/>
      <c r="P79" s="1012"/>
      <c r="Q79" s="1013"/>
      <c r="R79" s="1007"/>
      <c r="S79" s="1007"/>
      <c r="T79" s="1007"/>
      <c r="U79" s="1007"/>
      <c r="V79" s="1007"/>
      <c r="W79" s="1007"/>
      <c r="X79" s="1007"/>
      <c r="Y79" s="1007"/>
      <c r="Z79" s="1007"/>
      <c r="AA79" s="1007"/>
      <c r="AB79" s="1007"/>
      <c r="AC79" s="1007"/>
      <c r="AD79" s="1007"/>
      <c r="AE79" s="1007"/>
      <c r="AF79" s="1007"/>
      <c r="AG79" s="1007"/>
      <c r="AH79" s="1007"/>
      <c r="AI79" s="1007"/>
      <c r="AJ79" s="1007"/>
      <c r="AK79" s="1007"/>
      <c r="AL79" s="1007"/>
      <c r="AM79" s="1007"/>
      <c r="AN79" s="1007"/>
      <c r="AO79" s="1007"/>
      <c r="AP79" s="1007"/>
      <c r="AQ79" s="1007"/>
      <c r="AR79" s="1007"/>
      <c r="AS79" s="1007"/>
      <c r="AT79" s="1007"/>
      <c r="AU79" s="1007"/>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c r="A80" s="238">
        <v>13</v>
      </c>
      <c r="B80" s="1010"/>
      <c r="C80" s="1011"/>
      <c r="D80" s="1011"/>
      <c r="E80" s="1011"/>
      <c r="F80" s="1011"/>
      <c r="G80" s="1011"/>
      <c r="H80" s="1011"/>
      <c r="I80" s="1011"/>
      <c r="J80" s="1011"/>
      <c r="K80" s="1011"/>
      <c r="L80" s="1011"/>
      <c r="M80" s="1011"/>
      <c r="N80" s="1011"/>
      <c r="O80" s="1011"/>
      <c r="P80" s="1012"/>
      <c r="Q80" s="1013"/>
      <c r="R80" s="1007"/>
      <c r="S80" s="1007"/>
      <c r="T80" s="1007"/>
      <c r="U80" s="1007"/>
      <c r="V80" s="1007"/>
      <c r="W80" s="1007"/>
      <c r="X80" s="1007"/>
      <c r="Y80" s="1007"/>
      <c r="Z80" s="1007"/>
      <c r="AA80" s="1007"/>
      <c r="AB80" s="1007"/>
      <c r="AC80" s="1007"/>
      <c r="AD80" s="1007"/>
      <c r="AE80" s="1007"/>
      <c r="AF80" s="1007"/>
      <c r="AG80" s="1007"/>
      <c r="AH80" s="1007"/>
      <c r="AI80" s="1007"/>
      <c r="AJ80" s="1007"/>
      <c r="AK80" s="1007"/>
      <c r="AL80" s="1007"/>
      <c r="AM80" s="1007"/>
      <c r="AN80" s="1007"/>
      <c r="AO80" s="1007"/>
      <c r="AP80" s="1007"/>
      <c r="AQ80" s="1007"/>
      <c r="AR80" s="1007"/>
      <c r="AS80" s="1007"/>
      <c r="AT80" s="1007"/>
      <c r="AU80" s="1007"/>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c r="A81" s="238">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c r="A88" s="240" t="s">
        <v>389</v>
      </c>
      <c r="B88" s="973" t="s">
        <v>423</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v>8454</v>
      </c>
      <c r="AG88" s="995"/>
      <c r="AH88" s="995"/>
      <c r="AI88" s="995"/>
      <c r="AJ88" s="995"/>
      <c r="AK88" s="999"/>
      <c r="AL88" s="999"/>
      <c r="AM88" s="999"/>
      <c r="AN88" s="999"/>
      <c r="AO88" s="999"/>
      <c r="AP88" s="995" t="s">
        <v>525</v>
      </c>
      <c r="AQ88" s="995"/>
      <c r="AR88" s="995"/>
      <c r="AS88" s="995"/>
      <c r="AT88" s="995"/>
      <c r="AU88" s="995" t="s">
        <v>525</v>
      </c>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389</v>
      </c>
      <c r="BR102" s="973" t="s">
        <v>424</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c r="CS102" s="989"/>
      <c r="CT102" s="989"/>
      <c r="CU102" s="989"/>
      <c r="CV102" s="990"/>
      <c r="CW102" s="988"/>
      <c r="CX102" s="989"/>
      <c r="CY102" s="989"/>
      <c r="CZ102" s="989"/>
      <c r="DA102" s="990"/>
      <c r="DB102" s="988"/>
      <c r="DC102" s="989"/>
      <c r="DD102" s="989"/>
      <c r="DE102" s="989"/>
      <c r="DF102" s="990"/>
      <c r="DG102" s="988"/>
      <c r="DH102" s="989"/>
      <c r="DI102" s="989"/>
      <c r="DJ102" s="989"/>
      <c r="DK102" s="990"/>
      <c r="DL102" s="988"/>
      <c r="DM102" s="989"/>
      <c r="DN102" s="989"/>
      <c r="DO102" s="989"/>
      <c r="DP102" s="990"/>
      <c r="DQ102" s="988"/>
      <c r="DR102" s="989"/>
      <c r="DS102" s="989"/>
      <c r="DT102" s="989"/>
      <c r="DU102" s="990"/>
      <c r="DV102" s="973"/>
      <c r="DW102" s="974"/>
      <c r="DX102" s="974"/>
      <c r="DY102" s="974"/>
      <c r="DZ102" s="975"/>
      <c r="EA102" s="230"/>
    </row>
    <row r="103" spans="1:131" ht="26.25" customHeight="1">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425</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426</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c r="A107" s="249" t="s">
        <v>427</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428</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c r="A108" s="978" t="s">
        <v>429</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430</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c r="A109" s="931" t="s">
        <v>431</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432</v>
      </c>
      <c r="AB109" s="932"/>
      <c r="AC109" s="932"/>
      <c r="AD109" s="932"/>
      <c r="AE109" s="933"/>
      <c r="AF109" s="934" t="s">
        <v>433</v>
      </c>
      <c r="AG109" s="932"/>
      <c r="AH109" s="932"/>
      <c r="AI109" s="932"/>
      <c r="AJ109" s="933"/>
      <c r="AK109" s="934" t="s">
        <v>307</v>
      </c>
      <c r="AL109" s="932"/>
      <c r="AM109" s="932"/>
      <c r="AN109" s="932"/>
      <c r="AO109" s="933"/>
      <c r="AP109" s="934" t="s">
        <v>434</v>
      </c>
      <c r="AQ109" s="932"/>
      <c r="AR109" s="932"/>
      <c r="AS109" s="932"/>
      <c r="AT109" s="965"/>
      <c r="AU109" s="931" t="s">
        <v>431</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432</v>
      </c>
      <c r="BR109" s="932"/>
      <c r="BS109" s="932"/>
      <c r="BT109" s="932"/>
      <c r="BU109" s="933"/>
      <c r="BV109" s="934" t="s">
        <v>433</v>
      </c>
      <c r="BW109" s="932"/>
      <c r="BX109" s="932"/>
      <c r="BY109" s="932"/>
      <c r="BZ109" s="933"/>
      <c r="CA109" s="934" t="s">
        <v>307</v>
      </c>
      <c r="CB109" s="932"/>
      <c r="CC109" s="932"/>
      <c r="CD109" s="932"/>
      <c r="CE109" s="933"/>
      <c r="CF109" s="972" t="s">
        <v>434</v>
      </c>
      <c r="CG109" s="972"/>
      <c r="CH109" s="972"/>
      <c r="CI109" s="972"/>
      <c r="CJ109" s="972"/>
      <c r="CK109" s="934" t="s">
        <v>435</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432</v>
      </c>
      <c r="DH109" s="932"/>
      <c r="DI109" s="932"/>
      <c r="DJ109" s="932"/>
      <c r="DK109" s="933"/>
      <c r="DL109" s="934" t="s">
        <v>433</v>
      </c>
      <c r="DM109" s="932"/>
      <c r="DN109" s="932"/>
      <c r="DO109" s="932"/>
      <c r="DP109" s="933"/>
      <c r="DQ109" s="934" t="s">
        <v>307</v>
      </c>
      <c r="DR109" s="932"/>
      <c r="DS109" s="932"/>
      <c r="DT109" s="932"/>
      <c r="DU109" s="933"/>
      <c r="DV109" s="934" t="s">
        <v>434</v>
      </c>
      <c r="DW109" s="932"/>
      <c r="DX109" s="932"/>
      <c r="DY109" s="932"/>
      <c r="DZ109" s="965"/>
    </row>
    <row r="110" spans="1:131" s="230" customFormat="1" ht="26.25" customHeight="1">
      <c r="A110" s="843" t="s">
        <v>436</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772315</v>
      </c>
      <c r="AB110" s="925"/>
      <c r="AC110" s="925"/>
      <c r="AD110" s="925"/>
      <c r="AE110" s="926"/>
      <c r="AF110" s="927">
        <v>787164</v>
      </c>
      <c r="AG110" s="925"/>
      <c r="AH110" s="925"/>
      <c r="AI110" s="925"/>
      <c r="AJ110" s="926"/>
      <c r="AK110" s="927">
        <v>838320</v>
      </c>
      <c r="AL110" s="925"/>
      <c r="AM110" s="925"/>
      <c r="AN110" s="925"/>
      <c r="AO110" s="926"/>
      <c r="AP110" s="928">
        <v>24.8</v>
      </c>
      <c r="AQ110" s="929"/>
      <c r="AR110" s="929"/>
      <c r="AS110" s="929"/>
      <c r="AT110" s="930"/>
      <c r="AU110" s="966" t="s">
        <v>74</v>
      </c>
      <c r="AV110" s="967"/>
      <c r="AW110" s="967"/>
      <c r="AX110" s="967"/>
      <c r="AY110" s="967"/>
      <c r="AZ110" s="896" t="s">
        <v>437</v>
      </c>
      <c r="BA110" s="844"/>
      <c r="BB110" s="844"/>
      <c r="BC110" s="844"/>
      <c r="BD110" s="844"/>
      <c r="BE110" s="844"/>
      <c r="BF110" s="844"/>
      <c r="BG110" s="844"/>
      <c r="BH110" s="844"/>
      <c r="BI110" s="844"/>
      <c r="BJ110" s="844"/>
      <c r="BK110" s="844"/>
      <c r="BL110" s="844"/>
      <c r="BM110" s="844"/>
      <c r="BN110" s="844"/>
      <c r="BO110" s="844"/>
      <c r="BP110" s="845"/>
      <c r="BQ110" s="897">
        <v>7159636</v>
      </c>
      <c r="BR110" s="878"/>
      <c r="BS110" s="878"/>
      <c r="BT110" s="878"/>
      <c r="BU110" s="878"/>
      <c r="BV110" s="878">
        <v>7267538</v>
      </c>
      <c r="BW110" s="878"/>
      <c r="BX110" s="878"/>
      <c r="BY110" s="878"/>
      <c r="BZ110" s="878"/>
      <c r="CA110" s="878">
        <v>6932107</v>
      </c>
      <c r="CB110" s="878"/>
      <c r="CC110" s="878"/>
      <c r="CD110" s="878"/>
      <c r="CE110" s="878"/>
      <c r="CF110" s="902">
        <v>205</v>
      </c>
      <c r="CG110" s="903"/>
      <c r="CH110" s="903"/>
      <c r="CI110" s="903"/>
      <c r="CJ110" s="903"/>
      <c r="CK110" s="962" t="s">
        <v>438</v>
      </c>
      <c r="CL110" s="855"/>
      <c r="CM110" s="896" t="s">
        <v>439</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440</v>
      </c>
      <c r="DH110" s="878"/>
      <c r="DI110" s="878"/>
      <c r="DJ110" s="878"/>
      <c r="DK110" s="878"/>
      <c r="DL110" s="878" t="s">
        <v>441</v>
      </c>
      <c r="DM110" s="878"/>
      <c r="DN110" s="878"/>
      <c r="DO110" s="878"/>
      <c r="DP110" s="878"/>
      <c r="DQ110" s="878" t="s">
        <v>440</v>
      </c>
      <c r="DR110" s="878"/>
      <c r="DS110" s="878"/>
      <c r="DT110" s="878"/>
      <c r="DU110" s="878"/>
      <c r="DV110" s="879" t="s">
        <v>442</v>
      </c>
      <c r="DW110" s="879"/>
      <c r="DX110" s="879"/>
      <c r="DY110" s="879"/>
      <c r="DZ110" s="880"/>
    </row>
    <row r="111" spans="1:131" s="230" customFormat="1" ht="26.25" customHeight="1">
      <c r="A111" s="810" t="s">
        <v>443</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442</v>
      </c>
      <c r="AB111" s="955"/>
      <c r="AC111" s="955"/>
      <c r="AD111" s="955"/>
      <c r="AE111" s="956"/>
      <c r="AF111" s="957" t="s">
        <v>441</v>
      </c>
      <c r="AG111" s="955"/>
      <c r="AH111" s="955"/>
      <c r="AI111" s="955"/>
      <c r="AJ111" s="956"/>
      <c r="AK111" s="957" t="s">
        <v>441</v>
      </c>
      <c r="AL111" s="955"/>
      <c r="AM111" s="955"/>
      <c r="AN111" s="955"/>
      <c r="AO111" s="956"/>
      <c r="AP111" s="958" t="s">
        <v>441</v>
      </c>
      <c r="AQ111" s="959"/>
      <c r="AR111" s="959"/>
      <c r="AS111" s="959"/>
      <c r="AT111" s="960"/>
      <c r="AU111" s="968"/>
      <c r="AV111" s="969"/>
      <c r="AW111" s="969"/>
      <c r="AX111" s="969"/>
      <c r="AY111" s="969"/>
      <c r="AZ111" s="851" t="s">
        <v>444</v>
      </c>
      <c r="BA111" s="788"/>
      <c r="BB111" s="788"/>
      <c r="BC111" s="788"/>
      <c r="BD111" s="788"/>
      <c r="BE111" s="788"/>
      <c r="BF111" s="788"/>
      <c r="BG111" s="788"/>
      <c r="BH111" s="788"/>
      <c r="BI111" s="788"/>
      <c r="BJ111" s="788"/>
      <c r="BK111" s="788"/>
      <c r="BL111" s="788"/>
      <c r="BM111" s="788"/>
      <c r="BN111" s="788"/>
      <c r="BO111" s="788"/>
      <c r="BP111" s="789"/>
      <c r="BQ111" s="852" t="s">
        <v>445</v>
      </c>
      <c r="BR111" s="853"/>
      <c r="BS111" s="853"/>
      <c r="BT111" s="853"/>
      <c r="BU111" s="853"/>
      <c r="BV111" s="853" t="s">
        <v>442</v>
      </c>
      <c r="BW111" s="853"/>
      <c r="BX111" s="853"/>
      <c r="BY111" s="853"/>
      <c r="BZ111" s="853"/>
      <c r="CA111" s="853" t="s">
        <v>445</v>
      </c>
      <c r="CB111" s="853"/>
      <c r="CC111" s="853"/>
      <c r="CD111" s="853"/>
      <c r="CE111" s="853"/>
      <c r="CF111" s="911" t="s">
        <v>445</v>
      </c>
      <c r="CG111" s="912"/>
      <c r="CH111" s="912"/>
      <c r="CI111" s="912"/>
      <c r="CJ111" s="912"/>
      <c r="CK111" s="963"/>
      <c r="CL111" s="857"/>
      <c r="CM111" s="851" t="s">
        <v>446</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442</v>
      </c>
      <c r="DH111" s="853"/>
      <c r="DI111" s="853"/>
      <c r="DJ111" s="853"/>
      <c r="DK111" s="853"/>
      <c r="DL111" s="853" t="s">
        <v>442</v>
      </c>
      <c r="DM111" s="853"/>
      <c r="DN111" s="853"/>
      <c r="DO111" s="853"/>
      <c r="DP111" s="853"/>
      <c r="DQ111" s="853" t="s">
        <v>445</v>
      </c>
      <c r="DR111" s="853"/>
      <c r="DS111" s="853"/>
      <c r="DT111" s="853"/>
      <c r="DU111" s="853"/>
      <c r="DV111" s="830" t="s">
        <v>440</v>
      </c>
      <c r="DW111" s="830"/>
      <c r="DX111" s="830"/>
      <c r="DY111" s="830"/>
      <c r="DZ111" s="831"/>
    </row>
    <row r="112" spans="1:131" s="230" customFormat="1" ht="26.25" customHeight="1">
      <c r="A112" s="948" t="s">
        <v>447</v>
      </c>
      <c r="B112" s="949"/>
      <c r="C112" s="788" t="s">
        <v>448</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440</v>
      </c>
      <c r="AB112" s="816"/>
      <c r="AC112" s="816"/>
      <c r="AD112" s="816"/>
      <c r="AE112" s="817"/>
      <c r="AF112" s="818" t="s">
        <v>440</v>
      </c>
      <c r="AG112" s="816"/>
      <c r="AH112" s="816"/>
      <c r="AI112" s="816"/>
      <c r="AJ112" s="817"/>
      <c r="AK112" s="818" t="s">
        <v>445</v>
      </c>
      <c r="AL112" s="816"/>
      <c r="AM112" s="816"/>
      <c r="AN112" s="816"/>
      <c r="AO112" s="817"/>
      <c r="AP112" s="860" t="s">
        <v>445</v>
      </c>
      <c r="AQ112" s="861"/>
      <c r="AR112" s="861"/>
      <c r="AS112" s="861"/>
      <c r="AT112" s="862"/>
      <c r="AU112" s="968"/>
      <c r="AV112" s="969"/>
      <c r="AW112" s="969"/>
      <c r="AX112" s="969"/>
      <c r="AY112" s="969"/>
      <c r="AZ112" s="851" t="s">
        <v>449</v>
      </c>
      <c r="BA112" s="788"/>
      <c r="BB112" s="788"/>
      <c r="BC112" s="788"/>
      <c r="BD112" s="788"/>
      <c r="BE112" s="788"/>
      <c r="BF112" s="788"/>
      <c r="BG112" s="788"/>
      <c r="BH112" s="788"/>
      <c r="BI112" s="788"/>
      <c r="BJ112" s="788"/>
      <c r="BK112" s="788"/>
      <c r="BL112" s="788"/>
      <c r="BM112" s="788"/>
      <c r="BN112" s="788"/>
      <c r="BO112" s="788"/>
      <c r="BP112" s="789"/>
      <c r="BQ112" s="852">
        <v>2926396</v>
      </c>
      <c r="BR112" s="853"/>
      <c r="BS112" s="853"/>
      <c r="BT112" s="853"/>
      <c r="BU112" s="853"/>
      <c r="BV112" s="853">
        <v>2630951</v>
      </c>
      <c r="BW112" s="853"/>
      <c r="BX112" s="853"/>
      <c r="BY112" s="853"/>
      <c r="BZ112" s="853"/>
      <c r="CA112" s="853">
        <v>2412464</v>
      </c>
      <c r="CB112" s="853"/>
      <c r="CC112" s="853"/>
      <c r="CD112" s="853"/>
      <c r="CE112" s="853"/>
      <c r="CF112" s="911">
        <v>71.3</v>
      </c>
      <c r="CG112" s="912"/>
      <c r="CH112" s="912"/>
      <c r="CI112" s="912"/>
      <c r="CJ112" s="912"/>
      <c r="CK112" s="963"/>
      <c r="CL112" s="857"/>
      <c r="CM112" s="851" t="s">
        <v>450</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445</v>
      </c>
      <c r="DH112" s="853"/>
      <c r="DI112" s="853"/>
      <c r="DJ112" s="853"/>
      <c r="DK112" s="853"/>
      <c r="DL112" s="853" t="s">
        <v>440</v>
      </c>
      <c r="DM112" s="853"/>
      <c r="DN112" s="853"/>
      <c r="DO112" s="853"/>
      <c r="DP112" s="853"/>
      <c r="DQ112" s="853" t="s">
        <v>440</v>
      </c>
      <c r="DR112" s="853"/>
      <c r="DS112" s="853"/>
      <c r="DT112" s="853"/>
      <c r="DU112" s="853"/>
      <c r="DV112" s="830" t="s">
        <v>440</v>
      </c>
      <c r="DW112" s="830"/>
      <c r="DX112" s="830"/>
      <c r="DY112" s="830"/>
      <c r="DZ112" s="831"/>
    </row>
    <row r="113" spans="1:130" s="230" customFormat="1" ht="26.25" customHeight="1">
      <c r="A113" s="950"/>
      <c r="B113" s="951"/>
      <c r="C113" s="788" t="s">
        <v>451</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275144</v>
      </c>
      <c r="AB113" s="955"/>
      <c r="AC113" s="955"/>
      <c r="AD113" s="955"/>
      <c r="AE113" s="956"/>
      <c r="AF113" s="957">
        <v>281354</v>
      </c>
      <c r="AG113" s="955"/>
      <c r="AH113" s="955"/>
      <c r="AI113" s="955"/>
      <c r="AJ113" s="956"/>
      <c r="AK113" s="957">
        <v>258122</v>
      </c>
      <c r="AL113" s="955"/>
      <c r="AM113" s="955"/>
      <c r="AN113" s="955"/>
      <c r="AO113" s="956"/>
      <c r="AP113" s="958">
        <v>7.6</v>
      </c>
      <c r="AQ113" s="959"/>
      <c r="AR113" s="959"/>
      <c r="AS113" s="959"/>
      <c r="AT113" s="960"/>
      <c r="AU113" s="968"/>
      <c r="AV113" s="969"/>
      <c r="AW113" s="969"/>
      <c r="AX113" s="969"/>
      <c r="AY113" s="969"/>
      <c r="AZ113" s="851" t="s">
        <v>452</v>
      </c>
      <c r="BA113" s="788"/>
      <c r="BB113" s="788"/>
      <c r="BC113" s="788"/>
      <c r="BD113" s="788"/>
      <c r="BE113" s="788"/>
      <c r="BF113" s="788"/>
      <c r="BG113" s="788"/>
      <c r="BH113" s="788"/>
      <c r="BI113" s="788"/>
      <c r="BJ113" s="788"/>
      <c r="BK113" s="788"/>
      <c r="BL113" s="788"/>
      <c r="BM113" s="788"/>
      <c r="BN113" s="788"/>
      <c r="BO113" s="788"/>
      <c r="BP113" s="789"/>
      <c r="BQ113" s="852" t="s">
        <v>440</v>
      </c>
      <c r="BR113" s="853"/>
      <c r="BS113" s="853"/>
      <c r="BT113" s="853"/>
      <c r="BU113" s="853"/>
      <c r="BV113" s="853" t="s">
        <v>440</v>
      </c>
      <c r="BW113" s="853"/>
      <c r="BX113" s="853"/>
      <c r="BY113" s="853"/>
      <c r="BZ113" s="853"/>
      <c r="CA113" s="853" t="s">
        <v>440</v>
      </c>
      <c r="CB113" s="853"/>
      <c r="CC113" s="853"/>
      <c r="CD113" s="853"/>
      <c r="CE113" s="853"/>
      <c r="CF113" s="911" t="s">
        <v>445</v>
      </c>
      <c r="CG113" s="912"/>
      <c r="CH113" s="912"/>
      <c r="CI113" s="912"/>
      <c r="CJ113" s="912"/>
      <c r="CK113" s="963"/>
      <c r="CL113" s="857"/>
      <c r="CM113" s="851" t="s">
        <v>453</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440</v>
      </c>
      <c r="DH113" s="816"/>
      <c r="DI113" s="816"/>
      <c r="DJ113" s="816"/>
      <c r="DK113" s="817"/>
      <c r="DL113" s="818" t="s">
        <v>440</v>
      </c>
      <c r="DM113" s="816"/>
      <c r="DN113" s="816"/>
      <c r="DO113" s="816"/>
      <c r="DP113" s="817"/>
      <c r="DQ113" s="818" t="s">
        <v>445</v>
      </c>
      <c r="DR113" s="816"/>
      <c r="DS113" s="816"/>
      <c r="DT113" s="816"/>
      <c r="DU113" s="817"/>
      <c r="DV113" s="860" t="s">
        <v>440</v>
      </c>
      <c r="DW113" s="861"/>
      <c r="DX113" s="861"/>
      <c r="DY113" s="861"/>
      <c r="DZ113" s="862"/>
    </row>
    <row r="114" spans="1:130" s="230" customFormat="1" ht="26.25" customHeight="1">
      <c r="A114" s="950"/>
      <c r="B114" s="951"/>
      <c r="C114" s="788" t="s">
        <v>454</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t="s">
        <v>440</v>
      </c>
      <c r="AB114" s="816"/>
      <c r="AC114" s="816"/>
      <c r="AD114" s="816"/>
      <c r="AE114" s="817"/>
      <c r="AF114" s="818" t="s">
        <v>440</v>
      </c>
      <c r="AG114" s="816"/>
      <c r="AH114" s="816"/>
      <c r="AI114" s="816"/>
      <c r="AJ114" s="817"/>
      <c r="AK114" s="818" t="s">
        <v>442</v>
      </c>
      <c r="AL114" s="816"/>
      <c r="AM114" s="816"/>
      <c r="AN114" s="816"/>
      <c r="AO114" s="817"/>
      <c r="AP114" s="860" t="s">
        <v>440</v>
      </c>
      <c r="AQ114" s="861"/>
      <c r="AR114" s="861"/>
      <c r="AS114" s="861"/>
      <c r="AT114" s="862"/>
      <c r="AU114" s="968"/>
      <c r="AV114" s="969"/>
      <c r="AW114" s="969"/>
      <c r="AX114" s="969"/>
      <c r="AY114" s="969"/>
      <c r="AZ114" s="851" t="s">
        <v>455</v>
      </c>
      <c r="BA114" s="788"/>
      <c r="BB114" s="788"/>
      <c r="BC114" s="788"/>
      <c r="BD114" s="788"/>
      <c r="BE114" s="788"/>
      <c r="BF114" s="788"/>
      <c r="BG114" s="788"/>
      <c r="BH114" s="788"/>
      <c r="BI114" s="788"/>
      <c r="BJ114" s="788"/>
      <c r="BK114" s="788"/>
      <c r="BL114" s="788"/>
      <c r="BM114" s="788"/>
      <c r="BN114" s="788"/>
      <c r="BO114" s="788"/>
      <c r="BP114" s="789"/>
      <c r="BQ114" s="852">
        <v>420054</v>
      </c>
      <c r="BR114" s="853"/>
      <c r="BS114" s="853"/>
      <c r="BT114" s="853"/>
      <c r="BU114" s="853"/>
      <c r="BV114" s="853">
        <v>374164</v>
      </c>
      <c r="BW114" s="853"/>
      <c r="BX114" s="853"/>
      <c r="BY114" s="853"/>
      <c r="BZ114" s="853"/>
      <c r="CA114" s="853">
        <v>343824</v>
      </c>
      <c r="CB114" s="853"/>
      <c r="CC114" s="853"/>
      <c r="CD114" s="853"/>
      <c r="CE114" s="853"/>
      <c r="CF114" s="911">
        <v>10.199999999999999</v>
      </c>
      <c r="CG114" s="912"/>
      <c r="CH114" s="912"/>
      <c r="CI114" s="912"/>
      <c r="CJ114" s="912"/>
      <c r="CK114" s="963"/>
      <c r="CL114" s="857"/>
      <c r="CM114" s="851" t="s">
        <v>456</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445</v>
      </c>
      <c r="DH114" s="816"/>
      <c r="DI114" s="816"/>
      <c r="DJ114" s="816"/>
      <c r="DK114" s="817"/>
      <c r="DL114" s="818" t="s">
        <v>440</v>
      </c>
      <c r="DM114" s="816"/>
      <c r="DN114" s="816"/>
      <c r="DO114" s="816"/>
      <c r="DP114" s="817"/>
      <c r="DQ114" s="818" t="s">
        <v>442</v>
      </c>
      <c r="DR114" s="816"/>
      <c r="DS114" s="816"/>
      <c r="DT114" s="816"/>
      <c r="DU114" s="817"/>
      <c r="DV114" s="860" t="s">
        <v>440</v>
      </c>
      <c r="DW114" s="861"/>
      <c r="DX114" s="861"/>
      <c r="DY114" s="861"/>
      <c r="DZ114" s="862"/>
    </row>
    <row r="115" spans="1:130" s="230" customFormat="1" ht="26.25" customHeight="1">
      <c r="A115" s="950"/>
      <c r="B115" s="951"/>
      <c r="C115" s="788" t="s">
        <v>457</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t="s">
        <v>442</v>
      </c>
      <c r="AB115" s="955"/>
      <c r="AC115" s="955"/>
      <c r="AD115" s="955"/>
      <c r="AE115" s="956"/>
      <c r="AF115" s="957" t="s">
        <v>445</v>
      </c>
      <c r="AG115" s="955"/>
      <c r="AH115" s="955"/>
      <c r="AI115" s="955"/>
      <c r="AJ115" s="956"/>
      <c r="AK115" s="957" t="s">
        <v>445</v>
      </c>
      <c r="AL115" s="955"/>
      <c r="AM115" s="955"/>
      <c r="AN115" s="955"/>
      <c r="AO115" s="956"/>
      <c r="AP115" s="958" t="s">
        <v>445</v>
      </c>
      <c r="AQ115" s="959"/>
      <c r="AR115" s="959"/>
      <c r="AS115" s="959"/>
      <c r="AT115" s="960"/>
      <c r="AU115" s="968"/>
      <c r="AV115" s="969"/>
      <c r="AW115" s="969"/>
      <c r="AX115" s="969"/>
      <c r="AY115" s="969"/>
      <c r="AZ115" s="851" t="s">
        <v>458</v>
      </c>
      <c r="BA115" s="788"/>
      <c r="BB115" s="788"/>
      <c r="BC115" s="788"/>
      <c r="BD115" s="788"/>
      <c r="BE115" s="788"/>
      <c r="BF115" s="788"/>
      <c r="BG115" s="788"/>
      <c r="BH115" s="788"/>
      <c r="BI115" s="788"/>
      <c r="BJ115" s="788"/>
      <c r="BK115" s="788"/>
      <c r="BL115" s="788"/>
      <c r="BM115" s="788"/>
      <c r="BN115" s="788"/>
      <c r="BO115" s="788"/>
      <c r="BP115" s="789"/>
      <c r="BQ115" s="852">
        <v>270000</v>
      </c>
      <c r="BR115" s="853"/>
      <c r="BS115" s="853"/>
      <c r="BT115" s="853"/>
      <c r="BU115" s="853"/>
      <c r="BV115" s="853">
        <v>282960</v>
      </c>
      <c r="BW115" s="853"/>
      <c r="BX115" s="853"/>
      <c r="BY115" s="853"/>
      <c r="BZ115" s="853"/>
      <c r="CA115" s="853">
        <v>266490</v>
      </c>
      <c r="CB115" s="853"/>
      <c r="CC115" s="853"/>
      <c r="CD115" s="853"/>
      <c r="CE115" s="853"/>
      <c r="CF115" s="911">
        <v>7.9</v>
      </c>
      <c r="CG115" s="912"/>
      <c r="CH115" s="912"/>
      <c r="CI115" s="912"/>
      <c r="CJ115" s="912"/>
      <c r="CK115" s="963"/>
      <c r="CL115" s="857"/>
      <c r="CM115" s="851" t="s">
        <v>459</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t="s">
        <v>440</v>
      </c>
      <c r="DH115" s="816"/>
      <c r="DI115" s="816"/>
      <c r="DJ115" s="816"/>
      <c r="DK115" s="817"/>
      <c r="DL115" s="818" t="s">
        <v>445</v>
      </c>
      <c r="DM115" s="816"/>
      <c r="DN115" s="816"/>
      <c r="DO115" s="816"/>
      <c r="DP115" s="817"/>
      <c r="DQ115" s="818" t="s">
        <v>440</v>
      </c>
      <c r="DR115" s="816"/>
      <c r="DS115" s="816"/>
      <c r="DT115" s="816"/>
      <c r="DU115" s="817"/>
      <c r="DV115" s="860" t="s">
        <v>442</v>
      </c>
      <c r="DW115" s="861"/>
      <c r="DX115" s="861"/>
      <c r="DY115" s="861"/>
      <c r="DZ115" s="862"/>
    </row>
    <row r="116" spans="1:130" s="230" customFormat="1" ht="26.25" customHeight="1">
      <c r="A116" s="952"/>
      <c r="B116" s="953"/>
      <c r="C116" s="875" t="s">
        <v>460</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t="s">
        <v>445</v>
      </c>
      <c r="AB116" s="816"/>
      <c r="AC116" s="816"/>
      <c r="AD116" s="816"/>
      <c r="AE116" s="817"/>
      <c r="AF116" s="818" t="s">
        <v>442</v>
      </c>
      <c r="AG116" s="816"/>
      <c r="AH116" s="816"/>
      <c r="AI116" s="816"/>
      <c r="AJ116" s="817"/>
      <c r="AK116" s="818" t="s">
        <v>440</v>
      </c>
      <c r="AL116" s="816"/>
      <c r="AM116" s="816"/>
      <c r="AN116" s="816"/>
      <c r="AO116" s="817"/>
      <c r="AP116" s="860" t="s">
        <v>442</v>
      </c>
      <c r="AQ116" s="861"/>
      <c r="AR116" s="861"/>
      <c r="AS116" s="861"/>
      <c r="AT116" s="862"/>
      <c r="AU116" s="968"/>
      <c r="AV116" s="969"/>
      <c r="AW116" s="969"/>
      <c r="AX116" s="969"/>
      <c r="AY116" s="969"/>
      <c r="AZ116" s="945" t="s">
        <v>461</v>
      </c>
      <c r="BA116" s="946"/>
      <c r="BB116" s="946"/>
      <c r="BC116" s="946"/>
      <c r="BD116" s="946"/>
      <c r="BE116" s="946"/>
      <c r="BF116" s="946"/>
      <c r="BG116" s="946"/>
      <c r="BH116" s="946"/>
      <c r="BI116" s="946"/>
      <c r="BJ116" s="946"/>
      <c r="BK116" s="946"/>
      <c r="BL116" s="946"/>
      <c r="BM116" s="946"/>
      <c r="BN116" s="946"/>
      <c r="BO116" s="946"/>
      <c r="BP116" s="947"/>
      <c r="BQ116" s="852" t="s">
        <v>440</v>
      </c>
      <c r="BR116" s="853"/>
      <c r="BS116" s="853"/>
      <c r="BT116" s="853"/>
      <c r="BU116" s="853"/>
      <c r="BV116" s="853" t="s">
        <v>445</v>
      </c>
      <c r="BW116" s="853"/>
      <c r="BX116" s="853"/>
      <c r="BY116" s="853"/>
      <c r="BZ116" s="853"/>
      <c r="CA116" s="853" t="s">
        <v>440</v>
      </c>
      <c r="CB116" s="853"/>
      <c r="CC116" s="853"/>
      <c r="CD116" s="853"/>
      <c r="CE116" s="853"/>
      <c r="CF116" s="911" t="s">
        <v>445</v>
      </c>
      <c r="CG116" s="912"/>
      <c r="CH116" s="912"/>
      <c r="CI116" s="912"/>
      <c r="CJ116" s="912"/>
      <c r="CK116" s="963"/>
      <c r="CL116" s="857"/>
      <c r="CM116" s="851" t="s">
        <v>462</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t="s">
        <v>445</v>
      </c>
      <c r="DH116" s="816"/>
      <c r="DI116" s="816"/>
      <c r="DJ116" s="816"/>
      <c r="DK116" s="817"/>
      <c r="DL116" s="818" t="s">
        <v>440</v>
      </c>
      <c r="DM116" s="816"/>
      <c r="DN116" s="816"/>
      <c r="DO116" s="816"/>
      <c r="DP116" s="817"/>
      <c r="DQ116" s="818" t="s">
        <v>440</v>
      </c>
      <c r="DR116" s="816"/>
      <c r="DS116" s="816"/>
      <c r="DT116" s="816"/>
      <c r="DU116" s="817"/>
      <c r="DV116" s="860" t="s">
        <v>440</v>
      </c>
      <c r="DW116" s="861"/>
      <c r="DX116" s="861"/>
      <c r="DY116" s="861"/>
      <c r="DZ116" s="862"/>
    </row>
    <row r="117" spans="1:130" s="230" customFormat="1" ht="26.25" customHeight="1">
      <c r="A117" s="931" t="s">
        <v>186</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463</v>
      </c>
      <c r="Z117" s="933"/>
      <c r="AA117" s="938">
        <v>1047459</v>
      </c>
      <c r="AB117" s="939"/>
      <c r="AC117" s="939"/>
      <c r="AD117" s="939"/>
      <c r="AE117" s="940"/>
      <c r="AF117" s="941">
        <v>1068518</v>
      </c>
      <c r="AG117" s="939"/>
      <c r="AH117" s="939"/>
      <c r="AI117" s="939"/>
      <c r="AJ117" s="940"/>
      <c r="AK117" s="941">
        <v>1096442</v>
      </c>
      <c r="AL117" s="939"/>
      <c r="AM117" s="939"/>
      <c r="AN117" s="939"/>
      <c r="AO117" s="940"/>
      <c r="AP117" s="942"/>
      <c r="AQ117" s="943"/>
      <c r="AR117" s="943"/>
      <c r="AS117" s="943"/>
      <c r="AT117" s="944"/>
      <c r="AU117" s="968"/>
      <c r="AV117" s="969"/>
      <c r="AW117" s="969"/>
      <c r="AX117" s="969"/>
      <c r="AY117" s="969"/>
      <c r="AZ117" s="899" t="s">
        <v>464</v>
      </c>
      <c r="BA117" s="900"/>
      <c r="BB117" s="900"/>
      <c r="BC117" s="900"/>
      <c r="BD117" s="900"/>
      <c r="BE117" s="900"/>
      <c r="BF117" s="900"/>
      <c r="BG117" s="900"/>
      <c r="BH117" s="900"/>
      <c r="BI117" s="900"/>
      <c r="BJ117" s="900"/>
      <c r="BK117" s="900"/>
      <c r="BL117" s="900"/>
      <c r="BM117" s="900"/>
      <c r="BN117" s="900"/>
      <c r="BO117" s="900"/>
      <c r="BP117" s="901"/>
      <c r="BQ117" s="852" t="s">
        <v>465</v>
      </c>
      <c r="BR117" s="853"/>
      <c r="BS117" s="853"/>
      <c r="BT117" s="853"/>
      <c r="BU117" s="853"/>
      <c r="BV117" s="853" t="s">
        <v>466</v>
      </c>
      <c r="BW117" s="853"/>
      <c r="BX117" s="853"/>
      <c r="BY117" s="853"/>
      <c r="BZ117" s="853"/>
      <c r="CA117" s="853" t="s">
        <v>467</v>
      </c>
      <c r="CB117" s="853"/>
      <c r="CC117" s="853"/>
      <c r="CD117" s="853"/>
      <c r="CE117" s="853"/>
      <c r="CF117" s="911" t="s">
        <v>403</v>
      </c>
      <c r="CG117" s="912"/>
      <c r="CH117" s="912"/>
      <c r="CI117" s="912"/>
      <c r="CJ117" s="912"/>
      <c r="CK117" s="963"/>
      <c r="CL117" s="857"/>
      <c r="CM117" s="851" t="s">
        <v>468</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467</v>
      </c>
      <c r="DH117" s="816"/>
      <c r="DI117" s="816"/>
      <c r="DJ117" s="816"/>
      <c r="DK117" s="817"/>
      <c r="DL117" s="818" t="s">
        <v>465</v>
      </c>
      <c r="DM117" s="816"/>
      <c r="DN117" s="816"/>
      <c r="DO117" s="816"/>
      <c r="DP117" s="817"/>
      <c r="DQ117" s="818" t="s">
        <v>403</v>
      </c>
      <c r="DR117" s="816"/>
      <c r="DS117" s="816"/>
      <c r="DT117" s="816"/>
      <c r="DU117" s="817"/>
      <c r="DV117" s="860" t="s">
        <v>466</v>
      </c>
      <c r="DW117" s="861"/>
      <c r="DX117" s="861"/>
      <c r="DY117" s="861"/>
      <c r="DZ117" s="862"/>
    </row>
    <row r="118" spans="1:130" s="230" customFormat="1" ht="26.25" customHeight="1">
      <c r="A118" s="931" t="s">
        <v>435</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432</v>
      </c>
      <c r="AB118" s="932"/>
      <c r="AC118" s="932"/>
      <c r="AD118" s="932"/>
      <c r="AE118" s="933"/>
      <c r="AF118" s="934" t="s">
        <v>433</v>
      </c>
      <c r="AG118" s="932"/>
      <c r="AH118" s="932"/>
      <c r="AI118" s="932"/>
      <c r="AJ118" s="933"/>
      <c r="AK118" s="934" t="s">
        <v>307</v>
      </c>
      <c r="AL118" s="932"/>
      <c r="AM118" s="932"/>
      <c r="AN118" s="932"/>
      <c r="AO118" s="933"/>
      <c r="AP118" s="935" t="s">
        <v>434</v>
      </c>
      <c r="AQ118" s="936"/>
      <c r="AR118" s="936"/>
      <c r="AS118" s="936"/>
      <c r="AT118" s="937"/>
      <c r="AU118" s="968"/>
      <c r="AV118" s="969"/>
      <c r="AW118" s="969"/>
      <c r="AX118" s="969"/>
      <c r="AY118" s="969"/>
      <c r="AZ118" s="874" t="s">
        <v>469</v>
      </c>
      <c r="BA118" s="875"/>
      <c r="BB118" s="875"/>
      <c r="BC118" s="875"/>
      <c r="BD118" s="875"/>
      <c r="BE118" s="875"/>
      <c r="BF118" s="875"/>
      <c r="BG118" s="875"/>
      <c r="BH118" s="875"/>
      <c r="BI118" s="875"/>
      <c r="BJ118" s="875"/>
      <c r="BK118" s="875"/>
      <c r="BL118" s="875"/>
      <c r="BM118" s="875"/>
      <c r="BN118" s="875"/>
      <c r="BO118" s="875"/>
      <c r="BP118" s="876"/>
      <c r="BQ118" s="915" t="s">
        <v>467</v>
      </c>
      <c r="BR118" s="881"/>
      <c r="BS118" s="881"/>
      <c r="BT118" s="881"/>
      <c r="BU118" s="881"/>
      <c r="BV118" s="881" t="s">
        <v>467</v>
      </c>
      <c r="BW118" s="881"/>
      <c r="BX118" s="881"/>
      <c r="BY118" s="881"/>
      <c r="BZ118" s="881"/>
      <c r="CA118" s="881" t="s">
        <v>467</v>
      </c>
      <c r="CB118" s="881"/>
      <c r="CC118" s="881"/>
      <c r="CD118" s="881"/>
      <c r="CE118" s="881"/>
      <c r="CF118" s="911" t="s">
        <v>467</v>
      </c>
      <c r="CG118" s="912"/>
      <c r="CH118" s="912"/>
      <c r="CI118" s="912"/>
      <c r="CJ118" s="912"/>
      <c r="CK118" s="963"/>
      <c r="CL118" s="857"/>
      <c r="CM118" s="851" t="s">
        <v>470</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467</v>
      </c>
      <c r="DH118" s="816"/>
      <c r="DI118" s="816"/>
      <c r="DJ118" s="816"/>
      <c r="DK118" s="817"/>
      <c r="DL118" s="818" t="s">
        <v>467</v>
      </c>
      <c r="DM118" s="816"/>
      <c r="DN118" s="816"/>
      <c r="DO118" s="816"/>
      <c r="DP118" s="817"/>
      <c r="DQ118" s="818" t="s">
        <v>467</v>
      </c>
      <c r="DR118" s="816"/>
      <c r="DS118" s="816"/>
      <c r="DT118" s="816"/>
      <c r="DU118" s="817"/>
      <c r="DV118" s="860" t="s">
        <v>467</v>
      </c>
      <c r="DW118" s="861"/>
      <c r="DX118" s="861"/>
      <c r="DY118" s="861"/>
      <c r="DZ118" s="862"/>
    </row>
    <row r="119" spans="1:130" s="230" customFormat="1" ht="26.25" customHeight="1">
      <c r="A119" s="854" t="s">
        <v>438</v>
      </c>
      <c r="B119" s="855"/>
      <c r="C119" s="896" t="s">
        <v>439</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466</v>
      </c>
      <c r="AB119" s="925"/>
      <c r="AC119" s="925"/>
      <c r="AD119" s="925"/>
      <c r="AE119" s="926"/>
      <c r="AF119" s="927" t="s">
        <v>467</v>
      </c>
      <c r="AG119" s="925"/>
      <c r="AH119" s="925"/>
      <c r="AI119" s="925"/>
      <c r="AJ119" s="926"/>
      <c r="AK119" s="927" t="s">
        <v>465</v>
      </c>
      <c r="AL119" s="925"/>
      <c r="AM119" s="925"/>
      <c r="AN119" s="925"/>
      <c r="AO119" s="926"/>
      <c r="AP119" s="928" t="s">
        <v>467</v>
      </c>
      <c r="AQ119" s="929"/>
      <c r="AR119" s="929"/>
      <c r="AS119" s="929"/>
      <c r="AT119" s="930"/>
      <c r="AU119" s="970"/>
      <c r="AV119" s="971"/>
      <c r="AW119" s="971"/>
      <c r="AX119" s="971"/>
      <c r="AY119" s="971"/>
      <c r="AZ119" s="251" t="s">
        <v>186</v>
      </c>
      <c r="BA119" s="251"/>
      <c r="BB119" s="251"/>
      <c r="BC119" s="251"/>
      <c r="BD119" s="251"/>
      <c r="BE119" s="251"/>
      <c r="BF119" s="251"/>
      <c r="BG119" s="251"/>
      <c r="BH119" s="251"/>
      <c r="BI119" s="251"/>
      <c r="BJ119" s="251"/>
      <c r="BK119" s="251"/>
      <c r="BL119" s="251"/>
      <c r="BM119" s="251"/>
      <c r="BN119" s="251"/>
      <c r="BO119" s="913" t="s">
        <v>471</v>
      </c>
      <c r="BP119" s="914"/>
      <c r="BQ119" s="915">
        <v>10776086</v>
      </c>
      <c r="BR119" s="881"/>
      <c r="BS119" s="881"/>
      <c r="BT119" s="881"/>
      <c r="BU119" s="881"/>
      <c r="BV119" s="881">
        <v>10555613</v>
      </c>
      <c r="BW119" s="881"/>
      <c r="BX119" s="881"/>
      <c r="BY119" s="881"/>
      <c r="BZ119" s="881"/>
      <c r="CA119" s="881">
        <v>9954885</v>
      </c>
      <c r="CB119" s="881"/>
      <c r="CC119" s="881"/>
      <c r="CD119" s="881"/>
      <c r="CE119" s="881"/>
      <c r="CF119" s="784"/>
      <c r="CG119" s="785"/>
      <c r="CH119" s="785"/>
      <c r="CI119" s="785"/>
      <c r="CJ119" s="870"/>
      <c r="CK119" s="964"/>
      <c r="CL119" s="859"/>
      <c r="CM119" s="874" t="s">
        <v>472</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t="s">
        <v>465</v>
      </c>
      <c r="DH119" s="800"/>
      <c r="DI119" s="800"/>
      <c r="DJ119" s="800"/>
      <c r="DK119" s="801"/>
      <c r="DL119" s="802" t="s">
        <v>465</v>
      </c>
      <c r="DM119" s="800"/>
      <c r="DN119" s="800"/>
      <c r="DO119" s="800"/>
      <c r="DP119" s="801"/>
      <c r="DQ119" s="802" t="s">
        <v>465</v>
      </c>
      <c r="DR119" s="800"/>
      <c r="DS119" s="800"/>
      <c r="DT119" s="800"/>
      <c r="DU119" s="801"/>
      <c r="DV119" s="884" t="s">
        <v>465</v>
      </c>
      <c r="DW119" s="885"/>
      <c r="DX119" s="885"/>
      <c r="DY119" s="885"/>
      <c r="DZ119" s="886"/>
    </row>
    <row r="120" spans="1:130" s="230" customFormat="1" ht="26.25" customHeight="1">
      <c r="A120" s="856"/>
      <c r="B120" s="857"/>
      <c r="C120" s="851" t="s">
        <v>446</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465</v>
      </c>
      <c r="AB120" s="816"/>
      <c r="AC120" s="816"/>
      <c r="AD120" s="816"/>
      <c r="AE120" s="817"/>
      <c r="AF120" s="818" t="s">
        <v>465</v>
      </c>
      <c r="AG120" s="816"/>
      <c r="AH120" s="816"/>
      <c r="AI120" s="816"/>
      <c r="AJ120" s="817"/>
      <c r="AK120" s="818" t="s">
        <v>465</v>
      </c>
      <c r="AL120" s="816"/>
      <c r="AM120" s="816"/>
      <c r="AN120" s="816"/>
      <c r="AO120" s="817"/>
      <c r="AP120" s="860" t="s">
        <v>465</v>
      </c>
      <c r="AQ120" s="861"/>
      <c r="AR120" s="861"/>
      <c r="AS120" s="861"/>
      <c r="AT120" s="862"/>
      <c r="AU120" s="916" t="s">
        <v>473</v>
      </c>
      <c r="AV120" s="917"/>
      <c r="AW120" s="917"/>
      <c r="AX120" s="917"/>
      <c r="AY120" s="918"/>
      <c r="AZ120" s="896" t="s">
        <v>474</v>
      </c>
      <c r="BA120" s="844"/>
      <c r="BB120" s="844"/>
      <c r="BC120" s="844"/>
      <c r="BD120" s="844"/>
      <c r="BE120" s="844"/>
      <c r="BF120" s="844"/>
      <c r="BG120" s="844"/>
      <c r="BH120" s="844"/>
      <c r="BI120" s="844"/>
      <c r="BJ120" s="844"/>
      <c r="BK120" s="844"/>
      <c r="BL120" s="844"/>
      <c r="BM120" s="844"/>
      <c r="BN120" s="844"/>
      <c r="BO120" s="844"/>
      <c r="BP120" s="845"/>
      <c r="BQ120" s="897">
        <v>3600626</v>
      </c>
      <c r="BR120" s="878"/>
      <c r="BS120" s="878"/>
      <c r="BT120" s="878"/>
      <c r="BU120" s="878"/>
      <c r="BV120" s="878">
        <v>4038293</v>
      </c>
      <c r="BW120" s="878"/>
      <c r="BX120" s="878"/>
      <c r="BY120" s="878"/>
      <c r="BZ120" s="878"/>
      <c r="CA120" s="878">
        <v>4348157</v>
      </c>
      <c r="CB120" s="878"/>
      <c r="CC120" s="878"/>
      <c r="CD120" s="878"/>
      <c r="CE120" s="878"/>
      <c r="CF120" s="902">
        <v>128.6</v>
      </c>
      <c r="CG120" s="903"/>
      <c r="CH120" s="903"/>
      <c r="CI120" s="903"/>
      <c r="CJ120" s="903"/>
      <c r="CK120" s="904" t="s">
        <v>475</v>
      </c>
      <c r="CL120" s="888"/>
      <c r="CM120" s="888"/>
      <c r="CN120" s="888"/>
      <c r="CO120" s="889"/>
      <c r="CP120" s="908" t="s">
        <v>476</v>
      </c>
      <c r="CQ120" s="909"/>
      <c r="CR120" s="909"/>
      <c r="CS120" s="909"/>
      <c r="CT120" s="909"/>
      <c r="CU120" s="909"/>
      <c r="CV120" s="909"/>
      <c r="CW120" s="909"/>
      <c r="CX120" s="909"/>
      <c r="CY120" s="909"/>
      <c r="CZ120" s="909"/>
      <c r="DA120" s="909"/>
      <c r="DB120" s="909"/>
      <c r="DC120" s="909"/>
      <c r="DD120" s="909"/>
      <c r="DE120" s="909"/>
      <c r="DF120" s="910"/>
      <c r="DG120" s="897">
        <v>1747102</v>
      </c>
      <c r="DH120" s="878"/>
      <c r="DI120" s="878"/>
      <c r="DJ120" s="878"/>
      <c r="DK120" s="878"/>
      <c r="DL120" s="878">
        <v>1538525</v>
      </c>
      <c r="DM120" s="878"/>
      <c r="DN120" s="878"/>
      <c r="DO120" s="878"/>
      <c r="DP120" s="878"/>
      <c r="DQ120" s="878">
        <v>1383191</v>
      </c>
      <c r="DR120" s="878"/>
      <c r="DS120" s="878"/>
      <c r="DT120" s="878"/>
      <c r="DU120" s="878"/>
      <c r="DV120" s="879">
        <v>40.9</v>
      </c>
      <c r="DW120" s="879"/>
      <c r="DX120" s="879"/>
      <c r="DY120" s="879"/>
      <c r="DZ120" s="880"/>
    </row>
    <row r="121" spans="1:130" s="230" customFormat="1" ht="26.25" customHeight="1">
      <c r="A121" s="856"/>
      <c r="B121" s="857"/>
      <c r="C121" s="899" t="s">
        <v>477</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465</v>
      </c>
      <c r="AB121" s="816"/>
      <c r="AC121" s="816"/>
      <c r="AD121" s="816"/>
      <c r="AE121" s="817"/>
      <c r="AF121" s="818" t="s">
        <v>465</v>
      </c>
      <c r="AG121" s="816"/>
      <c r="AH121" s="816"/>
      <c r="AI121" s="816"/>
      <c r="AJ121" s="817"/>
      <c r="AK121" s="818" t="s">
        <v>465</v>
      </c>
      <c r="AL121" s="816"/>
      <c r="AM121" s="816"/>
      <c r="AN121" s="816"/>
      <c r="AO121" s="817"/>
      <c r="AP121" s="860" t="s">
        <v>465</v>
      </c>
      <c r="AQ121" s="861"/>
      <c r="AR121" s="861"/>
      <c r="AS121" s="861"/>
      <c r="AT121" s="862"/>
      <c r="AU121" s="919"/>
      <c r="AV121" s="920"/>
      <c r="AW121" s="920"/>
      <c r="AX121" s="920"/>
      <c r="AY121" s="921"/>
      <c r="AZ121" s="851" t="s">
        <v>478</v>
      </c>
      <c r="BA121" s="788"/>
      <c r="BB121" s="788"/>
      <c r="BC121" s="788"/>
      <c r="BD121" s="788"/>
      <c r="BE121" s="788"/>
      <c r="BF121" s="788"/>
      <c r="BG121" s="788"/>
      <c r="BH121" s="788"/>
      <c r="BI121" s="788"/>
      <c r="BJ121" s="788"/>
      <c r="BK121" s="788"/>
      <c r="BL121" s="788"/>
      <c r="BM121" s="788"/>
      <c r="BN121" s="788"/>
      <c r="BO121" s="788"/>
      <c r="BP121" s="789"/>
      <c r="BQ121" s="852">
        <v>450409</v>
      </c>
      <c r="BR121" s="853"/>
      <c r="BS121" s="853"/>
      <c r="BT121" s="853"/>
      <c r="BU121" s="853"/>
      <c r="BV121" s="853">
        <v>415211</v>
      </c>
      <c r="BW121" s="853"/>
      <c r="BX121" s="853"/>
      <c r="BY121" s="853"/>
      <c r="BZ121" s="853"/>
      <c r="CA121" s="853">
        <v>374435</v>
      </c>
      <c r="CB121" s="853"/>
      <c r="CC121" s="853"/>
      <c r="CD121" s="853"/>
      <c r="CE121" s="853"/>
      <c r="CF121" s="911">
        <v>11.1</v>
      </c>
      <c r="CG121" s="912"/>
      <c r="CH121" s="912"/>
      <c r="CI121" s="912"/>
      <c r="CJ121" s="912"/>
      <c r="CK121" s="905"/>
      <c r="CL121" s="891"/>
      <c r="CM121" s="891"/>
      <c r="CN121" s="891"/>
      <c r="CO121" s="892"/>
      <c r="CP121" s="871" t="s">
        <v>479</v>
      </c>
      <c r="CQ121" s="872"/>
      <c r="CR121" s="872"/>
      <c r="CS121" s="872"/>
      <c r="CT121" s="872"/>
      <c r="CU121" s="872"/>
      <c r="CV121" s="872"/>
      <c r="CW121" s="872"/>
      <c r="CX121" s="872"/>
      <c r="CY121" s="872"/>
      <c r="CZ121" s="872"/>
      <c r="DA121" s="872"/>
      <c r="DB121" s="872"/>
      <c r="DC121" s="872"/>
      <c r="DD121" s="872"/>
      <c r="DE121" s="872"/>
      <c r="DF121" s="873"/>
      <c r="DG121" s="852">
        <v>905456</v>
      </c>
      <c r="DH121" s="853"/>
      <c r="DI121" s="853"/>
      <c r="DJ121" s="853"/>
      <c r="DK121" s="853"/>
      <c r="DL121" s="853">
        <v>826369</v>
      </c>
      <c r="DM121" s="853"/>
      <c r="DN121" s="853"/>
      <c r="DO121" s="853"/>
      <c r="DP121" s="853"/>
      <c r="DQ121" s="853">
        <v>774909</v>
      </c>
      <c r="DR121" s="853"/>
      <c r="DS121" s="853"/>
      <c r="DT121" s="853"/>
      <c r="DU121" s="853"/>
      <c r="DV121" s="830">
        <v>22.9</v>
      </c>
      <c r="DW121" s="830"/>
      <c r="DX121" s="830"/>
      <c r="DY121" s="830"/>
      <c r="DZ121" s="831"/>
    </row>
    <row r="122" spans="1:130" s="230" customFormat="1" ht="26.25" customHeight="1">
      <c r="A122" s="856"/>
      <c r="B122" s="857"/>
      <c r="C122" s="851" t="s">
        <v>456</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465</v>
      </c>
      <c r="AB122" s="816"/>
      <c r="AC122" s="816"/>
      <c r="AD122" s="816"/>
      <c r="AE122" s="817"/>
      <c r="AF122" s="818" t="s">
        <v>465</v>
      </c>
      <c r="AG122" s="816"/>
      <c r="AH122" s="816"/>
      <c r="AI122" s="816"/>
      <c r="AJ122" s="817"/>
      <c r="AK122" s="818" t="s">
        <v>465</v>
      </c>
      <c r="AL122" s="816"/>
      <c r="AM122" s="816"/>
      <c r="AN122" s="816"/>
      <c r="AO122" s="817"/>
      <c r="AP122" s="860" t="s">
        <v>465</v>
      </c>
      <c r="AQ122" s="861"/>
      <c r="AR122" s="861"/>
      <c r="AS122" s="861"/>
      <c r="AT122" s="862"/>
      <c r="AU122" s="919"/>
      <c r="AV122" s="920"/>
      <c r="AW122" s="920"/>
      <c r="AX122" s="920"/>
      <c r="AY122" s="921"/>
      <c r="AZ122" s="874" t="s">
        <v>480</v>
      </c>
      <c r="BA122" s="875"/>
      <c r="BB122" s="875"/>
      <c r="BC122" s="875"/>
      <c r="BD122" s="875"/>
      <c r="BE122" s="875"/>
      <c r="BF122" s="875"/>
      <c r="BG122" s="875"/>
      <c r="BH122" s="875"/>
      <c r="BI122" s="875"/>
      <c r="BJ122" s="875"/>
      <c r="BK122" s="875"/>
      <c r="BL122" s="875"/>
      <c r="BM122" s="875"/>
      <c r="BN122" s="875"/>
      <c r="BO122" s="875"/>
      <c r="BP122" s="876"/>
      <c r="BQ122" s="915">
        <v>6894250</v>
      </c>
      <c r="BR122" s="881"/>
      <c r="BS122" s="881"/>
      <c r="BT122" s="881"/>
      <c r="BU122" s="881"/>
      <c r="BV122" s="881">
        <v>6406730</v>
      </c>
      <c r="BW122" s="881"/>
      <c r="BX122" s="881"/>
      <c r="BY122" s="881"/>
      <c r="BZ122" s="881"/>
      <c r="CA122" s="881">
        <v>6045839</v>
      </c>
      <c r="CB122" s="881"/>
      <c r="CC122" s="881"/>
      <c r="CD122" s="881"/>
      <c r="CE122" s="881"/>
      <c r="CF122" s="882">
        <v>178.8</v>
      </c>
      <c r="CG122" s="883"/>
      <c r="CH122" s="883"/>
      <c r="CI122" s="883"/>
      <c r="CJ122" s="883"/>
      <c r="CK122" s="905"/>
      <c r="CL122" s="891"/>
      <c r="CM122" s="891"/>
      <c r="CN122" s="891"/>
      <c r="CO122" s="892"/>
      <c r="CP122" s="871" t="s">
        <v>481</v>
      </c>
      <c r="CQ122" s="872"/>
      <c r="CR122" s="872"/>
      <c r="CS122" s="872"/>
      <c r="CT122" s="872"/>
      <c r="CU122" s="872"/>
      <c r="CV122" s="872"/>
      <c r="CW122" s="872"/>
      <c r="CX122" s="872"/>
      <c r="CY122" s="872"/>
      <c r="CZ122" s="872"/>
      <c r="DA122" s="872"/>
      <c r="DB122" s="872"/>
      <c r="DC122" s="872"/>
      <c r="DD122" s="872"/>
      <c r="DE122" s="872"/>
      <c r="DF122" s="873"/>
      <c r="DG122" s="852">
        <v>273838</v>
      </c>
      <c r="DH122" s="853"/>
      <c r="DI122" s="853"/>
      <c r="DJ122" s="853"/>
      <c r="DK122" s="853"/>
      <c r="DL122" s="853">
        <v>266057</v>
      </c>
      <c r="DM122" s="853"/>
      <c r="DN122" s="853"/>
      <c r="DO122" s="853"/>
      <c r="DP122" s="853"/>
      <c r="DQ122" s="853">
        <v>254364</v>
      </c>
      <c r="DR122" s="853"/>
      <c r="DS122" s="853"/>
      <c r="DT122" s="853"/>
      <c r="DU122" s="853"/>
      <c r="DV122" s="830">
        <v>7.5</v>
      </c>
      <c r="DW122" s="830"/>
      <c r="DX122" s="830"/>
      <c r="DY122" s="830"/>
      <c r="DZ122" s="831"/>
    </row>
    <row r="123" spans="1:130" s="230" customFormat="1" ht="26.25" customHeight="1">
      <c r="A123" s="856"/>
      <c r="B123" s="857"/>
      <c r="C123" s="851" t="s">
        <v>462</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482</v>
      </c>
      <c r="AB123" s="816"/>
      <c r="AC123" s="816"/>
      <c r="AD123" s="816"/>
      <c r="AE123" s="817"/>
      <c r="AF123" s="818" t="s">
        <v>482</v>
      </c>
      <c r="AG123" s="816"/>
      <c r="AH123" s="816"/>
      <c r="AI123" s="816"/>
      <c r="AJ123" s="817"/>
      <c r="AK123" s="818" t="s">
        <v>482</v>
      </c>
      <c r="AL123" s="816"/>
      <c r="AM123" s="816"/>
      <c r="AN123" s="816"/>
      <c r="AO123" s="817"/>
      <c r="AP123" s="860" t="s">
        <v>482</v>
      </c>
      <c r="AQ123" s="861"/>
      <c r="AR123" s="861"/>
      <c r="AS123" s="861"/>
      <c r="AT123" s="862"/>
      <c r="AU123" s="922"/>
      <c r="AV123" s="923"/>
      <c r="AW123" s="923"/>
      <c r="AX123" s="923"/>
      <c r="AY123" s="923"/>
      <c r="AZ123" s="251" t="s">
        <v>186</v>
      </c>
      <c r="BA123" s="251"/>
      <c r="BB123" s="251"/>
      <c r="BC123" s="251"/>
      <c r="BD123" s="251"/>
      <c r="BE123" s="251"/>
      <c r="BF123" s="251"/>
      <c r="BG123" s="251"/>
      <c r="BH123" s="251"/>
      <c r="BI123" s="251"/>
      <c r="BJ123" s="251"/>
      <c r="BK123" s="251"/>
      <c r="BL123" s="251"/>
      <c r="BM123" s="251"/>
      <c r="BN123" s="251"/>
      <c r="BO123" s="913" t="s">
        <v>483</v>
      </c>
      <c r="BP123" s="914"/>
      <c r="BQ123" s="868">
        <v>10945285</v>
      </c>
      <c r="BR123" s="869"/>
      <c r="BS123" s="869"/>
      <c r="BT123" s="869"/>
      <c r="BU123" s="869"/>
      <c r="BV123" s="869">
        <v>10860234</v>
      </c>
      <c r="BW123" s="869"/>
      <c r="BX123" s="869"/>
      <c r="BY123" s="869"/>
      <c r="BZ123" s="869"/>
      <c r="CA123" s="869">
        <v>10768431</v>
      </c>
      <c r="CB123" s="869"/>
      <c r="CC123" s="869"/>
      <c r="CD123" s="869"/>
      <c r="CE123" s="869"/>
      <c r="CF123" s="784"/>
      <c r="CG123" s="785"/>
      <c r="CH123" s="785"/>
      <c r="CI123" s="785"/>
      <c r="CJ123" s="870"/>
      <c r="CK123" s="905"/>
      <c r="CL123" s="891"/>
      <c r="CM123" s="891"/>
      <c r="CN123" s="891"/>
      <c r="CO123" s="892"/>
      <c r="CP123" s="871" t="s">
        <v>484</v>
      </c>
      <c r="CQ123" s="872"/>
      <c r="CR123" s="872"/>
      <c r="CS123" s="872"/>
      <c r="CT123" s="872"/>
      <c r="CU123" s="872"/>
      <c r="CV123" s="872"/>
      <c r="CW123" s="872"/>
      <c r="CX123" s="872"/>
      <c r="CY123" s="872"/>
      <c r="CZ123" s="872"/>
      <c r="DA123" s="872"/>
      <c r="DB123" s="872"/>
      <c r="DC123" s="872"/>
      <c r="DD123" s="872"/>
      <c r="DE123" s="872"/>
      <c r="DF123" s="873"/>
      <c r="DG123" s="815" t="s">
        <v>485</v>
      </c>
      <c r="DH123" s="816"/>
      <c r="DI123" s="816"/>
      <c r="DJ123" s="816"/>
      <c r="DK123" s="817"/>
      <c r="DL123" s="818" t="s">
        <v>485</v>
      </c>
      <c r="DM123" s="816"/>
      <c r="DN123" s="816"/>
      <c r="DO123" s="816"/>
      <c r="DP123" s="817"/>
      <c r="DQ123" s="818" t="s">
        <v>485</v>
      </c>
      <c r="DR123" s="816"/>
      <c r="DS123" s="816"/>
      <c r="DT123" s="816"/>
      <c r="DU123" s="817"/>
      <c r="DV123" s="860" t="s">
        <v>467</v>
      </c>
      <c r="DW123" s="861"/>
      <c r="DX123" s="861"/>
      <c r="DY123" s="861"/>
      <c r="DZ123" s="862"/>
    </row>
    <row r="124" spans="1:130" s="230" customFormat="1" ht="26.25" customHeight="1" thickBot="1">
      <c r="A124" s="856"/>
      <c r="B124" s="857"/>
      <c r="C124" s="851" t="s">
        <v>468</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467</v>
      </c>
      <c r="AB124" s="816"/>
      <c r="AC124" s="816"/>
      <c r="AD124" s="816"/>
      <c r="AE124" s="817"/>
      <c r="AF124" s="818" t="s">
        <v>486</v>
      </c>
      <c r="AG124" s="816"/>
      <c r="AH124" s="816"/>
      <c r="AI124" s="816"/>
      <c r="AJ124" s="817"/>
      <c r="AK124" s="818" t="s">
        <v>467</v>
      </c>
      <c r="AL124" s="816"/>
      <c r="AM124" s="816"/>
      <c r="AN124" s="816"/>
      <c r="AO124" s="817"/>
      <c r="AP124" s="860" t="s">
        <v>403</v>
      </c>
      <c r="AQ124" s="861"/>
      <c r="AR124" s="861"/>
      <c r="AS124" s="861"/>
      <c r="AT124" s="862"/>
      <c r="AU124" s="863" t="s">
        <v>487</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t="s">
        <v>486</v>
      </c>
      <c r="BR124" s="867"/>
      <c r="BS124" s="867"/>
      <c r="BT124" s="867"/>
      <c r="BU124" s="867"/>
      <c r="BV124" s="867" t="s">
        <v>467</v>
      </c>
      <c r="BW124" s="867"/>
      <c r="BX124" s="867"/>
      <c r="BY124" s="867"/>
      <c r="BZ124" s="867"/>
      <c r="CA124" s="867" t="s">
        <v>403</v>
      </c>
      <c r="CB124" s="867"/>
      <c r="CC124" s="867"/>
      <c r="CD124" s="867"/>
      <c r="CE124" s="867"/>
      <c r="CF124" s="762"/>
      <c r="CG124" s="763"/>
      <c r="CH124" s="763"/>
      <c r="CI124" s="763"/>
      <c r="CJ124" s="898"/>
      <c r="CK124" s="906"/>
      <c r="CL124" s="906"/>
      <c r="CM124" s="906"/>
      <c r="CN124" s="906"/>
      <c r="CO124" s="907"/>
      <c r="CP124" s="871" t="s">
        <v>488</v>
      </c>
      <c r="CQ124" s="872"/>
      <c r="CR124" s="872"/>
      <c r="CS124" s="872"/>
      <c r="CT124" s="872"/>
      <c r="CU124" s="872"/>
      <c r="CV124" s="872"/>
      <c r="CW124" s="872"/>
      <c r="CX124" s="872"/>
      <c r="CY124" s="872"/>
      <c r="CZ124" s="872"/>
      <c r="DA124" s="872"/>
      <c r="DB124" s="872"/>
      <c r="DC124" s="872"/>
      <c r="DD124" s="872"/>
      <c r="DE124" s="872"/>
      <c r="DF124" s="873"/>
      <c r="DG124" s="799" t="s">
        <v>489</v>
      </c>
      <c r="DH124" s="800"/>
      <c r="DI124" s="800"/>
      <c r="DJ124" s="800"/>
      <c r="DK124" s="801"/>
      <c r="DL124" s="802" t="s">
        <v>467</v>
      </c>
      <c r="DM124" s="800"/>
      <c r="DN124" s="800"/>
      <c r="DO124" s="800"/>
      <c r="DP124" s="801"/>
      <c r="DQ124" s="802" t="s">
        <v>489</v>
      </c>
      <c r="DR124" s="800"/>
      <c r="DS124" s="800"/>
      <c r="DT124" s="800"/>
      <c r="DU124" s="801"/>
      <c r="DV124" s="884" t="s">
        <v>489</v>
      </c>
      <c r="DW124" s="885"/>
      <c r="DX124" s="885"/>
      <c r="DY124" s="885"/>
      <c r="DZ124" s="886"/>
    </row>
    <row r="125" spans="1:130" s="230" customFormat="1" ht="26.25" customHeight="1">
      <c r="A125" s="856"/>
      <c r="B125" s="857"/>
      <c r="C125" s="851" t="s">
        <v>470</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489</v>
      </c>
      <c r="AB125" s="816"/>
      <c r="AC125" s="816"/>
      <c r="AD125" s="816"/>
      <c r="AE125" s="817"/>
      <c r="AF125" s="818" t="s">
        <v>489</v>
      </c>
      <c r="AG125" s="816"/>
      <c r="AH125" s="816"/>
      <c r="AI125" s="816"/>
      <c r="AJ125" s="817"/>
      <c r="AK125" s="818" t="s">
        <v>489</v>
      </c>
      <c r="AL125" s="816"/>
      <c r="AM125" s="816"/>
      <c r="AN125" s="816"/>
      <c r="AO125" s="817"/>
      <c r="AP125" s="860" t="s">
        <v>489</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490</v>
      </c>
      <c r="CL125" s="888"/>
      <c r="CM125" s="888"/>
      <c r="CN125" s="888"/>
      <c r="CO125" s="889"/>
      <c r="CP125" s="896" t="s">
        <v>491</v>
      </c>
      <c r="CQ125" s="844"/>
      <c r="CR125" s="844"/>
      <c r="CS125" s="844"/>
      <c r="CT125" s="844"/>
      <c r="CU125" s="844"/>
      <c r="CV125" s="844"/>
      <c r="CW125" s="844"/>
      <c r="CX125" s="844"/>
      <c r="CY125" s="844"/>
      <c r="CZ125" s="844"/>
      <c r="DA125" s="844"/>
      <c r="DB125" s="844"/>
      <c r="DC125" s="844"/>
      <c r="DD125" s="844"/>
      <c r="DE125" s="844"/>
      <c r="DF125" s="845"/>
      <c r="DG125" s="897" t="s">
        <v>403</v>
      </c>
      <c r="DH125" s="878"/>
      <c r="DI125" s="878"/>
      <c r="DJ125" s="878"/>
      <c r="DK125" s="878"/>
      <c r="DL125" s="878" t="s">
        <v>489</v>
      </c>
      <c r="DM125" s="878"/>
      <c r="DN125" s="878"/>
      <c r="DO125" s="878"/>
      <c r="DP125" s="878"/>
      <c r="DQ125" s="878" t="s">
        <v>403</v>
      </c>
      <c r="DR125" s="878"/>
      <c r="DS125" s="878"/>
      <c r="DT125" s="878"/>
      <c r="DU125" s="878"/>
      <c r="DV125" s="879" t="s">
        <v>489</v>
      </c>
      <c r="DW125" s="879"/>
      <c r="DX125" s="879"/>
      <c r="DY125" s="879"/>
      <c r="DZ125" s="880"/>
    </row>
    <row r="126" spans="1:130" s="230" customFormat="1" ht="26.25" customHeight="1" thickBot="1">
      <c r="A126" s="856"/>
      <c r="B126" s="857"/>
      <c r="C126" s="851" t="s">
        <v>472</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t="s">
        <v>489</v>
      </c>
      <c r="AB126" s="816"/>
      <c r="AC126" s="816"/>
      <c r="AD126" s="816"/>
      <c r="AE126" s="817"/>
      <c r="AF126" s="818" t="s">
        <v>489</v>
      </c>
      <c r="AG126" s="816"/>
      <c r="AH126" s="816"/>
      <c r="AI126" s="816"/>
      <c r="AJ126" s="817"/>
      <c r="AK126" s="818" t="s">
        <v>489</v>
      </c>
      <c r="AL126" s="816"/>
      <c r="AM126" s="816"/>
      <c r="AN126" s="816"/>
      <c r="AO126" s="817"/>
      <c r="AP126" s="860" t="s">
        <v>403</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492</v>
      </c>
      <c r="CQ126" s="788"/>
      <c r="CR126" s="788"/>
      <c r="CS126" s="788"/>
      <c r="CT126" s="788"/>
      <c r="CU126" s="788"/>
      <c r="CV126" s="788"/>
      <c r="CW126" s="788"/>
      <c r="CX126" s="788"/>
      <c r="CY126" s="788"/>
      <c r="CZ126" s="788"/>
      <c r="DA126" s="788"/>
      <c r="DB126" s="788"/>
      <c r="DC126" s="788"/>
      <c r="DD126" s="788"/>
      <c r="DE126" s="788"/>
      <c r="DF126" s="789"/>
      <c r="DG126" s="852" t="s">
        <v>489</v>
      </c>
      <c r="DH126" s="853"/>
      <c r="DI126" s="853"/>
      <c r="DJ126" s="853"/>
      <c r="DK126" s="853"/>
      <c r="DL126" s="853" t="s">
        <v>489</v>
      </c>
      <c r="DM126" s="853"/>
      <c r="DN126" s="853"/>
      <c r="DO126" s="853"/>
      <c r="DP126" s="853"/>
      <c r="DQ126" s="853" t="s">
        <v>489</v>
      </c>
      <c r="DR126" s="853"/>
      <c r="DS126" s="853"/>
      <c r="DT126" s="853"/>
      <c r="DU126" s="853"/>
      <c r="DV126" s="830" t="s">
        <v>489</v>
      </c>
      <c r="DW126" s="830"/>
      <c r="DX126" s="830"/>
      <c r="DY126" s="830"/>
      <c r="DZ126" s="831"/>
    </row>
    <row r="127" spans="1:130" s="230" customFormat="1" ht="26.25" customHeight="1">
      <c r="A127" s="858"/>
      <c r="B127" s="859"/>
      <c r="C127" s="874" t="s">
        <v>493</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t="s">
        <v>489</v>
      </c>
      <c r="AB127" s="816"/>
      <c r="AC127" s="816"/>
      <c r="AD127" s="816"/>
      <c r="AE127" s="817"/>
      <c r="AF127" s="818" t="s">
        <v>403</v>
      </c>
      <c r="AG127" s="816"/>
      <c r="AH127" s="816"/>
      <c r="AI127" s="816"/>
      <c r="AJ127" s="817"/>
      <c r="AK127" s="818" t="s">
        <v>489</v>
      </c>
      <c r="AL127" s="816"/>
      <c r="AM127" s="816"/>
      <c r="AN127" s="816"/>
      <c r="AO127" s="817"/>
      <c r="AP127" s="860" t="s">
        <v>489</v>
      </c>
      <c r="AQ127" s="861"/>
      <c r="AR127" s="861"/>
      <c r="AS127" s="861"/>
      <c r="AT127" s="862"/>
      <c r="AU127" s="232"/>
      <c r="AV127" s="232"/>
      <c r="AW127" s="232"/>
      <c r="AX127" s="877" t="s">
        <v>494</v>
      </c>
      <c r="AY127" s="848"/>
      <c r="AZ127" s="848"/>
      <c r="BA127" s="848"/>
      <c r="BB127" s="848"/>
      <c r="BC127" s="848"/>
      <c r="BD127" s="848"/>
      <c r="BE127" s="849"/>
      <c r="BF127" s="847" t="s">
        <v>495</v>
      </c>
      <c r="BG127" s="848"/>
      <c r="BH127" s="848"/>
      <c r="BI127" s="848"/>
      <c r="BJ127" s="848"/>
      <c r="BK127" s="848"/>
      <c r="BL127" s="849"/>
      <c r="BM127" s="847" t="s">
        <v>496</v>
      </c>
      <c r="BN127" s="848"/>
      <c r="BO127" s="848"/>
      <c r="BP127" s="848"/>
      <c r="BQ127" s="848"/>
      <c r="BR127" s="848"/>
      <c r="BS127" s="849"/>
      <c r="BT127" s="847" t="s">
        <v>497</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498</v>
      </c>
      <c r="CQ127" s="788"/>
      <c r="CR127" s="788"/>
      <c r="CS127" s="788"/>
      <c r="CT127" s="788"/>
      <c r="CU127" s="788"/>
      <c r="CV127" s="788"/>
      <c r="CW127" s="788"/>
      <c r="CX127" s="788"/>
      <c r="CY127" s="788"/>
      <c r="CZ127" s="788"/>
      <c r="DA127" s="788"/>
      <c r="DB127" s="788"/>
      <c r="DC127" s="788"/>
      <c r="DD127" s="788"/>
      <c r="DE127" s="788"/>
      <c r="DF127" s="789"/>
      <c r="DG127" s="852" t="s">
        <v>403</v>
      </c>
      <c r="DH127" s="853"/>
      <c r="DI127" s="853"/>
      <c r="DJ127" s="853"/>
      <c r="DK127" s="853"/>
      <c r="DL127" s="853" t="s">
        <v>467</v>
      </c>
      <c r="DM127" s="853"/>
      <c r="DN127" s="853"/>
      <c r="DO127" s="853"/>
      <c r="DP127" s="853"/>
      <c r="DQ127" s="853" t="s">
        <v>489</v>
      </c>
      <c r="DR127" s="853"/>
      <c r="DS127" s="853"/>
      <c r="DT127" s="853"/>
      <c r="DU127" s="853"/>
      <c r="DV127" s="830" t="s">
        <v>489</v>
      </c>
      <c r="DW127" s="830"/>
      <c r="DX127" s="830"/>
      <c r="DY127" s="830"/>
      <c r="DZ127" s="831"/>
    </row>
    <row r="128" spans="1:130" s="230" customFormat="1" ht="26.25" customHeight="1" thickBot="1">
      <c r="A128" s="832" t="s">
        <v>499</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500</v>
      </c>
      <c r="X128" s="834"/>
      <c r="Y128" s="834"/>
      <c r="Z128" s="835"/>
      <c r="AA128" s="836">
        <v>25966</v>
      </c>
      <c r="AB128" s="837"/>
      <c r="AC128" s="837"/>
      <c r="AD128" s="837"/>
      <c r="AE128" s="838"/>
      <c r="AF128" s="839">
        <v>30231</v>
      </c>
      <c r="AG128" s="837"/>
      <c r="AH128" s="837"/>
      <c r="AI128" s="837"/>
      <c r="AJ128" s="838"/>
      <c r="AK128" s="839">
        <v>28504</v>
      </c>
      <c r="AL128" s="837"/>
      <c r="AM128" s="837"/>
      <c r="AN128" s="837"/>
      <c r="AO128" s="838"/>
      <c r="AP128" s="840"/>
      <c r="AQ128" s="841"/>
      <c r="AR128" s="841"/>
      <c r="AS128" s="841"/>
      <c r="AT128" s="842"/>
      <c r="AU128" s="232"/>
      <c r="AV128" s="232"/>
      <c r="AW128" s="232"/>
      <c r="AX128" s="843" t="s">
        <v>501</v>
      </c>
      <c r="AY128" s="844"/>
      <c r="AZ128" s="844"/>
      <c r="BA128" s="844"/>
      <c r="BB128" s="844"/>
      <c r="BC128" s="844"/>
      <c r="BD128" s="844"/>
      <c r="BE128" s="845"/>
      <c r="BF128" s="822" t="s">
        <v>486</v>
      </c>
      <c r="BG128" s="823"/>
      <c r="BH128" s="823"/>
      <c r="BI128" s="823"/>
      <c r="BJ128" s="823"/>
      <c r="BK128" s="823"/>
      <c r="BL128" s="846"/>
      <c r="BM128" s="822">
        <v>15</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502</v>
      </c>
      <c r="CQ128" s="766"/>
      <c r="CR128" s="766"/>
      <c r="CS128" s="766"/>
      <c r="CT128" s="766"/>
      <c r="CU128" s="766"/>
      <c r="CV128" s="766"/>
      <c r="CW128" s="766"/>
      <c r="CX128" s="766"/>
      <c r="CY128" s="766"/>
      <c r="CZ128" s="766"/>
      <c r="DA128" s="766"/>
      <c r="DB128" s="766"/>
      <c r="DC128" s="766"/>
      <c r="DD128" s="766"/>
      <c r="DE128" s="766"/>
      <c r="DF128" s="767"/>
      <c r="DG128" s="826">
        <v>270000</v>
      </c>
      <c r="DH128" s="827"/>
      <c r="DI128" s="827"/>
      <c r="DJ128" s="827"/>
      <c r="DK128" s="827"/>
      <c r="DL128" s="827">
        <v>282960</v>
      </c>
      <c r="DM128" s="827"/>
      <c r="DN128" s="827"/>
      <c r="DO128" s="827"/>
      <c r="DP128" s="827"/>
      <c r="DQ128" s="827">
        <v>266490</v>
      </c>
      <c r="DR128" s="827"/>
      <c r="DS128" s="827"/>
      <c r="DT128" s="827"/>
      <c r="DU128" s="827"/>
      <c r="DV128" s="828">
        <v>7.9</v>
      </c>
      <c r="DW128" s="828"/>
      <c r="DX128" s="828"/>
      <c r="DY128" s="828"/>
      <c r="DZ128" s="829"/>
    </row>
    <row r="129" spans="1:131" s="230" customFormat="1" ht="26.25" customHeight="1">
      <c r="A129" s="810" t="s">
        <v>108</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503</v>
      </c>
      <c r="X129" s="813"/>
      <c r="Y129" s="813"/>
      <c r="Z129" s="814"/>
      <c r="AA129" s="815">
        <v>3899632</v>
      </c>
      <c r="AB129" s="816"/>
      <c r="AC129" s="816"/>
      <c r="AD129" s="816"/>
      <c r="AE129" s="817"/>
      <c r="AF129" s="818">
        <v>4184509</v>
      </c>
      <c r="AG129" s="816"/>
      <c r="AH129" s="816"/>
      <c r="AI129" s="816"/>
      <c r="AJ129" s="817"/>
      <c r="AK129" s="818">
        <v>4084495</v>
      </c>
      <c r="AL129" s="816"/>
      <c r="AM129" s="816"/>
      <c r="AN129" s="816"/>
      <c r="AO129" s="817"/>
      <c r="AP129" s="819"/>
      <c r="AQ129" s="820"/>
      <c r="AR129" s="820"/>
      <c r="AS129" s="820"/>
      <c r="AT129" s="821"/>
      <c r="AU129" s="233"/>
      <c r="AV129" s="233"/>
      <c r="AW129" s="233"/>
      <c r="AX129" s="787" t="s">
        <v>504</v>
      </c>
      <c r="AY129" s="788"/>
      <c r="AZ129" s="788"/>
      <c r="BA129" s="788"/>
      <c r="BB129" s="788"/>
      <c r="BC129" s="788"/>
      <c r="BD129" s="788"/>
      <c r="BE129" s="789"/>
      <c r="BF129" s="806" t="s">
        <v>403</v>
      </c>
      <c r="BG129" s="807"/>
      <c r="BH129" s="807"/>
      <c r="BI129" s="807"/>
      <c r="BJ129" s="807"/>
      <c r="BK129" s="807"/>
      <c r="BL129" s="808"/>
      <c r="BM129" s="806">
        <v>20</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c r="A130" s="810" t="s">
        <v>505</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506</v>
      </c>
      <c r="X130" s="813"/>
      <c r="Y130" s="813"/>
      <c r="Z130" s="814"/>
      <c r="AA130" s="815">
        <v>695258</v>
      </c>
      <c r="AB130" s="816"/>
      <c r="AC130" s="816"/>
      <c r="AD130" s="816"/>
      <c r="AE130" s="817"/>
      <c r="AF130" s="818">
        <v>693166</v>
      </c>
      <c r="AG130" s="816"/>
      <c r="AH130" s="816"/>
      <c r="AI130" s="816"/>
      <c r="AJ130" s="817"/>
      <c r="AK130" s="818">
        <v>703155</v>
      </c>
      <c r="AL130" s="816"/>
      <c r="AM130" s="816"/>
      <c r="AN130" s="816"/>
      <c r="AO130" s="817"/>
      <c r="AP130" s="819"/>
      <c r="AQ130" s="820"/>
      <c r="AR130" s="820"/>
      <c r="AS130" s="820"/>
      <c r="AT130" s="821"/>
      <c r="AU130" s="233"/>
      <c r="AV130" s="233"/>
      <c r="AW130" s="233"/>
      <c r="AX130" s="787" t="s">
        <v>507</v>
      </c>
      <c r="AY130" s="788"/>
      <c r="AZ130" s="788"/>
      <c r="BA130" s="788"/>
      <c r="BB130" s="788"/>
      <c r="BC130" s="788"/>
      <c r="BD130" s="788"/>
      <c r="BE130" s="789"/>
      <c r="BF130" s="790">
        <v>10.199999999999999</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508</v>
      </c>
      <c r="X131" s="797"/>
      <c r="Y131" s="797"/>
      <c r="Z131" s="798"/>
      <c r="AA131" s="799">
        <v>3204374</v>
      </c>
      <c r="AB131" s="800"/>
      <c r="AC131" s="800"/>
      <c r="AD131" s="800"/>
      <c r="AE131" s="801"/>
      <c r="AF131" s="802">
        <v>3491343</v>
      </c>
      <c r="AG131" s="800"/>
      <c r="AH131" s="800"/>
      <c r="AI131" s="800"/>
      <c r="AJ131" s="801"/>
      <c r="AK131" s="802">
        <v>3381340</v>
      </c>
      <c r="AL131" s="800"/>
      <c r="AM131" s="800"/>
      <c r="AN131" s="800"/>
      <c r="AO131" s="801"/>
      <c r="AP131" s="803"/>
      <c r="AQ131" s="804"/>
      <c r="AR131" s="804"/>
      <c r="AS131" s="804"/>
      <c r="AT131" s="805"/>
      <c r="AU131" s="233"/>
      <c r="AV131" s="233"/>
      <c r="AW131" s="233"/>
      <c r="AX131" s="765" t="s">
        <v>509</v>
      </c>
      <c r="AY131" s="766"/>
      <c r="AZ131" s="766"/>
      <c r="BA131" s="766"/>
      <c r="BB131" s="766"/>
      <c r="BC131" s="766"/>
      <c r="BD131" s="766"/>
      <c r="BE131" s="767"/>
      <c r="BF131" s="768" t="s">
        <v>413</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c r="A132" s="774" t="s">
        <v>510</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511</v>
      </c>
      <c r="W132" s="778"/>
      <c r="X132" s="778"/>
      <c r="Y132" s="778"/>
      <c r="Z132" s="779"/>
      <c r="AA132" s="780">
        <v>10.180927690000001</v>
      </c>
      <c r="AB132" s="781"/>
      <c r="AC132" s="781"/>
      <c r="AD132" s="781"/>
      <c r="AE132" s="782"/>
      <c r="AF132" s="783">
        <v>9.8850499650000003</v>
      </c>
      <c r="AG132" s="781"/>
      <c r="AH132" s="781"/>
      <c r="AI132" s="781"/>
      <c r="AJ132" s="782"/>
      <c r="AK132" s="783">
        <v>10.788119500000001</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512</v>
      </c>
      <c r="W133" s="757"/>
      <c r="X133" s="757"/>
      <c r="Y133" s="757"/>
      <c r="Z133" s="758"/>
      <c r="AA133" s="759">
        <v>9.8000000000000007</v>
      </c>
      <c r="AB133" s="760"/>
      <c r="AC133" s="760"/>
      <c r="AD133" s="760"/>
      <c r="AE133" s="761"/>
      <c r="AF133" s="759">
        <v>9.8000000000000007</v>
      </c>
      <c r="AG133" s="760"/>
      <c r="AH133" s="760"/>
      <c r="AI133" s="760"/>
      <c r="AJ133" s="761"/>
      <c r="AK133" s="759">
        <v>10.199999999999999</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 hidden="1">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TAxnYBt2FtluPyAD2QNlKxLr0b6yiW8f+qtz92zmPCQ746eD+dskUuN7IVAhaIAM85+j+75Pf7Dyz4kziSejkQ==" saltValue="c9fJz8PTT3ngQUQILR8++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265625" style="260" customWidth="1"/>
    <col min="121" max="121" width="0" style="259" hidden="1" customWidth="1"/>
    <col min="122" max="16384" width="9" style="259" hidden="1"/>
  </cols>
  <sheetData>
    <row r="1" spans="1:120" ht="13">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
    <row r="3" spans="1:120" ht="13"/>
    <row r="4" spans="1:120" ht="13"/>
    <row r="5" spans="1:120" ht="13"/>
    <row r="6" spans="1:120" ht="13"/>
    <row r="7" spans="1:120" ht="13"/>
    <row r="8" spans="1:120" ht="13"/>
    <row r="9" spans="1:120" ht="13"/>
    <row r="10" spans="1:120" ht="13"/>
    <row r="11" spans="1:120" ht="13"/>
    <row r="12" spans="1:120" ht="13"/>
    <row r="13" spans="1:120" ht="13"/>
    <row r="14" spans="1:120" ht="13"/>
    <row r="15" spans="1:120" ht="13"/>
    <row r="16" spans="1:120" ht="13">
      <c r="DP16" s="259"/>
    </row>
    <row r="17" spans="119:120" ht="13">
      <c r="DP17" s="259"/>
    </row>
    <row r="18" spans="119:120" ht="13"/>
    <row r="19" spans="119:120" ht="13"/>
    <row r="20" spans="119:120" ht="13">
      <c r="DO20" s="259"/>
      <c r="DP20" s="259"/>
    </row>
    <row r="21" spans="119:120" ht="13">
      <c r="DP21" s="259"/>
    </row>
    <row r="22" spans="119:120" ht="13"/>
    <row r="23" spans="119:120" ht="13">
      <c r="DO23" s="259"/>
      <c r="DP23" s="259"/>
    </row>
    <row r="24" spans="119:120" ht="13">
      <c r="DP24" s="259"/>
    </row>
    <row r="25" spans="119:120" ht="13">
      <c r="DP25" s="259"/>
    </row>
    <row r="26" spans="119:120" ht="13">
      <c r="DO26" s="259"/>
      <c r="DP26" s="259"/>
    </row>
    <row r="27" spans="119:120" ht="13"/>
    <row r="28" spans="119:120" ht="13">
      <c r="DO28" s="259"/>
      <c r="DP28" s="259"/>
    </row>
    <row r="29" spans="119:120" ht="13">
      <c r="DP29" s="259"/>
    </row>
    <row r="30" spans="119:120" ht="13"/>
    <row r="31" spans="119:120" ht="13">
      <c r="DO31" s="259"/>
      <c r="DP31" s="259"/>
    </row>
    <row r="32" spans="119:120" ht="13"/>
    <row r="33" spans="98:120" ht="13">
      <c r="DO33" s="259"/>
      <c r="DP33" s="259"/>
    </row>
    <row r="34" spans="98:120" ht="13">
      <c r="DM34" s="259"/>
    </row>
    <row r="35" spans="98:120" ht="13">
      <c r="CT35" s="259"/>
      <c r="CU35" s="259"/>
      <c r="CV35" s="259"/>
      <c r="CY35" s="259"/>
      <c r="CZ35" s="259"/>
      <c r="DA35" s="259"/>
      <c r="DD35" s="259"/>
      <c r="DE35" s="259"/>
      <c r="DF35" s="259"/>
      <c r="DI35" s="259"/>
      <c r="DJ35" s="259"/>
      <c r="DK35" s="259"/>
      <c r="DM35" s="259"/>
      <c r="DN35" s="259"/>
      <c r="DO35" s="259"/>
      <c r="DP35" s="259"/>
    </row>
    <row r="36" spans="98:120" ht="13"/>
    <row r="37" spans="98:120" ht="13">
      <c r="CW37" s="259"/>
      <c r="DB37" s="259"/>
      <c r="DG37" s="259"/>
      <c r="DL37" s="259"/>
      <c r="DP37" s="259"/>
    </row>
    <row r="38" spans="98:120" ht="13">
      <c r="CT38" s="259"/>
      <c r="CU38" s="259"/>
      <c r="CV38" s="259"/>
      <c r="CW38" s="259"/>
      <c r="CY38" s="259"/>
      <c r="CZ38" s="259"/>
      <c r="DA38" s="259"/>
      <c r="DB38" s="259"/>
      <c r="DD38" s="259"/>
      <c r="DE38" s="259"/>
      <c r="DF38" s="259"/>
      <c r="DG38" s="259"/>
      <c r="DI38" s="259"/>
      <c r="DJ38" s="259"/>
      <c r="DK38" s="259"/>
      <c r="DL38" s="259"/>
      <c r="DN38" s="259"/>
      <c r="DO38" s="259"/>
      <c r="DP38" s="259"/>
    </row>
    <row r="39" spans="98:120" ht="13"/>
    <row r="40" spans="98:120" ht="13"/>
    <row r="41" spans="98:120" ht="13"/>
    <row r="42" spans="98:120" ht="13"/>
    <row r="43" spans="98:120" ht="13"/>
    <row r="44" spans="98:120" ht="13"/>
    <row r="45" spans="98:120" ht="13"/>
    <row r="46" spans="98:120" ht="13"/>
    <row r="47" spans="98:120" ht="13"/>
    <row r="48" spans="98:120" ht="13"/>
    <row r="49" spans="22:120" ht="13">
      <c r="DN49" s="259"/>
      <c r="DO49" s="259"/>
      <c r="DP49" s="259"/>
    </row>
    <row r="50" spans="22:120" ht="13"/>
    <row r="51" spans="22:120" ht="13"/>
    <row r="52" spans="22:120" ht="13"/>
    <row r="53" spans="22:120" ht="13"/>
    <row r="54" spans="22:120" ht="13"/>
    <row r="55" spans="22:120" ht="13"/>
    <row r="56" spans="22:120" ht="13"/>
    <row r="57" spans="22:120" ht="13"/>
    <row r="58" spans="22:120" ht="13"/>
    <row r="59" spans="22:120" ht="13"/>
    <row r="60" spans="22:120" ht="13"/>
    <row r="61" spans="22:120" ht="13"/>
    <row r="62" spans="22:120" ht="13"/>
    <row r="63" spans="22:120" ht="13">
      <c r="W63" s="259"/>
      <c r="CS63" s="259"/>
      <c r="CX63" s="259"/>
      <c r="DC63" s="259"/>
      <c r="DH63" s="259"/>
    </row>
    <row r="64" spans="22:120" ht="13">
      <c r="V64" s="259"/>
    </row>
    <row r="65" spans="15:120" ht="13">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
      <c r="Q66" s="259"/>
      <c r="S66" s="259"/>
      <c r="U66" s="259"/>
      <c r="DM66" s="259"/>
    </row>
    <row r="67" spans="15:120" ht="13">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
    <row r="69" spans="15:120" ht="13"/>
    <row r="70" spans="15:120" ht="13"/>
    <row r="71" spans="15:120" ht="13"/>
    <row r="72" spans="15:120" ht="13">
      <c r="DP72" s="259"/>
    </row>
    <row r="73" spans="15:120" ht="13">
      <c r="DP73" s="259"/>
    </row>
    <row r="74" spans="15:120" ht="13"/>
    <row r="75" spans="15:120" ht="13"/>
    <row r="76" spans="15:120" ht="13"/>
    <row r="77" spans="15:120" ht="13"/>
    <row r="78" spans="15:120" ht="13"/>
    <row r="79" spans="15:120" ht="13"/>
    <row r="80" spans="15:120" ht="13"/>
    <row r="81" spans="97:112" ht="13"/>
    <row r="82" spans="97:112" ht="13"/>
    <row r="83" spans="97:112" ht="13"/>
    <row r="84" spans="97:112" ht="13"/>
    <row r="85" spans="97:112" ht="13"/>
    <row r="86" spans="97:112" ht="13"/>
    <row r="87" spans="97:112" ht="13"/>
    <row r="88" spans="97:112" ht="13"/>
    <row r="89" spans="97:112" ht="13"/>
    <row r="90" spans="97:112" ht="13"/>
    <row r="91" spans="97:112" ht="13"/>
    <row r="92" spans="97:112" ht="13"/>
    <row r="93" spans="97:112" ht="13"/>
    <row r="94" spans="97:112" ht="13"/>
    <row r="95" spans="97:112" ht="13"/>
    <row r="96" spans="97:112" ht="13">
      <c r="CS96" s="259"/>
      <c r="CX96" s="259"/>
      <c r="DC96" s="259"/>
      <c r="DH96" s="259"/>
    </row>
    <row r="97" spans="24:120" ht="13">
      <c r="CS97" s="259"/>
      <c r="CX97" s="259"/>
      <c r="DC97" s="259"/>
      <c r="DH97" s="259"/>
      <c r="DP97" s="260" t="s">
        <v>513</v>
      </c>
    </row>
    <row r="98" spans="24:120" ht="13" hidden="1">
      <c r="CS98" s="259"/>
      <c r="CX98" s="259"/>
      <c r="DC98" s="259"/>
      <c r="DH98" s="259"/>
    </row>
    <row r="99" spans="24:120" ht="13" hidden="1">
      <c r="CS99" s="259"/>
      <c r="CX99" s="259"/>
      <c r="DC99" s="259"/>
      <c r="DH99" s="259"/>
    </row>
    <row r="101" spans="24:120" ht="12" hidden="1" customHeight="1">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c r="CU102" s="259"/>
      <c r="CZ102" s="259"/>
      <c r="DE102" s="259"/>
      <c r="DJ102" s="259"/>
      <c r="DM102" s="259"/>
    </row>
    <row r="103" spans="24:120" ht="13" hidden="1">
      <c r="CT103" s="259"/>
      <c r="CV103" s="259"/>
      <c r="CW103" s="259"/>
      <c r="CY103" s="259"/>
      <c r="DA103" s="259"/>
      <c r="DB103" s="259"/>
      <c r="DD103" s="259"/>
      <c r="DF103" s="259"/>
      <c r="DG103" s="259"/>
      <c r="DI103" s="259"/>
      <c r="DK103" s="259"/>
      <c r="DL103" s="259"/>
      <c r="DM103" s="259"/>
      <c r="DN103" s="259"/>
      <c r="DO103" s="259"/>
      <c r="DP103" s="259"/>
    </row>
    <row r="104" spans="24:120" ht="13" hidden="1">
      <c r="CV104" s="259"/>
      <c r="CW104" s="259"/>
      <c r="DA104" s="259"/>
      <c r="DB104" s="259"/>
      <c r="DF104" s="259"/>
      <c r="DG104" s="259"/>
      <c r="DK104" s="259"/>
      <c r="DL104" s="259"/>
      <c r="DN104" s="259"/>
      <c r="DO104" s="259"/>
      <c r="DP104" s="259"/>
    </row>
    <row r="105" spans="24:120" ht="12.75" hidden="1" customHeight="1"/>
  </sheetData>
  <sheetProtection algorithmName="SHA-512" hashValue="35+uJ8khNXimG12qhQL9/MRAWT72c0EqKVWRB32vsmsi8PkX62aKICLmQCWHcLJig04SdNxLuA6sRrry/usErA==" saltValue="f2ppdFCHUKnLtyrf7e2t7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cols>
    <col min="1" max="116" width="2.6328125" style="260" customWidth="1"/>
    <col min="117" max="16384" width="9" style="259" hidden="1"/>
  </cols>
  <sheetData>
    <row r="1" spans="2:116" ht="13">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
    <row r="3" spans="2:116" ht="13"/>
    <row r="4" spans="2:116" ht="13">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
    <row r="7" spans="2:116" ht="13"/>
    <row r="8" spans="2:116" ht="13"/>
    <row r="9" spans="2:116" ht="13"/>
    <row r="10" spans="2:116" ht="13"/>
    <row r="11" spans="2:116" ht="13"/>
    <row r="12" spans="2:116" ht="13"/>
    <row r="13" spans="2:116" ht="13"/>
    <row r="14" spans="2:116" ht="13"/>
    <row r="15" spans="2:116" ht="13"/>
    <row r="16" spans="2:116" ht="13"/>
    <row r="17" spans="9:116" ht="13"/>
    <row r="18" spans="9:116" ht="13">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
    <row r="20" spans="9:116" ht="13"/>
    <row r="21" spans="9:116" ht="13">
      <c r="DL21" s="259"/>
    </row>
    <row r="22" spans="9:116" ht="13">
      <c r="DI22" s="259"/>
      <c r="DJ22" s="259"/>
      <c r="DK22" s="259"/>
      <c r="DL22" s="259"/>
    </row>
    <row r="23" spans="9:116" ht="13">
      <c r="CY23" s="259"/>
      <c r="CZ23" s="259"/>
      <c r="DA23" s="259"/>
      <c r="DB23" s="259"/>
      <c r="DC23" s="259"/>
      <c r="DD23" s="259"/>
      <c r="DE23" s="259"/>
      <c r="DF23" s="259"/>
      <c r="DG23" s="259"/>
      <c r="DH23" s="259"/>
      <c r="DI23" s="259"/>
      <c r="DJ23" s="259"/>
      <c r="DK23" s="259"/>
      <c r="DL23" s="259"/>
    </row>
    <row r="24" spans="9:116" ht="13"/>
    <row r="25" spans="9:116" ht="13"/>
    <row r="26" spans="9:116" ht="13"/>
    <row r="27" spans="9:116" ht="13"/>
    <row r="28" spans="9:116" ht="13"/>
    <row r="29" spans="9:116" ht="13"/>
    <row r="30" spans="9:116" ht="13"/>
    <row r="31" spans="9:116" ht="13"/>
    <row r="32" spans="9:116" ht="13"/>
    <row r="33" spans="15:116" ht="13"/>
    <row r="34" spans="15:116" ht="13"/>
    <row r="35" spans="15:116" ht="13">
      <c r="CZ35" s="259"/>
      <c r="DA35" s="259"/>
      <c r="DB35" s="259"/>
      <c r="DC35" s="259"/>
      <c r="DD35" s="259"/>
      <c r="DE35" s="259"/>
      <c r="DF35" s="259"/>
      <c r="DG35" s="259"/>
      <c r="DH35" s="259"/>
      <c r="DI35" s="259"/>
      <c r="DJ35" s="259"/>
      <c r="DK35" s="259"/>
      <c r="DL35" s="259"/>
    </row>
    <row r="36" spans="15:116" ht="13"/>
    <row r="37" spans="15:116" ht="13">
      <c r="DL37" s="259"/>
    </row>
    <row r="38" spans="15:116" ht="13">
      <c r="DI38" s="259"/>
      <c r="DJ38" s="259"/>
      <c r="DK38" s="259"/>
      <c r="DL38" s="259"/>
    </row>
    <row r="39" spans="15:116" ht="13"/>
    <row r="40" spans="15:116" ht="13"/>
    <row r="41" spans="15:116" ht="13"/>
    <row r="42" spans="15:116" ht="13"/>
    <row r="43" spans="15:116" ht="13">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
      <c r="DL44" s="259"/>
    </row>
    <row r="45" spans="15:116" ht="13"/>
    <row r="46" spans="15:116" ht="13">
      <c r="DA46" s="259"/>
      <c r="DB46" s="259"/>
      <c r="DC46" s="259"/>
      <c r="DD46" s="259"/>
      <c r="DE46" s="259"/>
      <c r="DF46" s="259"/>
      <c r="DG46" s="259"/>
      <c r="DH46" s="259"/>
      <c r="DI46" s="259"/>
      <c r="DJ46" s="259"/>
      <c r="DK46" s="259"/>
      <c r="DL46" s="259"/>
    </row>
    <row r="47" spans="15:116" ht="13"/>
    <row r="48" spans="15:116" ht="13"/>
    <row r="49" spans="104:116" ht="13"/>
    <row r="50" spans="104:116" ht="13">
      <c r="CZ50" s="259"/>
      <c r="DA50" s="259"/>
      <c r="DB50" s="259"/>
      <c r="DC50" s="259"/>
      <c r="DD50" s="259"/>
      <c r="DE50" s="259"/>
      <c r="DF50" s="259"/>
      <c r="DG50" s="259"/>
      <c r="DH50" s="259"/>
      <c r="DI50" s="259"/>
      <c r="DJ50" s="259"/>
      <c r="DK50" s="259"/>
      <c r="DL50" s="259"/>
    </row>
    <row r="51" spans="104:116" ht="13"/>
    <row r="52" spans="104:116" ht="13"/>
    <row r="53" spans="104:116" ht="13">
      <c r="DL53" s="259"/>
    </row>
    <row r="54" spans="104:116" ht="13"/>
    <row r="55" spans="104:116" ht="13"/>
    <row r="56" spans="104:116" ht="13"/>
    <row r="57" spans="104:116" ht="13"/>
    <row r="58" spans="104:116" ht="13"/>
    <row r="59" spans="104:116" ht="13"/>
    <row r="60" spans="104:116" ht="13"/>
    <row r="61" spans="104:116" ht="13"/>
    <row r="62" spans="104:116" ht="13"/>
    <row r="63" spans="104:116" ht="13"/>
    <row r="64" spans="104:116" ht="13"/>
    <row r="65" spans="107:116" ht="13"/>
    <row r="66" spans="107:116" ht="13"/>
    <row r="67" spans="107:116" ht="13">
      <c r="DC67" s="259"/>
      <c r="DD67" s="259"/>
      <c r="DE67" s="259"/>
      <c r="DF67" s="259"/>
      <c r="DG67" s="259"/>
      <c r="DH67" s="259"/>
      <c r="DI67" s="259"/>
      <c r="DJ67" s="259"/>
      <c r="DK67" s="259"/>
      <c r="DL67" s="259"/>
    </row>
    <row r="68" spans="107:116" ht="13"/>
    <row r="69" spans="107:116" ht="13"/>
    <row r="70" spans="107:116" ht="13"/>
    <row r="71" spans="107:116" ht="13"/>
    <row r="72" spans="107:116" ht="13"/>
    <row r="73" spans="107:116" ht="13"/>
    <row r="74" spans="107:116" ht="13"/>
    <row r="75" spans="107:116" ht="13"/>
    <row r="76" spans="107:116" ht="13"/>
    <row r="77" spans="107:116" ht="13"/>
    <row r="78" spans="107:116" ht="13"/>
    <row r="79" spans="107:116" ht="13"/>
    <row r="80" spans="107:116" ht="13"/>
    <row r="81" ht="13"/>
    <row r="82" ht="13"/>
    <row r="83" ht="13"/>
    <row r="84" ht="13"/>
    <row r="85" ht="13"/>
    <row r="86" ht="13"/>
    <row r="87" ht="13"/>
    <row r="88" ht="13"/>
    <row r="89" ht="13"/>
  </sheetData>
  <sheetProtection algorithmName="SHA-512" hashValue="qDd3L2g0wI+Ud3M2v2v2qRLQ/SuCX1VI/LNd80gq0w63b/2mI8pnc+yTqX5om2GgQGvKn+PGSH7YKDWy+rqHhQ==" saltValue="H574AZrz4zL9DXIA8sgsD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cols>
    <col min="1" max="36" width="2.453125" style="261" customWidth="1"/>
    <col min="37" max="44" width="17" style="261" customWidth="1"/>
    <col min="45" max="45" width="6.08984375" style="268" customWidth="1"/>
    <col min="46" max="46" width="3" style="266" customWidth="1"/>
    <col min="47" max="47" width="19.08984375" style="261" hidden="1" customWidth="1"/>
    <col min="48" max="52" width="12.6328125" style="261" hidden="1" customWidth="1"/>
    <col min="53" max="16384" width="8.6328125" style="261" hidden="1"/>
  </cols>
  <sheetData>
    <row r="1" spans="1:46" ht="13">
      <c r="AS1" s="262"/>
      <c r="AT1" s="262"/>
    </row>
    <row r="2" spans="1:46" ht="13">
      <c r="AS2" s="262"/>
      <c r="AT2" s="262"/>
    </row>
    <row r="3" spans="1:46" ht="13">
      <c r="AS3" s="262"/>
      <c r="AT3" s="262"/>
    </row>
    <row r="4" spans="1:46" ht="13">
      <c r="AS4" s="262"/>
      <c r="AT4" s="262"/>
    </row>
    <row r="5" spans="1:46" ht="16.5">
      <c r="A5" s="263" t="s">
        <v>514</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515</v>
      </c>
      <c r="AL6" s="267"/>
      <c r="AM6" s="267"/>
      <c r="AN6" s="267"/>
      <c r="AO6" s="262"/>
      <c r="AP6" s="262"/>
      <c r="AQ6" s="262"/>
      <c r="AR6" s="262"/>
    </row>
    <row r="7" spans="1:46" ht="13.5" customHeight="1">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4" t="s">
        <v>516</v>
      </c>
      <c r="AP7" s="272"/>
      <c r="AQ7" s="273" t="s">
        <v>517</v>
      </c>
      <c r="AR7" s="274"/>
    </row>
    <row r="8" spans="1:46" ht="13">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5"/>
      <c r="AP8" s="278" t="s">
        <v>518</v>
      </c>
      <c r="AQ8" s="279" t="s">
        <v>519</v>
      </c>
      <c r="AR8" s="280" t="s">
        <v>520</v>
      </c>
    </row>
    <row r="9" spans="1:46" ht="13">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6" t="s">
        <v>521</v>
      </c>
      <c r="AL9" s="1167"/>
      <c r="AM9" s="1167"/>
      <c r="AN9" s="1168"/>
      <c r="AO9" s="281">
        <v>1267190</v>
      </c>
      <c r="AP9" s="281">
        <v>193022</v>
      </c>
      <c r="AQ9" s="282">
        <v>166998</v>
      </c>
      <c r="AR9" s="283">
        <v>15.6</v>
      </c>
    </row>
    <row r="10" spans="1:46" ht="13.5" customHeight="1">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6" t="s">
        <v>522</v>
      </c>
      <c r="AL10" s="1167"/>
      <c r="AM10" s="1167"/>
      <c r="AN10" s="1168"/>
      <c r="AO10" s="284">
        <v>115544</v>
      </c>
      <c r="AP10" s="284">
        <v>17600</v>
      </c>
      <c r="AQ10" s="285">
        <v>26170</v>
      </c>
      <c r="AR10" s="286">
        <v>-32.700000000000003</v>
      </c>
    </row>
    <row r="11" spans="1:46" ht="13.5" customHeight="1">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6" t="s">
        <v>523</v>
      </c>
      <c r="AL11" s="1167"/>
      <c r="AM11" s="1167"/>
      <c r="AN11" s="1168"/>
      <c r="AO11" s="284">
        <v>29786</v>
      </c>
      <c r="AP11" s="284">
        <v>4537</v>
      </c>
      <c r="AQ11" s="285">
        <v>5047</v>
      </c>
      <c r="AR11" s="286">
        <v>-10.1</v>
      </c>
    </row>
    <row r="12" spans="1:46" ht="13.5" customHeight="1">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6" t="s">
        <v>524</v>
      </c>
      <c r="AL12" s="1167"/>
      <c r="AM12" s="1167"/>
      <c r="AN12" s="1168"/>
      <c r="AO12" s="284" t="s">
        <v>525</v>
      </c>
      <c r="AP12" s="284" t="s">
        <v>525</v>
      </c>
      <c r="AQ12" s="285" t="s">
        <v>525</v>
      </c>
      <c r="AR12" s="286" t="s">
        <v>525</v>
      </c>
    </row>
    <row r="13" spans="1:46" ht="13.5" customHeight="1">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6" t="s">
        <v>526</v>
      </c>
      <c r="AL13" s="1167"/>
      <c r="AM13" s="1167"/>
      <c r="AN13" s="1168"/>
      <c r="AO13" s="284">
        <v>88582</v>
      </c>
      <c r="AP13" s="284">
        <v>13493</v>
      </c>
      <c r="AQ13" s="285">
        <v>6466</v>
      </c>
      <c r="AR13" s="286">
        <v>108.7</v>
      </c>
    </row>
    <row r="14" spans="1:46" ht="13.5" customHeight="1">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6" t="s">
        <v>527</v>
      </c>
      <c r="AL14" s="1167"/>
      <c r="AM14" s="1167"/>
      <c r="AN14" s="1168"/>
      <c r="AO14" s="284">
        <v>46363</v>
      </c>
      <c r="AP14" s="284">
        <v>7062</v>
      </c>
      <c r="AQ14" s="285">
        <v>3589</v>
      </c>
      <c r="AR14" s="286">
        <v>96.8</v>
      </c>
    </row>
    <row r="15" spans="1:46" ht="13.5" customHeight="1">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69" t="s">
        <v>528</v>
      </c>
      <c r="AL15" s="1170"/>
      <c r="AM15" s="1170"/>
      <c r="AN15" s="1171"/>
      <c r="AO15" s="284">
        <v>-120910</v>
      </c>
      <c r="AP15" s="284">
        <v>-18417</v>
      </c>
      <c r="AQ15" s="285">
        <v>-12920</v>
      </c>
      <c r="AR15" s="286">
        <v>42.5</v>
      </c>
    </row>
    <row r="16" spans="1:46" ht="13">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69" t="s">
        <v>186</v>
      </c>
      <c r="AL16" s="1170"/>
      <c r="AM16" s="1170"/>
      <c r="AN16" s="1171"/>
      <c r="AO16" s="284">
        <v>1426555</v>
      </c>
      <c r="AP16" s="284">
        <v>217297</v>
      </c>
      <c r="AQ16" s="285">
        <v>195349</v>
      </c>
      <c r="AR16" s="286">
        <v>11.2</v>
      </c>
    </row>
    <row r="17" spans="1:46" ht="13">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529</v>
      </c>
      <c r="AL19" s="262"/>
      <c r="AM19" s="262"/>
      <c r="AN19" s="262"/>
      <c r="AO19" s="262"/>
      <c r="AP19" s="262"/>
      <c r="AQ19" s="262"/>
      <c r="AR19" s="262"/>
    </row>
    <row r="20" spans="1:46" ht="13">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530</v>
      </c>
      <c r="AP20" s="293" t="s">
        <v>531</v>
      </c>
      <c r="AQ20" s="294" t="s">
        <v>532</v>
      </c>
      <c r="AR20" s="295"/>
    </row>
    <row r="21" spans="1:46" s="301" customFormat="1" ht="13">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2" t="s">
        <v>533</v>
      </c>
      <c r="AL21" s="1173"/>
      <c r="AM21" s="1173"/>
      <c r="AN21" s="1174"/>
      <c r="AO21" s="297">
        <v>19.649999999999999</v>
      </c>
      <c r="AP21" s="298">
        <v>16.600000000000001</v>
      </c>
      <c r="AQ21" s="299">
        <v>3.05</v>
      </c>
      <c r="AR21" s="267"/>
      <c r="AS21" s="300"/>
      <c r="AT21" s="296"/>
    </row>
    <row r="22" spans="1:46" s="301" customFormat="1" ht="13">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2" t="s">
        <v>534</v>
      </c>
      <c r="AL22" s="1173"/>
      <c r="AM22" s="1173"/>
      <c r="AN22" s="1174"/>
      <c r="AO22" s="302">
        <v>94.9</v>
      </c>
      <c r="AP22" s="303">
        <v>95.6</v>
      </c>
      <c r="AQ22" s="304">
        <v>-0.7</v>
      </c>
      <c r="AR22" s="288"/>
      <c r="AS22" s="300"/>
      <c r="AT22" s="296"/>
    </row>
    <row r="23" spans="1:46" s="301" customFormat="1" ht="13">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
      <c r="A26" s="1165" t="s">
        <v>535</v>
      </c>
      <c r="B26" s="1165"/>
      <c r="C26" s="1165"/>
      <c r="D26" s="1165"/>
      <c r="E26" s="1165"/>
      <c r="F26" s="1165"/>
      <c r="G26" s="1165"/>
      <c r="H26" s="1165"/>
      <c r="I26" s="1165"/>
      <c r="J26" s="1165"/>
      <c r="K26" s="1165"/>
      <c r="L26" s="1165"/>
      <c r="M26" s="1165"/>
      <c r="N26" s="1165"/>
      <c r="O26" s="1165"/>
      <c r="P26" s="1165"/>
      <c r="Q26" s="1165"/>
      <c r="R26" s="1165"/>
      <c r="S26" s="1165"/>
      <c r="T26" s="1165"/>
      <c r="U26" s="1165"/>
      <c r="V26" s="1165"/>
      <c r="W26" s="1165"/>
      <c r="X26" s="1165"/>
      <c r="Y26" s="1165"/>
      <c r="Z26" s="1165"/>
      <c r="AA26" s="1165"/>
      <c r="AB26" s="1165"/>
      <c r="AC26" s="1165"/>
      <c r="AD26" s="1165"/>
      <c r="AE26" s="1165"/>
      <c r="AF26" s="1165"/>
      <c r="AG26" s="1165"/>
      <c r="AH26" s="1165"/>
      <c r="AI26" s="1165"/>
      <c r="AJ26" s="1165"/>
      <c r="AK26" s="1165"/>
      <c r="AL26" s="1165"/>
      <c r="AM26" s="1165"/>
      <c r="AN26" s="1165"/>
      <c r="AO26" s="1165"/>
      <c r="AP26" s="1165"/>
      <c r="AQ26" s="1165"/>
      <c r="AR26" s="1165"/>
      <c r="AS26" s="1165"/>
      <c r="AT26" s="267"/>
    </row>
    <row r="27" spans="1:46" ht="13">
      <c r="A27" s="309"/>
      <c r="AO27" s="262"/>
      <c r="AP27" s="262"/>
      <c r="AQ27" s="262"/>
      <c r="AR27" s="262"/>
      <c r="AS27" s="262"/>
      <c r="AT27" s="262"/>
    </row>
    <row r="28" spans="1:46" ht="16.5">
      <c r="A28" s="263" t="s">
        <v>536</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537</v>
      </c>
      <c r="AL29" s="267"/>
      <c r="AM29" s="267"/>
      <c r="AN29" s="267"/>
      <c r="AO29" s="262"/>
      <c r="AP29" s="262"/>
      <c r="AQ29" s="262"/>
      <c r="AR29" s="262"/>
      <c r="AS29" s="311"/>
    </row>
    <row r="30" spans="1:46" ht="13.5" customHeight="1">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4" t="s">
        <v>516</v>
      </c>
      <c r="AP30" s="272"/>
      <c r="AQ30" s="273" t="s">
        <v>517</v>
      </c>
      <c r="AR30" s="274"/>
    </row>
    <row r="31" spans="1:46" ht="13">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5"/>
      <c r="AP31" s="278" t="s">
        <v>518</v>
      </c>
      <c r="AQ31" s="279" t="s">
        <v>519</v>
      </c>
      <c r="AR31" s="280" t="s">
        <v>520</v>
      </c>
    </row>
    <row r="32" spans="1:46" ht="27" customHeight="1">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6" t="s">
        <v>538</v>
      </c>
      <c r="AL32" s="1157"/>
      <c r="AM32" s="1157"/>
      <c r="AN32" s="1158"/>
      <c r="AO32" s="312">
        <v>838320</v>
      </c>
      <c r="AP32" s="312">
        <v>127695</v>
      </c>
      <c r="AQ32" s="313">
        <v>125145</v>
      </c>
      <c r="AR32" s="314">
        <v>2</v>
      </c>
    </row>
    <row r="33" spans="1:46" ht="13.5" customHeight="1">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6" t="s">
        <v>539</v>
      </c>
      <c r="AL33" s="1157"/>
      <c r="AM33" s="1157"/>
      <c r="AN33" s="1158"/>
      <c r="AO33" s="312" t="s">
        <v>525</v>
      </c>
      <c r="AP33" s="312" t="s">
        <v>525</v>
      </c>
      <c r="AQ33" s="313">
        <v>142</v>
      </c>
      <c r="AR33" s="314" t="s">
        <v>525</v>
      </c>
    </row>
    <row r="34" spans="1:46" ht="27" customHeight="1">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6" t="s">
        <v>540</v>
      </c>
      <c r="AL34" s="1157"/>
      <c r="AM34" s="1157"/>
      <c r="AN34" s="1158"/>
      <c r="AO34" s="312" t="s">
        <v>525</v>
      </c>
      <c r="AP34" s="312" t="s">
        <v>525</v>
      </c>
      <c r="AQ34" s="313">
        <v>186</v>
      </c>
      <c r="AR34" s="314" t="s">
        <v>525</v>
      </c>
    </row>
    <row r="35" spans="1:46" ht="27" customHeight="1">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6" t="s">
        <v>541</v>
      </c>
      <c r="AL35" s="1157"/>
      <c r="AM35" s="1157"/>
      <c r="AN35" s="1158"/>
      <c r="AO35" s="312">
        <v>258122</v>
      </c>
      <c r="AP35" s="312">
        <v>39318</v>
      </c>
      <c r="AQ35" s="313">
        <v>24116</v>
      </c>
      <c r="AR35" s="314">
        <v>63</v>
      </c>
    </row>
    <row r="36" spans="1:46" ht="27" customHeight="1">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6" t="s">
        <v>542</v>
      </c>
      <c r="AL36" s="1157"/>
      <c r="AM36" s="1157"/>
      <c r="AN36" s="1158"/>
      <c r="AO36" s="312" t="s">
        <v>525</v>
      </c>
      <c r="AP36" s="312" t="s">
        <v>525</v>
      </c>
      <c r="AQ36" s="313">
        <v>3945</v>
      </c>
      <c r="AR36" s="314" t="s">
        <v>525</v>
      </c>
    </row>
    <row r="37" spans="1:46" ht="13.5" customHeight="1">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6" t="s">
        <v>543</v>
      </c>
      <c r="AL37" s="1157"/>
      <c r="AM37" s="1157"/>
      <c r="AN37" s="1158"/>
      <c r="AO37" s="312" t="s">
        <v>525</v>
      </c>
      <c r="AP37" s="312" t="s">
        <v>525</v>
      </c>
      <c r="AQ37" s="313">
        <v>817</v>
      </c>
      <c r="AR37" s="314" t="s">
        <v>525</v>
      </c>
    </row>
    <row r="38" spans="1:46" ht="27" customHeight="1">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59" t="s">
        <v>544</v>
      </c>
      <c r="AL38" s="1160"/>
      <c r="AM38" s="1160"/>
      <c r="AN38" s="1161"/>
      <c r="AO38" s="315" t="s">
        <v>525</v>
      </c>
      <c r="AP38" s="315" t="s">
        <v>525</v>
      </c>
      <c r="AQ38" s="316">
        <v>16</v>
      </c>
      <c r="AR38" s="304" t="s">
        <v>525</v>
      </c>
      <c r="AS38" s="311"/>
    </row>
    <row r="39" spans="1:46" ht="13">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59" t="s">
        <v>545</v>
      </c>
      <c r="AL39" s="1160"/>
      <c r="AM39" s="1160"/>
      <c r="AN39" s="1161"/>
      <c r="AO39" s="312">
        <v>-28504</v>
      </c>
      <c r="AP39" s="312">
        <v>-4342</v>
      </c>
      <c r="AQ39" s="313">
        <v>-6780</v>
      </c>
      <c r="AR39" s="314">
        <v>-36</v>
      </c>
      <c r="AS39" s="311"/>
    </row>
    <row r="40" spans="1:46" ht="27" customHeight="1">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6" t="s">
        <v>546</v>
      </c>
      <c r="AL40" s="1157"/>
      <c r="AM40" s="1157"/>
      <c r="AN40" s="1158"/>
      <c r="AO40" s="312">
        <v>-703155</v>
      </c>
      <c r="AP40" s="312">
        <v>-107107</v>
      </c>
      <c r="AQ40" s="313">
        <v>-98746</v>
      </c>
      <c r="AR40" s="314">
        <v>8.5</v>
      </c>
      <c r="AS40" s="311"/>
    </row>
    <row r="41" spans="1:46" ht="13">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2" t="s">
        <v>299</v>
      </c>
      <c r="AL41" s="1163"/>
      <c r="AM41" s="1163"/>
      <c r="AN41" s="1164"/>
      <c r="AO41" s="312">
        <v>364783</v>
      </c>
      <c r="AP41" s="312">
        <v>55565</v>
      </c>
      <c r="AQ41" s="313">
        <v>48842</v>
      </c>
      <c r="AR41" s="314">
        <v>13.8</v>
      </c>
      <c r="AS41" s="311"/>
    </row>
    <row r="42" spans="1:46" ht="13">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547</v>
      </c>
      <c r="AL42" s="262"/>
      <c r="AM42" s="262"/>
      <c r="AN42" s="262"/>
      <c r="AO42" s="262"/>
      <c r="AP42" s="262"/>
      <c r="AQ42" s="288"/>
      <c r="AR42" s="288"/>
      <c r="AS42" s="311"/>
    </row>
    <row r="43" spans="1:46" ht="13">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c r="A47" s="321" t="s">
        <v>548</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549</v>
      </c>
      <c r="AL48" s="322"/>
      <c r="AM48" s="322"/>
      <c r="AN48" s="322"/>
      <c r="AO48" s="322"/>
      <c r="AP48" s="322"/>
      <c r="AQ48" s="323"/>
      <c r="AR48" s="322"/>
    </row>
    <row r="49" spans="1:44" ht="13.5" customHeight="1">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49" t="s">
        <v>516</v>
      </c>
      <c r="AN49" s="1151" t="s">
        <v>550</v>
      </c>
      <c r="AO49" s="1152"/>
      <c r="AP49" s="1152"/>
      <c r="AQ49" s="1152"/>
      <c r="AR49" s="1153"/>
    </row>
    <row r="50" spans="1:44" ht="13">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0"/>
      <c r="AN50" s="328" t="s">
        <v>551</v>
      </c>
      <c r="AO50" s="329" t="s">
        <v>552</v>
      </c>
      <c r="AP50" s="330" t="s">
        <v>553</v>
      </c>
      <c r="AQ50" s="331" t="s">
        <v>554</v>
      </c>
      <c r="AR50" s="332" t="s">
        <v>555</v>
      </c>
    </row>
    <row r="51" spans="1:44" ht="13">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556</v>
      </c>
      <c r="AL51" s="325"/>
      <c r="AM51" s="333">
        <v>1367677</v>
      </c>
      <c r="AN51" s="334">
        <v>192712</v>
      </c>
      <c r="AO51" s="335">
        <v>52.4</v>
      </c>
      <c r="AP51" s="336">
        <v>167497</v>
      </c>
      <c r="AQ51" s="337">
        <v>-17.399999999999999</v>
      </c>
      <c r="AR51" s="338">
        <v>69.8</v>
      </c>
    </row>
    <row r="52" spans="1:44" ht="13">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557</v>
      </c>
      <c r="AM52" s="341">
        <v>246573</v>
      </c>
      <c r="AN52" s="342">
        <v>34743</v>
      </c>
      <c r="AO52" s="343">
        <v>63.1</v>
      </c>
      <c r="AP52" s="344">
        <v>82571</v>
      </c>
      <c r="AQ52" s="345">
        <v>3.6</v>
      </c>
      <c r="AR52" s="346">
        <v>59.5</v>
      </c>
    </row>
    <row r="53" spans="1:44" ht="13">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558</v>
      </c>
      <c r="AL53" s="325"/>
      <c r="AM53" s="333">
        <v>1977327</v>
      </c>
      <c r="AN53" s="334">
        <v>284180</v>
      </c>
      <c r="AO53" s="335">
        <v>47.5</v>
      </c>
      <c r="AP53" s="336">
        <v>190274</v>
      </c>
      <c r="AQ53" s="337">
        <v>13.6</v>
      </c>
      <c r="AR53" s="338">
        <v>33.9</v>
      </c>
    </row>
    <row r="54" spans="1:44" ht="13">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557</v>
      </c>
      <c r="AM54" s="341">
        <v>183106</v>
      </c>
      <c r="AN54" s="342">
        <v>26316</v>
      </c>
      <c r="AO54" s="343">
        <v>-24.3</v>
      </c>
      <c r="AP54" s="344">
        <v>88584</v>
      </c>
      <c r="AQ54" s="345">
        <v>7.3</v>
      </c>
      <c r="AR54" s="346">
        <v>-31.6</v>
      </c>
    </row>
    <row r="55" spans="1:44" ht="13">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559</v>
      </c>
      <c r="AL55" s="325"/>
      <c r="AM55" s="333">
        <v>2077915</v>
      </c>
      <c r="AN55" s="334">
        <v>302462</v>
      </c>
      <c r="AO55" s="335">
        <v>6.4</v>
      </c>
      <c r="AP55" s="336">
        <v>200194</v>
      </c>
      <c r="AQ55" s="337">
        <v>5.2</v>
      </c>
      <c r="AR55" s="338">
        <v>1.2</v>
      </c>
    </row>
    <row r="56" spans="1:44" ht="13">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557</v>
      </c>
      <c r="AM56" s="341">
        <v>772058</v>
      </c>
      <c r="AN56" s="342">
        <v>112381</v>
      </c>
      <c r="AO56" s="343">
        <v>327</v>
      </c>
      <c r="AP56" s="344">
        <v>106422</v>
      </c>
      <c r="AQ56" s="345">
        <v>20.100000000000001</v>
      </c>
      <c r="AR56" s="346">
        <v>306.89999999999998</v>
      </c>
    </row>
    <row r="57" spans="1:44" ht="13">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560</v>
      </c>
      <c r="AL57" s="325"/>
      <c r="AM57" s="333">
        <v>2030364</v>
      </c>
      <c r="AN57" s="334">
        <v>300928</v>
      </c>
      <c r="AO57" s="335">
        <v>-0.5</v>
      </c>
      <c r="AP57" s="336">
        <v>196914</v>
      </c>
      <c r="AQ57" s="337">
        <v>-1.6</v>
      </c>
      <c r="AR57" s="338">
        <v>1.1000000000000001</v>
      </c>
    </row>
    <row r="58" spans="1:44" ht="13">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557</v>
      </c>
      <c r="AM58" s="341">
        <v>1011410</v>
      </c>
      <c r="AN58" s="342">
        <v>149905</v>
      </c>
      <c r="AO58" s="343">
        <v>33.4</v>
      </c>
      <c r="AP58" s="344">
        <v>98966</v>
      </c>
      <c r="AQ58" s="345">
        <v>-7</v>
      </c>
      <c r="AR58" s="346">
        <v>40.4</v>
      </c>
    </row>
    <row r="59" spans="1:44" ht="13">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561</v>
      </c>
      <c r="AL59" s="325"/>
      <c r="AM59" s="333">
        <v>960321</v>
      </c>
      <c r="AN59" s="334">
        <v>146279</v>
      </c>
      <c r="AO59" s="335">
        <v>-51.4</v>
      </c>
      <c r="AP59" s="336">
        <v>204757</v>
      </c>
      <c r="AQ59" s="337">
        <v>4</v>
      </c>
      <c r="AR59" s="338">
        <v>-55.4</v>
      </c>
    </row>
    <row r="60" spans="1:44" ht="13">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557</v>
      </c>
      <c r="AM60" s="341">
        <v>423980</v>
      </c>
      <c r="AN60" s="342">
        <v>64582</v>
      </c>
      <c r="AO60" s="343">
        <v>-56.9</v>
      </c>
      <c r="AP60" s="344">
        <v>106071</v>
      </c>
      <c r="AQ60" s="345">
        <v>7.2</v>
      </c>
      <c r="AR60" s="346">
        <v>-64.099999999999994</v>
      </c>
    </row>
    <row r="61" spans="1:44" ht="13">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562</v>
      </c>
      <c r="AL61" s="347"/>
      <c r="AM61" s="348">
        <v>1682721</v>
      </c>
      <c r="AN61" s="349">
        <v>245312</v>
      </c>
      <c r="AO61" s="350">
        <v>10.9</v>
      </c>
      <c r="AP61" s="351">
        <v>191927</v>
      </c>
      <c r="AQ61" s="352">
        <v>0.8</v>
      </c>
      <c r="AR61" s="338">
        <v>10.1</v>
      </c>
    </row>
    <row r="62" spans="1:44" ht="13">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557</v>
      </c>
      <c r="AM62" s="341">
        <v>527425</v>
      </c>
      <c r="AN62" s="342">
        <v>77585</v>
      </c>
      <c r="AO62" s="343">
        <v>68.5</v>
      </c>
      <c r="AP62" s="344">
        <v>96523</v>
      </c>
      <c r="AQ62" s="345">
        <v>6.2</v>
      </c>
      <c r="AR62" s="346">
        <v>62.3</v>
      </c>
    </row>
    <row r="63" spans="1:44" ht="13">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c r="AK67" s="262"/>
      <c r="AL67" s="262"/>
      <c r="AM67" s="262"/>
      <c r="AN67" s="262"/>
      <c r="AO67" s="262"/>
      <c r="AP67" s="262"/>
      <c r="AQ67" s="262"/>
      <c r="AR67" s="262"/>
      <c r="AS67" s="262"/>
      <c r="AT67" s="262"/>
    </row>
    <row r="68" spans="1:46" ht="13.5" hidden="1" customHeight="1">
      <c r="AK68" s="262"/>
      <c r="AL68" s="262"/>
      <c r="AM68" s="262"/>
      <c r="AN68" s="262"/>
      <c r="AO68" s="262"/>
      <c r="AP68" s="262"/>
      <c r="AQ68" s="262"/>
      <c r="AR68" s="262"/>
    </row>
    <row r="69" spans="1:46" ht="13.5" hidden="1" customHeight="1">
      <c r="AK69" s="262"/>
      <c r="AL69" s="262"/>
      <c r="AM69" s="262"/>
      <c r="AN69" s="262"/>
      <c r="AO69" s="262"/>
      <c r="AP69" s="262"/>
      <c r="AQ69" s="262"/>
      <c r="AR69" s="262"/>
    </row>
    <row r="70" spans="1:46" ht="13" hidden="1">
      <c r="AK70" s="262"/>
      <c r="AL70" s="262"/>
      <c r="AM70" s="262"/>
      <c r="AN70" s="262"/>
      <c r="AO70" s="262"/>
      <c r="AP70" s="262"/>
      <c r="AQ70" s="262"/>
      <c r="AR70" s="262"/>
    </row>
    <row r="71" spans="1:46" ht="13" hidden="1">
      <c r="AK71" s="262"/>
      <c r="AL71" s="262"/>
      <c r="AM71" s="262"/>
      <c r="AN71" s="262"/>
      <c r="AO71" s="262"/>
      <c r="AP71" s="262"/>
      <c r="AQ71" s="262"/>
      <c r="AR71" s="262"/>
    </row>
    <row r="72" spans="1:46" ht="13" hidden="1">
      <c r="AK72" s="262"/>
      <c r="AL72" s="262"/>
      <c r="AM72" s="262"/>
      <c r="AN72" s="262"/>
      <c r="AO72" s="262"/>
      <c r="AP72" s="262"/>
      <c r="AQ72" s="262"/>
      <c r="AR72" s="262"/>
    </row>
    <row r="73" spans="1:46" ht="13" hidden="1">
      <c r="AK73" s="262"/>
      <c r="AL73" s="262"/>
      <c r="AM73" s="262"/>
      <c r="AN73" s="262"/>
      <c r="AO73" s="262"/>
      <c r="AP73" s="262"/>
      <c r="AQ73" s="262"/>
      <c r="AR73" s="262"/>
    </row>
  </sheetData>
  <sheetProtection algorithmName="SHA-512" hashValue="5SvbigO4N6rqJ1eC+WQD6qOmqIar/5dpyrQzPIBMffZJkBh4yMZPCT1phUugxPU2bliFf6xj9zubFhBzo11GRA==" saltValue="eBqBkqteGB4trCRjv91Wz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cols>
    <col min="1" max="125" width="2.453125" style="260" customWidth="1"/>
    <col min="126" max="16384" width="9" style="259" hidden="1"/>
  </cols>
  <sheetData>
    <row r="1" spans="2:125" ht="13.5" customHeight="1">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
      <c r="B2" s="259"/>
      <c r="DG2" s="259"/>
    </row>
    <row r="3" spans="2:125" ht="13">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
    <row r="5" spans="2:125" ht="13"/>
    <row r="6" spans="2:125" ht="13"/>
    <row r="7" spans="2:125" ht="13"/>
    <row r="8" spans="2:125" ht="13"/>
    <row r="9" spans="2:125" ht="13">
      <c r="DU9" s="259"/>
    </row>
    <row r="10" spans="2:125" ht="13"/>
    <row r="11" spans="2:125" ht="13"/>
    <row r="12" spans="2:125" ht="13"/>
    <row r="13" spans="2:125" ht="13"/>
    <row r="14" spans="2:125" ht="13"/>
    <row r="15" spans="2:125" ht="13"/>
    <row r="16" spans="2:125" ht="13"/>
    <row r="17" spans="125:125" ht="13">
      <c r="DU17" s="259"/>
    </row>
    <row r="18" spans="125:125" ht="13"/>
    <row r="19" spans="125:125" ht="13"/>
    <row r="20" spans="125:125" ht="13">
      <c r="DU20" s="259"/>
    </row>
    <row r="21" spans="125:125" ht="13">
      <c r="DU21" s="259"/>
    </row>
    <row r="22" spans="125:125" ht="13"/>
    <row r="23" spans="125:125" ht="13"/>
    <row r="24" spans="125:125" ht="13"/>
    <row r="25" spans="125:125" ht="13"/>
    <row r="26" spans="125:125" ht="13"/>
    <row r="27" spans="125:125" ht="13"/>
    <row r="28" spans="125:125" ht="13">
      <c r="DU28" s="259"/>
    </row>
    <row r="29" spans="125:125" ht="13"/>
    <row r="30" spans="125:125" ht="13"/>
    <row r="31" spans="125:125" ht="13"/>
    <row r="32" spans="125:125" ht="13"/>
    <row r="33" spans="2:125" ht="13">
      <c r="B33" s="259"/>
      <c r="G33" s="259"/>
      <c r="I33" s="259"/>
    </row>
    <row r="34" spans="2:125" ht="13">
      <c r="C34" s="259"/>
      <c r="P34" s="259"/>
      <c r="DE34" s="259"/>
      <c r="DH34" s="259"/>
    </row>
    <row r="35" spans="2:125" ht="13">
      <c r="D35" s="259"/>
      <c r="E35" s="259"/>
      <c r="DG35" s="259"/>
      <c r="DJ35" s="259"/>
      <c r="DP35" s="259"/>
      <c r="DQ35" s="259"/>
      <c r="DR35" s="259"/>
      <c r="DS35" s="259"/>
      <c r="DT35" s="259"/>
      <c r="DU35" s="259"/>
    </row>
    <row r="36" spans="2:125" ht="13">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
      <c r="DU37" s="259"/>
    </row>
    <row r="38" spans="2:125" ht="13">
      <c r="DT38" s="259"/>
      <c r="DU38" s="259"/>
    </row>
    <row r="39" spans="2:125" ht="13"/>
    <row r="40" spans="2:125" ht="13">
      <c r="DH40" s="259"/>
    </row>
    <row r="41" spans="2:125" ht="13">
      <c r="DE41" s="259"/>
    </row>
    <row r="42" spans="2:125" ht="13">
      <c r="DG42" s="259"/>
      <c r="DJ42" s="259"/>
    </row>
    <row r="43" spans="2:125" ht="13">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
      <c r="DU44" s="259"/>
    </row>
    <row r="45" spans="2:125" ht="13"/>
    <row r="46" spans="2:125" ht="13"/>
    <row r="47" spans="2:125" ht="13"/>
    <row r="48" spans="2:125" ht="13">
      <c r="DT48" s="259"/>
      <c r="DU48" s="259"/>
    </row>
    <row r="49" spans="120:125" ht="13">
      <c r="DU49" s="259"/>
    </row>
    <row r="50" spans="120:125" ht="13">
      <c r="DU50" s="259"/>
    </row>
    <row r="51" spans="120:125" ht="13">
      <c r="DP51" s="259"/>
      <c r="DQ51" s="259"/>
      <c r="DR51" s="259"/>
      <c r="DS51" s="259"/>
      <c r="DT51" s="259"/>
      <c r="DU51" s="259"/>
    </row>
    <row r="52" spans="120:125" ht="13"/>
    <row r="53" spans="120:125" ht="13"/>
    <row r="54" spans="120:125" ht="13">
      <c r="DU54" s="259"/>
    </row>
    <row r="55" spans="120:125" ht="13"/>
    <row r="56" spans="120:125" ht="13"/>
    <row r="57" spans="120:125" ht="13"/>
    <row r="58" spans="120:125" ht="13">
      <c r="DU58" s="259"/>
    </row>
    <row r="59" spans="120:125" ht="13"/>
    <row r="60" spans="120:125" ht="13"/>
    <row r="61" spans="120:125" ht="13"/>
    <row r="62" spans="120:125" ht="13"/>
    <row r="63" spans="120:125" ht="13">
      <c r="DU63" s="259"/>
    </row>
    <row r="64" spans="120:125" ht="13">
      <c r="DT64" s="259"/>
      <c r="DU64" s="259"/>
    </row>
    <row r="65" spans="123:125" ht="13"/>
    <row r="66" spans="123:125" ht="13"/>
    <row r="67" spans="123:125" ht="13"/>
    <row r="68" spans="123:125" ht="13"/>
    <row r="69" spans="123:125" ht="13">
      <c r="DS69" s="259"/>
      <c r="DT69" s="259"/>
      <c r="DU69" s="259"/>
    </row>
    <row r="70" spans="123:125" ht="13"/>
    <row r="71" spans="123:125" ht="13"/>
    <row r="72" spans="123:125" ht="13"/>
    <row r="73" spans="123:125" ht="13"/>
    <row r="74" spans="123:125" ht="13"/>
    <row r="75" spans="123:125" ht="13"/>
    <row r="76" spans="123:125" ht="13"/>
    <row r="77" spans="123:125" ht="13"/>
    <row r="78" spans="123:125" ht="13"/>
    <row r="79" spans="123:125" ht="13"/>
    <row r="80" spans="123:125" ht="13"/>
    <row r="81" spans="116:125" ht="13"/>
    <row r="82" spans="116:125" ht="13">
      <c r="DL82" s="259"/>
    </row>
    <row r="83" spans="116:125" ht="13">
      <c r="DM83" s="259"/>
      <c r="DN83" s="259"/>
      <c r="DO83" s="259"/>
      <c r="DP83" s="259"/>
      <c r="DQ83" s="259"/>
      <c r="DR83" s="259"/>
      <c r="DS83" s="259"/>
      <c r="DT83" s="259"/>
      <c r="DU83" s="259"/>
    </row>
    <row r="84" spans="116:125" ht="13"/>
    <row r="85" spans="116:125" ht="13"/>
    <row r="86" spans="116:125" ht="13"/>
    <row r="87" spans="116:125" ht="13"/>
    <row r="88" spans="116:125" ht="13">
      <c r="DU88" s="259"/>
    </row>
    <row r="89" spans="116:125" ht="13"/>
    <row r="90" spans="116:125" ht="13"/>
    <row r="91" spans="116:125" ht="13"/>
    <row r="92" spans="116:125" ht="13.5" customHeight="1"/>
    <row r="93" spans="116:125" ht="13.5" customHeight="1"/>
    <row r="94" spans="116:125" ht="13.5" customHeight="1">
      <c r="DS94" s="259"/>
      <c r="DT94" s="259"/>
      <c r="DU94" s="259"/>
    </row>
    <row r="95" spans="116:125" ht="13.5" customHeight="1">
      <c r="DU95" s="259"/>
    </row>
    <row r="96" spans="116:125" ht="13.5" customHeight="1"/>
    <row r="97" spans="124:125" ht="13.5" customHeight="1"/>
    <row r="98" spans="124:125" ht="13.5" customHeight="1"/>
    <row r="99" spans="124:125" ht="13.5" customHeight="1"/>
    <row r="100" spans="124:125" ht="13.5" customHeight="1"/>
    <row r="101" spans="124:125" ht="13.5" customHeight="1">
      <c r="DU101" s="259"/>
    </row>
    <row r="102" spans="124:125" ht="13.5" customHeight="1"/>
    <row r="103" spans="124:125" ht="13.5" customHeight="1"/>
    <row r="104" spans="124:125" ht="13.5" customHeight="1">
      <c r="DT104" s="259"/>
      <c r="DU104" s="259"/>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59" t="s">
        <v>564</v>
      </c>
    </row>
    <row r="120" spans="125:125" ht="13.5" hidden="1" customHeight="1"/>
    <row r="121" spans="125:125" ht="13.5" hidden="1" customHeight="1">
      <c r="DU121" s="259"/>
    </row>
  </sheetData>
  <sheetProtection algorithmName="SHA-512" hashValue="DevNChFwX7f2EqTKbi/Sdp8W15AaASUor4M10OiBfq1Nm2/D/cix8mxu47vlVghvbTv+AWctoT31oJd0NE9yJw==" saltValue="XL6cMKmNQ+vHZBDopDy0c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cols>
    <col min="1" max="125" width="2.453125" style="260" customWidth="1"/>
    <col min="126" max="142" width="0" style="259" hidden="1" customWidth="1"/>
    <col min="143" max="16384" width="9" style="259" hidden="1"/>
  </cols>
  <sheetData>
    <row r="1" spans="1:125" ht="13.5" customHeight="1">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
      <c r="B2" s="259"/>
      <c r="T2" s="259"/>
    </row>
    <row r="3" spans="1:125" ht="13">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
    <row r="5" spans="1:125" ht="13"/>
    <row r="6" spans="1:125" ht="13"/>
    <row r="7" spans="1:125" ht="13"/>
    <row r="8" spans="1:125" ht="13"/>
    <row r="9" spans="1:125" ht="13"/>
    <row r="10" spans="1:125" ht="13"/>
    <row r="11" spans="1:125" ht="13"/>
    <row r="12" spans="1:125" ht="13"/>
    <row r="13" spans="1:125" ht="13"/>
    <row r="14" spans="1:125" ht="13"/>
    <row r="15" spans="1:125" ht="13"/>
    <row r="16" spans="1:125" ht="13"/>
    <row r="17" ht="13"/>
    <row r="18" ht="13"/>
    <row r="19" ht="13"/>
    <row r="20" ht="13"/>
    <row r="21" ht="13"/>
    <row r="22" ht="13"/>
    <row r="23" ht="13"/>
    <row r="24" ht="13"/>
    <row r="25" ht="13"/>
    <row r="26" ht="13"/>
    <row r="27" ht="13"/>
    <row r="28" ht="13"/>
    <row r="29" ht="13"/>
    <row r="30" ht="13"/>
    <row r="31" ht="13"/>
    <row r="32" ht="13"/>
    <row r="33" spans="2:125" ht="13">
      <c r="B33" s="259"/>
      <c r="G33" s="259"/>
      <c r="I33" s="259"/>
    </row>
    <row r="34" spans="2:125" ht="13">
      <c r="C34" s="259"/>
      <c r="P34" s="259"/>
      <c r="R34" s="259"/>
      <c r="U34" s="259"/>
    </row>
    <row r="35" spans="2:125" ht="13">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
      <c r="F36" s="259"/>
      <c r="H36" s="259"/>
      <c r="J36" s="259"/>
      <c r="K36" s="259"/>
      <c r="L36" s="259"/>
      <c r="M36" s="259"/>
      <c r="N36" s="259"/>
      <c r="O36" s="259"/>
      <c r="Q36" s="259"/>
      <c r="S36" s="259"/>
      <c r="V36" s="259"/>
    </row>
    <row r="37" spans="2:125" ht="13"/>
    <row r="38" spans="2:125" ht="13"/>
    <row r="39" spans="2:125" ht="13"/>
    <row r="40" spans="2:125" ht="13">
      <c r="U40" s="259"/>
    </row>
    <row r="41" spans="2:125" ht="13">
      <c r="R41" s="259"/>
    </row>
    <row r="42" spans="2:125" ht="13">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
      <c r="Q43" s="259"/>
      <c r="S43" s="259"/>
      <c r="V43" s="259"/>
    </row>
    <row r="44" spans="2:125" ht="13"/>
    <row r="45" spans="2:125" ht="13"/>
    <row r="46" spans="2:125" ht="13"/>
    <row r="47" spans="2:125" ht="13"/>
    <row r="48" spans="2:125" ht="13"/>
    <row r="49" ht="13"/>
    <row r="50" ht="13"/>
    <row r="51" ht="13"/>
    <row r="52" ht="13"/>
    <row r="53" ht="13"/>
    <row r="54" ht="13"/>
    <row r="55" ht="13"/>
    <row r="56" ht="13"/>
    <row r="57" ht="13"/>
    <row r="58" ht="13"/>
    <row r="59" ht="13"/>
    <row r="60" ht="13"/>
    <row r="61" ht="13"/>
    <row r="62" ht="13"/>
    <row r="63" ht="13"/>
    <row r="64" ht="13"/>
    <row r="65" ht="13"/>
    <row r="66" ht="13"/>
    <row r="67" ht="13"/>
    <row r="68" ht="13"/>
    <row r="69" ht="13"/>
    <row r="70" ht="13"/>
    <row r="71" ht="13"/>
    <row r="72" ht="13"/>
    <row r="73" ht="13"/>
    <row r="74" ht="13"/>
    <row r="75" ht="13"/>
    <row r="76" ht="13"/>
    <row r="77" ht="13"/>
    <row r="78" ht="13"/>
    <row r="79" ht="13"/>
    <row r="80" ht="13"/>
    <row r="81" ht="13"/>
    <row r="82" ht="13"/>
    <row r="83" ht="13"/>
    <row r="84" ht="13"/>
    <row r="85" ht="13"/>
    <row r="86" ht="13"/>
    <row r="87" ht="13"/>
    <row r="88" ht="13"/>
    <row r="89" ht="13"/>
    <row r="90" ht="13"/>
    <row r="91" ht="13"/>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60" t="s">
        <v>565</v>
      </c>
    </row>
  </sheetData>
  <sheetProtection algorithmName="SHA-512" hashValue="dIrDmAwfFWthr/Kd8+Q3tC/hmavq6d9fhWs+nLypystKmHk5NdIdfCXDqPxF0dI6ufH2oR5nnTYytme3ZI0TuQ==" saltValue="ZwLCKHiHQsWfwlr+UaOpR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cols>
    <col min="1" max="1" width="8.26953125" style="1" customWidth="1"/>
    <col min="2" max="16" width="14.63281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566</v>
      </c>
      <c r="G46" s="8" t="s">
        <v>567</v>
      </c>
      <c r="H46" s="8" t="s">
        <v>568</v>
      </c>
      <c r="I46" s="8" t="s">
        <v>569</v>
      </c>
      <c r="J46" s="9" t="s">
        <v>570</v>
      </c>
    </row>
    <row r="47" spans="2:10" ht="57.75" customHeight="1">
      <c r="B47" s="10"/>
      <c r="C47" s="1175" t="s">
        <v>3</v>
      </c>
      <c r="D47" s="1175"/>
      <c r="E47" s="1176"/>
      <c r="F47" s="11">
        <v>40.700000000000003</v>
      </c>
      <c r="G47" s="12">
        <v>45.64</v>
      </c>
      <c r="H47" s="12">
        <v>46.04</v>
      </c>
      <c r="I47" s="12">
        <v>44</v>
      </c>
      <c r="J47" s="13">
        <v>42.57</v>
      </c>
    </row>
    <row r="48" spans="2:10" ht="57.75" customHeight="1">
      <c r="B48" s="14"/>
      <c r="C48" s="1177" t="s">
        <v>4</v>
      </c>
      <c r="D48" s="1177"/>
      <c r="E48" s="1178"/>
      <c r="F48" s="15">
        <v>9.5399999999999991</v>
      </c>
      <c r="G48" s="16">
        <v>4.58</v>
      </c>
      <c r="H48" s="16">
        <v>2.2999999999999998</v>
      </c>
      <c r="I48" s="16">
        <v>2.2400000000000002</v>
      </c>
      <c r="J48" s="17">
        <v>2.52</v>
      </c>
    </row>
    <row r="49" spans="2:10" ht="57.75" customHeight="1" thickBot="1">
      <c r="B49" s="18"/>
      <c r="C49" s="1179" t="s">
        <v>5</v>
      </c>
      <c r="D49" s="1179"/>
      <c r="E49" s="1180"/>
      <c r="F49" s="19">
        <v>2.21</v>
      </c>
      <c r="G49" s="20" t="s">
        <v>571</v>
      </c>
      <c r="H49" s="20" t="s">
        <v>572</v>
      </c>
      <c r="I49" s="20">
        <v>0.13</v>
      </c>
      <c r="J49" s="21" t="s">
        <v>573</v>
      </c>
    </row>
    <row r="50" spans="2:10" ht="13"/>
  </sheetData>
  <sheetProtection algorithmName="SHA-512" hashValue="Pl/3XL0CpUO4Q96swmKoB/UYH3BAwnJVFtDLUEzcfSLIlgzBqyWap1BjpCk/Ug2O7fnCyGx9bUfSCplczjDJIQ==" saltValue="CB+Bw7/8LnhHCayA3dT8X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橋口 萌々香</cp:lastModifiedBy>
  <cp:lastPrinted>2024-09-26T07:40:12Z</cp:lastPrinted>
  <dcterms:created xsi:type="dcterms:W3CDTF">2024-02-05T04:03:27Z</dcterms:created>
  <dcterms:modified xsi:type="dcterms:W3CDTF">2024-09-27T09:06:17Z</dcterms:modified>
  <cp:category/>
</cp:coreProperties>
</file>